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snezana dimitrovska\Objective\Home\objective.act.gov.au_443\Snezana Dimitrovska\Objects\"/>
    </mc:Choice>
  </mc:AlternateContent>
  <xr:revisionPtr revIDLastSave="0" documentId="13_ncr:1_{1BAC8F67-5660-4BA6-A793-05D46436FCC2}" xr6:coauthVersionLast="47" xr6:coauthVersionMax="47" xr10:uidLastSave="{00000000-0000-0000-0000-000000000000}"/>
  <bookViews>
    <workbookView xWindow="1380" yWindow="4005" windowWidth="26220" windowHeight="11385" activeTab="1" xr2:uid="{00000000-000D-0000-FFFF-FFFF00000000}"/>
  </bookViews>
  <sheets>
    <sheet name="Criteria" sheetId="63" r:id="rId1"/>
    <sheet name="Current list" sheetId="51" r:id="rId2"/>
  </sheets>
  <definedNames>
    <definedName name="_xlnm._FilterDatabase" localSheetId="1" hidden="1">'Current list'!$E$1:$Q$708</definedName>
  </definedNames>
  <calcPr calcId="191029" iterate="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00" i="51" l="1"/>
  <c r="M4" i="51"/>
  <c r="N4" i="51" s="1"/>
  <c r="M5" i="51"/>
  <c r="N5" i="51" s="1"/>
  <c r="O5" i="51" s="1"/>
  <c r="M6" i="51"/>
  <c r="N6" i="51" s="1"/>
  <c r="O6" i="51" s="1"/>
  <c r="M7" i="51"/>
  <c r="N7" i="51" s="1"/>
  <c r="O7" i="51" s="1"/>
  <c r="M8" i="51"/>
  <c r="N8" i="51" s="1"/>
  <c r="O8" i="51" s="1"/>
  <c r="M9" i="51"/>
  <c r="N9" i="51" s="1"/>
  <c r="O9" i="51" s="1"/>
  <c r="M10" i="51"/>
  <c r="N10" i="51" s="1"/>
  <c r="O10" i="51" s="1"/>
  <c r="M11" i="51"/>
  <c r="N11" i="51" s="1"/>
  <c r="M12" i="51"/>
  <c r="N12" i="51" s="1"/>
  <c r="O12" i="51" s="1"/>
  <c r="M13" i="51"/>
  <c r="N13" i="51" s="1"/>
  <c r="O13" i="51" s="1"/>
  <c r="M14" i="51"/>
  <c r="N14" i="51" s="1"/>
  <c r="O14" i="51" s="1"/>
  <c r="M15" i="51"/>
  <c r="N15" i="51" s="1"/>
  <c r="O15" i="51" s="1"/>
  <c r="M16" i="51"/>
  <c r="N16" i="51" s="1"/>
  <c r="O16" i="51" s="1"/>
  <c r="M17" i="51"/>
  <c r="N17" i="51" s="1"/>
  <c r="O17" i="51" s="1"/>
  <c r="M18" i="51"/>
  <c r="N18" i="51" s="1"/>
  <c r="O18" i="51" s="1"/>
  <c r="M19" i="51"/>
  <c r="N19" i="51" s="1"/>
  <c r="O19" i="51" s="1"/>
  <c r="M20" i="51"/>
  <c r="N20" i="51" s="1"/>
  <c r="O20" i="51" s="1"/>
  <c r="M21" i="51"/>
  <c r="N21" i="51" s="1"/>
  <c r="O21" i="51" s="1"/>
  <c r="M22" i="51"/>
  <c r="N22" i="51" s="1"/>
  <c r="O22" i="51" s="1"/>
  <c r="M23" i="51"/>
  <c r="N23" i="51" s="1"/>
  <c r="O23" i="51" s="1"/>
  <c r="M24" i="51"/>
  <c r="N24" i="51" s="1"/>
  <c r="O24" i="51" s="1"/>
  <c r="M25" i="51"/>
  <c r="N25" i="51" s="1"/>
  <c r="O25" i="51" s="1"/>
  <c r="M26" i="51"/>
  <c r="N26" i="51" s="1"/>
  <c r="O26" i="51" s="1"/>
  <c r="M27" i="51"/>
  <c r="N27" i="51" s="1"/>
  <c r="O27" i="51" s="1"/>
  <c r="M28" i="51"/>
  <c r="N28" i="51" s="1"/>
  <c r="O28" i="51" s="1"/>
  <c r="M29" i="51"/>
  <c r="N29" i="51" s="1"/>
  <c r="O29" i="51" s="1"/>
  <c r="M30" i="51"/>
  <c r="N30" i="51" s="1"/>
  <c r="O30" i="51" s="1"/>
  <c r="M31" i="51"/>
  <c r="N31" i="51" s="1"/>
  <c r="O31" i="51" s="1"/>
  <c r="M32" i="51"/>
  <c r="N32" i="51" s="1"/>
  <c r="O32" i="51" s="1"/>
  <c r="M33" i="51"/>
  <c r="N33" i="51" s="1"/>
  <c r="O33" i="51" s="1"/>
  <c r="M34" i="51"/>
  <c r="N34" i="51" s="1"/>
  <c r="O34" i="51" s="1"/>
  <c r="M35" i="51"/>
  <c r="N35" i="51" s="1"/>
  <c r="O35" i="51" s="1"/>
  <c r="M36" i="51"/>
  <c r="N36" i="51" s="1"/>
  <c r="O36" i="51" s="1"/>
  <c r="M37" i="51"/>
  <c r="N37" i="51" s="1"/>
  <c r="O37" i="51" s="1"/>
  <c r="M38" i="51"/>
  <c r="N38" i="51" s="1"/>
  <c r="O38" i="51" s="1"/>
  <c r="M39" i="51"/>
  <c r="N39" i="51" s="1"/>
  <c r="O39" i="51" s="1"/>
  <c r="M40" i="51"/>
  <c r="N40" i="51" s="1"/>
  <c r="O40" i="51" s="1"/>
  <c r="M41" i="51"/>
  <c r="N41" i="51" s="1"/>
  <c r="O41" i="51" s="1"/>
  <c r="M42" i="51"/>
  <c r="N42" i="51" s="1"/>
  <c r="O42" i="51" s="1"/>
  <c r="M43" i="51"/>
  <c r="N43" i="51" s="1"/>
  <c r="M44" i="51"/>
  <c r="N44" i="51" s="1"/>
  <c r="O44" i="51" s="1"/>
  <c r="M45" i="51"/>
  <c r="N45" i="51" s="1"/>
  <c r="O45" i="51" s="1"/>
  <c r="M46" i="51"/>
  <c r="N46" i="51" s="1"/>
  <c r="O46" i="51" s="1"/>
  <c r="M47" i="51"/>
  <c r="N47" i="51" s="1"/>
  <c r="O47" i="51" s="1"/>
  <c r="M48" i="51"/>
  <c r="N48" i="51" s="1"/>
  <c r="O48" i="51" s="1"/>
  <c r="M49" i="51"/>
  <c r="N49" i="51" s="1"/>
  <c r="O49" i="51" s="1"/>
  <c r="M50" i="51"/>
  <c r="N50" i="51" s="1"/>
  <c r="O50" i="51" s="1"/>
  <c r="M51" i="51"/>
  <c r="N51" i="51" s="1"/>
  <c r="O51" i="51" s="1"/>
  <c r="M52" i="51"/>
  <c r="N52" i="51" s="1"/>
  <c r="O52" i="51" s="1"/>
  <c r="M53" i="51"/>
  <c r="N53" i="51" s="1"/>
  <c r="O53" i="51" s="1"/>
  <c r="M54" i="51"/>
  <c r="N54" i="51" s="1"/>
  <c r="O54" i="51" s="1"/>
  <c r="M55" i="51"/>
  <c r="N55" i="51" s="1"/>
  <c r="O55" i="51" s="1"/>
  <c r="M56" i="51"/>
  <c r="N56" i="51" s="1"/>
  <c r="O56" i="51" s="1"/>
  <c r="M57" i="51"/>
  <c r="N57" i="51" s="1"/>
  <c r="O57" i="51" s="1"/>
  <c r="M58" i="51"/>
  <c r="N58" i="51" s="1"/>
  <c r="O58" i="51" s="1"/>
  <c r="M59" i="51"/>
  <c r="N59" i="51" s="1"/>
  <c r="O59" i="51" s="1"/>
  <c r="M60" i="51"/>
  <c r="N60" i="51" s="1"/>
  <c r="O60" i="51" s="1"/>
  <c r="M61" i="51"/>
  <c r="N61" i="51" s="1"/>
  <c r="O61" i="51" s="1"/>
  <c r="M62" i="51"/>
  <c r="N62" i="51" s="1"/>
  <c r="O62" i="51" s="1"/>
  <c r="M63" i="51"/>
  <c r="N63" i="51" s="1"/>
  <c r="O63" i="51" s="1"/>
  <c r="M64" i="51"/>
  <c r="N64" i="51" s="1"/>
  <c r="O64" i="51" s="1"/>
  <c r="M65" i="51"/>
  <c r="N65" i="51" s="1"/>
  <c r="O65" i="51" s="1"/>
  <c r="M66" i="51"/>
  <c r="N66" i="51" s="1"/>
  <c r="O66" i="51" s="1"/>
  <c r="M67" i="51"/>
  <c r="N67" i="51" s="1"/>
  <c r="O67" i="51" s="1"/>
  <c r="M68" i="51"/>
  <c r="N68" i="51" s="1"/>
  <c r="O68" i="51" s="1"/>
  <c r="M69" i="51"/>
  <c r="N69" i="51" s="1"/>
  <c r="O69" i="51" s="1"/>
  <c r="M70" i="51"/>
  <c r="N70" i="51" s="1"/>
  <c r="O70" i="51" s="1"/>
  <c r="M71" i="51"/>
  <c r="N71" i="51" s="1"/>
  <c r="O71" i="51" s="1"/>
  <c r="M72" i="51"/>
  <c r="N72" i="51" s="1"/>
  <c r="O72" i="51" s="1"/>
  <c r="M73" i="51"/>
  <c r="N73" i="51" s="1"/>
  <c r="O73" i="51" s="1"/>
  <c r="M74" i="51"/>
  <c r="N74" i="51" s="1"/>
  <c r="O74" i="51" s="1"/>
  <c r="M75" i="51"/>
  <c r="N75" i="51" s="1"/>
  <c r="O75" i="51" s="1"/>
  <c r="M76" i="51"/>
  <c r="N76" i="51" s="1"/>
  <c r="O76" i="51" s="1"/>
  <c r="M77" i="51"/>
  <c r="N77" i="51" s="1"/>
  <c r="O77" i="51" s="1"/>
  <c r="M78" i="51"/>
  <c r="N78" i="51" s="1"/>
  <c r="O78" i="51" s="1"/>
  <c r="M79" i="51"/>
  <c r="N79" i="51" s="1"/>
  <c r="O79" i="51" s="1"/>
  <c r="M80" i="51"/>
  <c r="N80" i="51" s="1"/>
  <c r="O80" i="51" s="1"/>
  <c r="M81" i="51"/>
  <c r="N81" i="51" s="1"/>
  <c r="O81" i="51" s="1"/>
  <c r="M82" i="51"/>
  <c r="N82" i="51" s="1"/>
  <c r="O82" i="51" s="1"/>
  <c r="M83" i="51"/>
  <c r="N83" i="51" s="1"/>
  <c r="O83" i="51" s="1"/>
  <c r="M84" i="51"/>
  <c r="N84" i="51" s="1"/>
  <c r="O84" i="51" s="1"/>
  <c r="M85" i="51"/>
  <c r="N85" i="51" s="1"/>
  <c r="O85" i="51" s="1"/>
  <c r="M86" i="51"/>
  <c r="N86" i="51" s="1"/>
  <c r="O86" i="51" s="1"/>
  <c r="M87" i="51"/>
  <c r="N87" i="51" s="1"/>
  <c r="O87" i="51" s="1"/>
  <c r="M88" i="51"/>
  <c r="N88" i="51" s="1"/>
  <c r="O88" i="51" s="1"/>
  <c r="M89" i="51"/>
  <c r="N89" i="51" s="1"/>
  <c r="O89" i="51" s="1"/>
  <c r="M90" i="51"/>
  <c r="N90" i="51" s="1"/>
  <c r="O90" i="51" s="1"/>
  <c r="M91" i="51"/>
  <c r="N91" i="51" s="1"/>
  <c r="O91" i="51" s="1"/>
  <c r="M92" i="51"/>
  <c r="N92" i="51" s="1"/>
  <c r="O92" i="51" s="1"/>
  <c r="M93" i="51"/>
  <c r="N93" i="51" s="1"/>
  <c r="O93" i="51" s="1"/>
  <c r="M94" i="51"/>
  <c r="N94" i="51" s="1"/>
  <c r="O94" i="51" s="1"/>
  <c r="M95" i="51"/>
  <c r="N95" i="51" s="1"/>
  <c r="O95" i="51" s="1"/>
  <c r="M96" i="51"/>
  <c r="N96" i="51" s="1"/>
  <c r="O96" i="51" s="1"/>
  <c r="M97" i="51"/>
  <c r="N97" i="51" s="1"/>
  <c r="O97" i="51" s="1"/>
  <c r="M98" i="51"/>
  <c r="N98" i="51" s="1"/>
  <c r="O98" i="51" s="1"/>
  <c r="M99" i="51"/>
  <c r="N99" i="51" s="1"/>
  <c r="O99" i="51" s="1"/>
  <c r="M100" i="51"/>
  <c r="N100" i="51" s="1"/>
  <c r="O100" i="51" s="1"/>
  <c r="M101" i="51"/>
  <c r="N101" i="51" s="1"/>
  <c r="O101" i="51" s="1"/>
  <c r="M102" i="51"/>
  <c r="N102" i="51" s="1"/>
  <c r="O102" i="51" s="1"/>
  <c r="M103" i="51"/>
  <c r="N103" i="51" s="1"/>
  <c r="O103" i="51" s="1"/>
  <c r="M104" i="51"/>
  <c r="N104" i="51" s="1"/>
  <c r="O104" i="51" s="1"/>
  <c r="M105" i="51"/>
  <c r="N105" i="51" s="1"/>
  <c r="O105" i="51" s="1"/>
  <c r="M106" i="51"/>
  <c r="N106" i="51" s="1"/>
  <c r="O106" i="51" s="1"/>
  <c r="M107" i="51"/>
  <c r="N107" i="51" s="1"/>
  <c r="O107" i="51" s="1"/>
  <c r="M108" i="51"/>
  <c r="N108" i="51" s="1"/>
  <c r="O108" i="51" s="1"/>
  <c r="M109" i="51"/>
  <c r="N109" i="51" s="1"/>
  <c r="O109" i="51" s="1"/>
  <c r="M110" i="51"/>
  <c r="N110" i="51" s="1"/>
  <c r="O110" i="51" s="1"/>
  <c r="M111" i="51"/>
  <c r="N111" i="51" s="1"/>
  <c r="O111" i="51" s="1"/>
  <c r="M112" i="51"/>
  <c r="N112" i="51" s="1"/>
  <c r="O112" i="51" s="1"/>
  <c r="M113" i="51"/>
  <c r="N113" i="51" s="1"/>
  <c r="O113" i="51" s="1"/>
  <c r="M114" i="51"/>
  <c r="N114" i="51" s="1"/>
  <c r="O114" i="51" s="1"/>
  <c r="M115" i="51"/>
  <c r="N115" i="51" s="1"/>
  <c r="O115" i="51" s="1"/>
  <c r="M116" i="51"/>
  <c r="N116" i="51" s="1"/>
  <c r="O116" i="51" s="1"/>
  <c r="M117" i="51"/>
  <c r="N117" i="51" s="1"/>
  <c r="O117" i="51" s="1"/>
  <c r="M118" i="51"/>
  <c r="N118" i="51" s="1"/>
  <c r="O118" i="51" s="1"/>
  <c r="M119" i="51"/>
  <c r="N119" i="51" s="1"/>
  <c r="O119" i="51" s="1"/>
  <c r="M120" i="51"/>
  <c r="N120" i="51" s="1"/>
  <c r="O120" i="51" s="1"/>
  <c r="M121" i="51"/>
  <c r="N121" i="51" s="1"/>
  <c r="O121" i="51" s="1"/>
  <c r="M122" i="51"/>
  <c r="N122" i="51" s="1"/>
  <c r="O122" i="51" s="1"/>
  <c r="M123" i="51"/>
  <c r="N123" i="51" s="1"/>
  <c r="O123" i="51" s="1"/>
  <c r="M124" i="51"/>
  <c r="N124" i="51" s="1"/>
  <c r="O124" i="51" s="1"/>
  <c r="M125" i="51"/>
  <c r="N125" i="51" s="1"/>
  <c r="O125" i="51" s="1"/>
  <c r="M126" i="51"/>
  <c r="N126" i="51" s="1"/>
  <c r="O126" i="51" s="1"/>
  <c r="M127" i="51"/>
  <c r="N127" i="51" s="1"/>
  <c r="O127" i="51" s="1"/>
  <c r="M128" i="51"/>
  <c r="N128" i="51" s="1"/>
  <c r="O128" i="51" s="1"/>
  <c r="M129" i="51"/>
  <c r="N129" i="51" s="1"/>
  <c r="M130" i="51"/>
  <c r="N130" i="51" s="1"/>
  <c r="O130" i="51" s="1"/>
  <c r="M131" i="51"/>
  <c r="N131" i="51" s="1"/>
  <c r="O131" i="51" s="1"/>
  <c r="M132" i="51"/>
  <c r="N132" i="51" s="1"/>
  <c r="O132" i="51" s="1"/>
  <c r="M133" i="51"/>
  <c r="N133" i="51" s="1"/>
  <c r="O133" i="51" s="1"/>
  <c r="M134" i="51"/>
  <c r="N134" i="51" s="1"/>
  <c r="O134" i="51" s="1"/>
  <c r="M135" i="51"/>
  <c r="N135" i="51" s="1"/>
  <c r="O135" i="51" s="1"/>
  <c r="M136" i="51"/>
  <c r="N136" i="51" s="1"/>
  <c r="O136" i="51" s="1"/>
  <c r="M137" i="51"/>
  <c r="N137" i="51" s="1"/>
  <c r="O137" i="51" s="1"/>
  <c r="M138" i="51"/>
  <c r="N138" i="51" s="1"/>
  <c r="O138" i="51" s="1"/>
  <c r="M139" i="51"/>
  <c r="N139" i="51" s="1"/>
  <c r="O139" i="51" s="1"/>
  <c r="M140" i="51"/>
  <c r="N140" i="51" s="1"/>
  <c r="O140" i="51" s="1"/>
  <c r="M141" i="51"/>
  <c r="N141" i="51" s="1"/>
  <c r="O141" i="51" s="1"/>
  <c r="M142" i="51"/>
  <c r="N142" i="51" s="1"/>
  <c r="O142" i="51" s="1"/>
  <c r="M143" i="51"/>
  <c r="N143" i="51" s="1"/>
  <c r="O143" i="51" s="1"/>
  <c r="M144" i="51"/>
  <c r="N144" i="51" s="1"/>
  <c r="O144" i="51" s="1"/>
  <c r="M145" i="51"/>
  <c r="N145" i="51" s="1"/>
  <c r="O145" i="51" s="1"/>
  <c r="M146" i="51"/>
  <c r="N146" i="51" s="1"/>
  <c r="O146" i="51" s="1"/>
  <c r="M147" i="51"/>
  <c r="N147" i="51" s="1"/>
  <c r="O147" i="51" s="1"/>
  <c r="M148" i="51"/>
  <c r="N148" i="51" s="1"/>
  <c r="O148" i="51" s="1"/>
  <c r="M149" i="51"/>
  <c r="N149" i="51" s="1"/>
  <c r="O149" i="51" s="1"/>
  <c r="M150" i="51"/>
  <c r="N150" i="51" s="1"/>
  <c r="O150" i="51" s="1"/>
  <c r="M151" i="51"/>
  <c r="N151" i="51" s="1"/>
  <c r="O151" i="51" s="1"/>
  <c r="M152" i="51"/>
  <c r="N152" i="51" s="1"/>
  <c r="O152" i="51" s="1"/>
  <c r="M153" i="51"/>
  <c r="N153" i="51" s="1"/>
  <c r="O153" i="51" s="1"/>
  <c r="M154" i="51"/>
  <c r="N154" i="51" s="1"/>
  <c r="O154" i="51" s="1"/>
  <c r="M155" i="51"/>
  <c r="N155" i="51" s="1"/>
  <c r="O155" i="51" s="1"/>
  <c r="M156" i="51"/>
  <c r="N156" i="51" s="1"/>
  <c r="O156" i="51" s="1"/>
  <c r="M157" i="51"/>
  <c r="N157" i="51" s="1"/>
  <c r="O157" i="51" s="1"/>
  <c r="M158" i="51"/>
  <c r="N158" i="51" s="1"/>
  <c r="O158" i="51" s="1"/>
  <c r="M159" i="51"/>
  <c r="N159" i="51" s="1"/>
  <c r="O159" i="51" s="1"/>
  <c r="M160" i="51"/>
  <c r="N160" i="51" s="1"/>
  <c r="O160" i="51" s="1"/>
  <c r="M161" i="51"/>
  <c r="N161" i="51" s="1"/>
  <c r="O161" i="51" s="1"/>
  <c r="M162" i="51"/>
  <c r="N162" i="51" s="1"/>
  <c r="O162" i="51" s="1"/>
  <c r="M163" i="51"/>
  <c r="N163" i="51" s="1"/>
  <c r="O163" i="51" s="1"/>
  <c r="M164" i="51"/>
  <c r="N164" i="51" s="1"/>
  <c r="O164" i="51" s="1"/>
  <c r="M165" i="51"/>
  <c r="N165" i="51" s="1"/>
  <c r="O165" i="51" s="1"/>
  <c r="M166" i="51"/>
  <c r="N166" i="51" s="1"/>
  <c r="O166" i="51" s="1"/>
  <c r="M167" i="51"/>
  <c r="N167" i="51" s="1"/>
  <c r="O167" i="51" s="1"/>
  <c r="M168" i="51"/>
  <c r="N168" i="51" s="1"/>
  <c r="O168" i="51" s="1"/>
  <c r="M169" i="51"/>
  <c r="N169" i="51" s="1"/>
  <c r="O169" i="51" s="1"/>
  <c r="M170" i="51"/>
  <c r="N170" i="51" s="1"/>
  <c r="O170" i="51" s="1"/>
  <c r="M171" i="51"/>
  <c r="N171" i="51" s="1"/>
  <c r="O171" i="51" s="1"/>
  <c r="M172" i="51"/>
  <c r="N172" i="51" s="1"/>
  <c r="O172" i="51" s="1"/>
  <c r="M173" i="51"/>
  <c r="N173" i="51" s="1"/>
  <c r="O173" i="51" s="1"/>
  <c r="M174" i="51"/>
  <c r="N174" i="51" s="1"/>
  <c r="O174" i="51" s="1"/>
  <c r="M175" i="51"/>
  <c r="N175" i="51" s="1"/>
  <c r="O175" i="51" s="1"/>
  <c r="M176" i="51"/>
  <c r="N176" i="51" s="1"/>
  <c r="O176" i="51" s="1"/>
  <c r="M177" i="51"/>
  <c r="N177" i="51" s="1"/>
  <c r="O177" i="51" s="1"/>
  <c r="M178" i="51"/>
  <c r="N178" i="51" s="1"/>
  <c r="O178" i="51" s="1"/>
  <c r="M179" i="51"/>
  <c r="N179" i="51" s="1"/>
  <c r="O179" i="51" s="1"/>
  <c r="M180" i="51"/>
  <c r="N180" i="51" s="1"/>
  <c r="O180" i="51" s="1"/>
  <c r="M181" i="51"/>
  <c r="N181" i="51" s="1"/>
  <c r="O181" i="51" s="1"/>
  <c r="M182" i="51"/>
  <c r="N182" i="51" s="1"/>
  <c r="O182" i="51" s="1"/>
  <c r="M183" i="51"/>
  <c r="N183" i="51" s="1"/>
  <c r="O183" i="51" s="1"/>
  <c r="M184" i="51"/>
  <c r="N184" i="51" s="1"/>
  <c r="O184" i="51" s="1"/>
  <c r="M185" i="51"/>
  <c r="N185" i="51" s="1"/>
  <c r="O185" i="51" s="1"/>
  <c r="M186" i="51"/>
  <c r="N186" i="51" s="1"/>
  <c r="O186" i="51" s="1"/>
  <c r="M187" i="51"/>
  <c r="N187" i="51" s="1"/>
  <c r="O187" i="51" s="1"/>
  <c r="M188" i="51"/>
  <c r="N188" i="51" s="1"/>
  <c r="O188" i="51" s="1"/>
  <c r="M189" i="51"/>
  <c r="N189" i="51" s="1"/>
  <c r="O189" i="51" s="1"/>
  <c r="M190" i="51"/>
  <c r="N190" i="51" s="1"/>
  <c r="O190" i="51" s="1"/>
  <c r="M191" i="51"/>
  <c r="N191" i="51" s="1"/>
  <c r="O191" i="51" s="1"/>
  <c r="M192" i="51"/>
  <c r="N192" i="51" s="1"/>
  <c r="O192" i="51" s="1"/>
  <c r="M193" i="51"/>
  <c r="N193" i="51" s="1"/>
  <c r="O193" i="51" s="1"/>
  <c r="M194" i="51"/>
  <c r="N194" i="51" s="1"/>
  <c r="O194" i="51" s="1"/>
  <c r="M195" i="51"/>
  <c r="N195" i="51" s="1"/>
  <c r="O195" i="51" s="1"/>
  <c r="M196" i="51"/>
  <c r="N196" i="51" s="1"/>
  <c r="O196" i="51" s="1"/>
  <c r="M197" i="51"/>
  <c r="N197" i="51" s="1"/>
  <c r="O197" i="51" s="1"/>
  <c r="M198" i="51"/>
  <c r="N198" i="51" s="1"/>
  <c r="O198" i="51" s="1"/>
  <c r="M199" i="51"/>
  <c r="N199" i="51" s="1"/>
  <c r="O199" i="51" s="1"/>
  <c r="M200" i="51"/>
  <c r="N200" i="51" s="1"/>
  <c r="O200" i="51" s="1"/>
  <c r="M201" i="51"/>
  <c r="N201" i="51" s="1"/>
  <c r="O201" i="51" s="1"/>
  <c r="M202" i="51"/>
  <c r="N202" i="51" s="1"/>
  <c r="O202" i="51" s="1"/>
  <c r="M203" i="51"/>
  <c r="N203" i="51" s="1"/>
  <c r="O203" i="51" s="1"/>
  <c r="M204" i="51"/>
  <c r="N204" i="51" s="1"/>
  <c r="O204" i="51" s="1"/>
  <c r="M205" i="51"/>
  <c r="N205" i="51" s="1"/>
  <c r="O205" i="51" s="1"/>
  <c r="M206" i="51"/>
  <c r="N206" i="51" s="1"/>
  <c r="O206" i="51" s="1"/>
  <c r="M207" i="51"/>
  <c r="N207" i="51" s="1"/>
  <c r="O207" i="51" s="1"/>
  <c r="M208" i="51"/>
  <c r="N208" i="51" s="1"/>
  <c r="O208" i="51" s="1"/>
  <c r="M209" i="51"/>
  <c r="N209" i="51" s="1"/>
  <c r="O209" i="51" s="1"/>
  <c r="M210" i="51"/>
  <c r="N210" i="51" s="1"/>
  <c r="O210" i="51" s="1"/>
  <c r="M211" i="51"/>
  <c r="N211" i="51" s="1"/>
  <c r="O211" i="51" s="1"/>
  <c r="M212" i="51"/>
  <c r="N212" i="51" s="1"/>
  <c r="O212" i="51" s="1"/>
  <c r="M213" i="51"/>
  <c r="N213" i="51" s="1"/>
  <c r="O213" i="51" s="1"/>
  <c r="M214" i="51"/>
  <c r="N214" i="51" s="1"/>
  <c r="O214" i="51" s="1"/>
  <c r="M215" i="51"/>
  <c r="N215" i="51" s="1"/>
  <c r="O215" i="51" s="1"/>
  <c r="M216" i="51"/>
  <c r="N216" i="51" s="1"/>
  <c r="O216" i="51" s="1"/>
  <c r="M217" i="51"/>
  <c r="N217" i="51" s="1"/>
  <c r="O217" i="51" s="1"/>
  <c r="M218" i="51"/>
  <c r="N218" i="51" s="1"/>
  <c r="O218" i="51" s="1"/>
  <c r="M219" i="51"/>
  <c r="N219" i="51" s="1"/>
  <c r="O219" i="51" s="1"/>
  <c r="M220" i="51"/>
  <c r="N220" i="51" s="1"/>
  <c r="O220" i="51" s="1"/>
  <c r="M221" i="51"/>
  <c r="N221" i="51" s="1"/>
  <c r="O221" i="51" s="1"/>
  <c r="M222" i="51"/>
  <c r="N222" i="51" s="1"/>
  <c r="O222" i="51" s="1"/>
  <c r="M223" i="51"/>
  <c r="N223" i="51" s="1"/>
  <c r="O223" i="51" s="1"/>
  <c r="M224" i="51"/>
  <c r="N224" i="51" s="1"/>
  <c r="O224" i="51" s="1"/>
  <c r="M225" i="51"/>
  <c r="N225" i="51" s="1"/>
  <c r="O225" i="51" s="1"/>
  <c r="M226" i="51"/>
  <c r="N226" i="51" s="1"/>
  <c r="O226" i="51" s="1"/>
  <c r="M227" i="51"/>
  <c r="N227" i="51" s="1"/>
  <c r="O227" i="51" s="1"/>
  <c r="M228" i="51"/>
  <c r="N228" i="51" s="1"/>
  <c r="O228" i="51" s="1"/>
  <c r="M229" i="51"/>
  <c r="N229" i="51" s="1"/>
  <c r="O229" i="51" s="1"/>
  <c r="M230" i="51"/>
  <c r="N230" i="51" s="1"/>
  <c r="O230" i="51" s="1"/>
  <c r="M231" i="51"/>
  <c r="N231" i="51" s="1"/>
  <c r="O231" i="51" s="1"/>
  <c r="M232" i="51"/>
  <c r="N232" i="51" s="1"/>
  <c r="O232" i="51" s="1"/>
  <c r="M233" i="51"/>
  <c r="N233" i="51" s="1"/>
  <c r="O233" i="51" s="1"/>
  <c r="M234" i="51"/>
  <c r="N234" i="51" s="1"/>
  <c r="O234" i="51" s="1"/>
  <c r="M235" i="51"/>
  <c r="N235" i="51" s="1"/>
  <c r="O235" i="51" s="1"/>
  <c r="M236" i="51"/>
  <c r="N236" i="51" s="1"/>
  <c r="O236" i="51" s="1"/>
  <c r="M237" i="51"/>
  <c r="N237" i="51" s="1"/>
  <c r="O237" i="51" s="1"/>
  <c r="M238" i="51"/>
  <c r="N238" i="51" s="1"/>
  <c r="O238" i="51" s="1"/>
  <c r="M239" i="51"/>
  <c r="N239" i="51" s="1"/>
  <c r="O239" i="51" s="1"/>
  <c r="M240" i="51"/>
  <c r="N240" i="51" s="1"/>
  <c r="O240" i="51" s="1"/>
  <c r="M241" i="51"/>
  <c r="N241" i="51" s="1"/>
  <c r="M242" i="51"/>
  <c r="N242" i="51" s="1"/>
  <c r="O242" i="51" s="1"/>
  <c r="M243" i="51"/>
  <c r="N243" i="51" s="1"/>
  <c r="O243" i="51" s="1"/>
  <c r="M244" i="51"/>
  <c r="N244" i="51" s="1"/>
  <c r="O244" i="51" s="1"/>
  <c r="M245" i="51"/>
  <c r="N245" i="51" s="1"/>
  <c r="O245" i="51" s="1"/>
  <c r="M246" i="51"/>
  <c r="N246" i="51" s="1"/>
  <c r="O246" i="51" s="1"/>
  <c r="M247" i="51"/>
  <c r="N247" i="51" s="1"/>
  <c r="O247" i="51" s="1"/>
  <c r="M248" i="51"/>
  <c r="N248" i="51" s="1"/>
  <c r="O248" i="51" s="1"/>
  <c r="M249" i="51"/>
  <c r="N249" i="51" s="1"/>
  <c r="O249" i="51" s="1"/>
  <c r="M250" i="51"/>
  <c r="N250" i="51" s="1"/>
  <c r="O250" i="51" s="1"/>
  <c r="M251" i="51"/>
  <c r="N251" i="51" s="1"/>
  <c r="O251" i="51" s="1"/>
  <c r="M252" i="51"/>
  <c r="N252" i="51" s="1"/>
  <c r="O252" i="51" s="1"/>
  <c r="M253" i="51"/>
  <c r="N253" i="51" s="1"/>
  <c r="O253" i="51" s="1"/>
  <c r="M254" i="51"/>
  <c r="N254" i="51" s="1"/>
  <c r="O254" i="51" s="1"/>
  <c r="M255" i="51"/>
  <c r="N255" i="51" s="1"/>
  <c r="O255" i="51" s="1"/>
  <c r="M256" i="51"/>
  <c r="N256" i="51" s="1"/>
  <c r="O256" i="51" s="1"/>
  <c r="M257" i="51"/>
  <c r="N257" i="51" s="1"/>
  <c r="O257" i="51" s="1"/>
  <c r="M258" i="51"/>
  <c r="N258" i="51" s="1"/>
  <c r="O258" i="51" s="1"/>
  <c r="M259" i="51"/>
  <c r="N259" i="51" s="1"/>
  <c r="O259" i="51" s="1"/>
  <c r="M260" i="51"/>
  <c r="N260" i="51" s="1"/>
  <c r="O260" i="51" s="1"/>
  <c r="M261" i="51"/>
  <c r="N261" i="51" s="1"/>
  <c r="O261" i="51" s="1"/>
  <c r="M262" i="51"/>
  <c r="N262" i="51" s="1"/>
  <c r="O262" i="51" s="1"/>
  <c r="M263" i="51"/>
  <c r="N263" i="51" s="1"/>
  <c r="O263" i="51" s="1"/>
  <c r="M264" i="51"/>
  <c r="N264" i="51" s="1"/>
  <c r="O264" i="51" s="1"/>
  <c r="M265" i="51"/>
  <c r="N265" i="51" s="1"/>
  <c r="O265" i="51" s="1"/>
  <c r="M266" i="51"/>
  <c r="N266" i="51" s="1"/>
  <c r="O266" i="51" s="1"/>
  <c r="M267" i="51"/>
  <c r="N267" i="51" s="1"/>
  <c r="O267" i="51" s="1"/>
  <c r="M268" i="51"/>
  <c r="N268" i="51" s="1"/>
  <c r="O268" i="51" s="1"/>
  <c r="M269" i="51"/>
  <c r="N269" i="51" s="1"/>
  <c r="O269" i="51" s="1"/>
  <c r="M270" i="51"/>
  <c r="N270" i="51" s="1"/>
  <c r="O270" i="51" s="1"/>
  <c r="M271" i="51"/>
  <c r="N271" i="51" s="1"/>
  <c r="O271" i="51" s="1"/>
  <c r="M272" i="51"/>
  <c r="N272" i="51" s="1"/>
  <c r="O272" i="51" s="1"/>
  <c r="M273" i="51"/>
  <c r="N273" i="51" s="1"/>
  <c r="O273" i="51" s="1"/>
  <c r="M274" i="51"/>
  <c r="N274" i="51" s="1"/>
  <c r="O274" i="51" s="1"/>
  <c r="M275" i="51"/>
  <c r="N275" i="51" s="1"/>
  <c r="O275" i="51" s="1"/>
  <c r="M276" i="51"/>
  <c r="N276" i="51" s="1"/>
  <c r="O276" i="51" s="1"/>
  <c r="M277" i="51"/>
  <c r="N277" i="51" s="1"/>
  <c r="O277" i="51" s="1"/>
  <c r="M278" i="51"/>
  <c r="N278" i="51" s="1"/>
  <c r="O278" i="51" s="1"/>
  <c r="M279" i="51"/>
  <c r="N279" i="51" s="1"/>
  <c r="O279" i="51" s="1"/>
  <c r="M280" i="51"/>
  <c r="N280" i="51" s="1"/>
  <c r="O280" i="51" s="1"/>
  <c r="M281" i="51"/>
  <c r="N281" i="51" s="1"/>
  <c r="O281" i="51" s="1"/>
  <c r="M282" i="51"/>
  <c r="N282" i="51" s="1"/>
  <c r="O282" i="51" s="1"/>
  <c r="M283" i="51"/>
  <c r="N283" i="51" s="1"/>
  <c r="O283" i="51" s="1"/>
  <c r="M284" i="51"/>
  <c r="N284" i="51" s="1"/>
  <c r="O284" i="51" s="1"/>
  <c r="M285" i="51"/>
  <c r="N285" i="51" s="1"/>
  <c r="O285" i="51" s="1"/>
  <c r="M286" i="51"/>
  <c r="N286" i="51" s="1"/>
  <c r="O286" i="51" s="1"/>
  <c r="M287" i="51"/>
  <c r="N287" i="51" s="1"/>
  <c r="O287" i="51" s="1"/>
  <c r="M288" i="51"/>
  <c r="N288" i="51" s="1"/>
  <c r="O288" i="51" s="1"/>
  <c r="M289" i="51"/>
  <c r="N289" i="51" s="1"/>
  <c r="O289" i="51" s="1"/>
  <c r="M290" i="51"/>
  <c r="N290" i="51" s="1"/>
  <c r="O290" i="51" s="1"/>
  <c r="M291" i="51"/>
  <c r="N291" i="51" s="1"/>
  <c r="O291" i="51" s="1"/>
  <c r="M292" i="51"/>
  <c r="N292" i="51" s="1"/>
  <c r="O292" i="51" s="1"/>
  <c r="M293" i="51"/>
  <c r="N293" i="51" s="1"/>
  <c r="O293" i="51" s="1"/>
  <c r="M294" i="51"/>
  <c r="N294" i="51" s="1"/>
  <c r="O294" i="51" s="1"/>
  <c r="M295" i="51"/>
  <c r="N295" i="51" s="1"/>
  <c r="O295" i="51" s="1"/>
  <c r="M296" i="51"/>
  <c r="N296" i="51" s="1"/>
  <c r="O296" i="51" s="1"/>
  <c r="M297" i="51"/>
  <c r="N297" i="51" s="1"/>
  <c r="O297" i="51" s="1"/>
  <c r="M298" i="51"/>
  <c r="N298" i="51" s="1"/>
  <c r="O298" i="51" s="1"/>
  <c r="M299" i="51"/>
  <c r="N299" i="51" s="1"/>
  <c r="O299" i="51" s="1"/>
  <c r="M300" i="51"/>
  <c r="N300" i="51" s="1"/>
  <c r="O300" i="51" s="1"/>
  <c r="M301" i="51"/>
  <c r="N301" i="51" s="1"/>
  <c r="O301" i="51" s="1"/>
  <c r="M302" i="51"/>
  <c r="N302" i="51" s="1"/>
  <c r="O302" i="51" s="1"/>
  <c r="M303" i="51"/>
  <c r="N303" i="51" s="1"/>
  <c r="O303" i="51" s="1"/>
  <c r="M304" i="51"/>
  <c r="N304" i="51" s="1"/>
  <c r="O304" i="51" s="1"/>
  <c r="M305" i="51"/>
  <c r="N305" i="51" s="1"/>
  <c r="O305" i="51" s="1"/>
  <c r="M306" i="51"/>
  <c r="N306" i="51" s="1"/>
  <c r="O306" i="51" s="1"/>
  <c r="M307" i="51"/>
  <c r="N307" i="51" s="1"/>
  <c r="O307" i="51" s="1"/>
  <c r="M308" i="51"/>
  <c r="N308" i="51" s="1"/>
  <c r="O308" i="51" s="1"/>
  <c r="M309" i="51"/>
  <c r="N309" i="51" s="1"/>
  <c r="O309" i="51" s="1"/>
  <c r="M310" i="51"/>
  <c r="N310" i="51" s="1"/>
  <c r="M311" i="51"/>
  <c r="N311" i="51" s="1"/>
  <c r="O311" i="51" s="1"/>
  <c r="M312" i="51"/>
  <c r="N312" i="51" s="1"/>
  <c r="O312" i="51" s="1"/>
  <c r="M313" i="51"/>
  <c r="N313" i="51" s="1"/>
  <c r="O313" i="51" s="1"/>
  <c r="M314" i="51"/>
  <c r="N314" i="51" s="1"/>
  <c r="O314" i="51" s="1"/>
  <c r="M315" i="51"/>
  <c r="N315" i="51" s="1"/>
  <c r="O315" i="51" s="1"/>
  <c r="M316" i="51"/>
  <c r="N316" i="51" s="1"/>
  <c r="O316" i="51" s="1"/>
  <c r="M317" i="51"/>
  <c r="N317" i="51" s="1"/>
  <c r="M318" i="51"/>
  <c r="N318" i="51" s="1"/>
  <c r="O318" i="51" s="1"/>
  <c r="M319" i="51"/>
  <c r="N319" i="51" s="1"/>
  <c r="O319" i="51" s="1"/>
  <c r="M320" i="51"/>
  <c r="N320" i="51" s="1"/>
  <c r="O320" i="51" s="1"/>
  <c r="M321" i="51"/>
  <c r="N321" i="51" s="1"/>
  <c r="O321" i="51" s="1"/>
  <c r="M322" i="51"/>
  <c r="N322" i="51" s="1"/>
  <c r="O322" i="51" s="1"/>
  <c r="M323" i="51"/>
  <c r="N323" i="51" s="1"/>
  <c r="O323" i="51" s="1"/>
  <c r="M324" i="51"/>
  <c r="N324" i="51" s="1"/>
  <c r="O324" i="51" s="1"/>
  <c r="M325" i="51"/>
  <c r="N325" i="51" s="1"/>
  <c r="O325" i="51" s="1"/>
  <c r="M326" i="51"/>
  <c r="N326" i="51" s="1"/>
  <c r="O326" i="51" s="1"/>
  <c r="M327" i="51"/>
  <c r="N327" i="51" s="1"/>
  <c r="O327" i="51" s="1"/>
  <c r="M328" i="51"/>
  <c r="N328" i="51" s="1"/>
  <c r="O328" i="51" s="1"/>
  <c r="M329" i="51"/>
  <c r="N329" i="51" s="1"/>
  <c r="O329" i="51" s="1"/>
  <c r="M330" i="51"/>
  <c r="N330" i="51" s="1"/>
  <c r="O330" i="51" s="1"/>
  <c r="M331" i="51"/>
  <c r="N331" i="51" s="1"/>
  <c r="O331" i="51" s="1"/>
  <c r="M332" i="51"/>
  <c r="N332" i="51" s="1"/>
  <c r="O332" i="51" s="1"/>
  <c r="M333" i="51"/>
  <c r="N333" i="51" s="1"/>
  <c r="O333" i="51" s="1"/>
  <c r="M334" i="51"/>
  <c r="N334" i="51" s="1"/>
  <c r="O334" i="51" s="1"/>
  <c r="M335" i="51"/>
  <c r="N335" i="51" s="1"/>
  <c r="O335" i="51" s="1"/>
  <c r="M336" i="51"/>
  <c r="N336" i="51" s="1"/>
  <c r="O336" i="51" s="1"/>
  <c r="M337" i="51"/>
  <c r="N337" i="51" s="1"/>
  <c r="O337" i="51" s="1"/>
  <c r="M338" i="51"/>
  <c r="N338" i="51" s="1"/>
  <c r="O338" i="51" s="1"/>
  <c r="M339" i="51"/>
  <c r="N339" i="51" s="1"/>
  <c r="M340" i="51"/>
  <c r="N340" i="51" s="1"/>
  <c r="O340" i="51" s="1"/>
  <c r="M341" i="51"/>
  <c r="N341" i="51" s="1"/>
  <c r="O341" i="51" s="1"/>
  <c r="M342" i="51"/>
  <c r="N342" i="51" s="1"/>
  <c r="O342" i="51" s="1"/>
  <c r="M343" i="51"/>
  <c r="N343" i="51" s="1"/>
  <c r="O343" i="51" s="1"/>
  <c r="M344" i="51"/>
  <c r="N344" i="51" s="1"/>
  <c r="O344" i="51" s="1"/>
  <c r="M345" i="51"/>
  <c r="N345" i="51" s="1"/>
  <c r="O345" i="51" s="1"/>
  <c r="M346" i="51"/>
  <c r="N346" i="51" s="1"/>
  <c r="O346" i="51" s="1"/>
  <c r="M347" i="51"/>
  <c r="N347" i="51" s="1"/>
  <c r="O347" i="51" s="1"/>
  <c r="M348" i="51"/>
  <c r="N348" i="51" s="1"/>
  <c r="O348" i="51" s="1"/>
  <c r="M349" i="51"/>
  <c r="N349" i="51" s="1"/>
  <c r="O349" i="51" s="1"/>
  <c r="M350" i="51"/>
  <c r="N350" i="51" s="1"/>
  <c r="O350" i="51" s="1"/>
  <c r="M351" i="51"/>
  <c r="N351" i="51" s="1"/>
  <c r="O351" i="51" s="1"/>
  <c r="M352" i="51"/>
  <c r="N352" i="51" s="1"/>
  <c r="O352" i="51" s="1"/>
  <c r="M353" i="51"/>
  <c r="N353" i="51" s="1"/>
  <c r="O353" i="51" s="1"/>
  <c r="M354" i="51"/>
  <c r="N354" i="51" s="1"/>
  <c r="O354" i="51" s="1"/>
  <c r="M355" i="51"/>
  <c r="N355" i="51" s="1"/>
  <c r="O355" i="51" s="1"/>
  <c r="M356" i="51"/>
  <c r="N356" i="51" s="1"/>
  <c r="O356" i="51" s="1"/>
  <c r="M357" i="51"/>
  <c r="N357" i="51" s="1"/>
  <c r="O357" i="51" s="1"/>
  <c r="M358" i="51"/>
  <c r="N358" i="51" s="1"/>
  <c r="O358" i="51" s="1"/>
  <c r="M359" i="51"/>
  <c r="N359" i="51" s="1"/>
  <c r="O359" i="51" s="1"/>
  <c r="M360" i="51"/>
  <c r="N360" i="51" s="1"/>
  <c r="O360" i="51" s="1"/>
  <c r="M361" i="51"/>
  <c r="N361" i="51" s="1"/>
  <c r="O361" i="51" s="1"/>
  <c r="M362" i="51"/>
  <c r="N362" i="51" s="1"/>
  <c r="O362" i="51" s="1"/>
  <c r="M363" i="51"/>
  <c r="N363" i="51" s="1"/>
  <c r="O363" i="51" s="1"/>
  <c r="M364" i="51"/>
  <c r="N364" i="51" s="1"/>
  <c r="O364" i="51" s="1"/>
  <c r="M365" i="51"/>
  <c r="N365" i="51" s="1"/>
  <c r="O365" i="51" s="1"/>
  <c r="M366" i="51"/>
  <c r="N366" i="51" s="1"/>
  <c r="O366" i="51" s="1"/>
  <c r="M367" i="51"/>
  <c r="N367" i="51" s="1"/>
  <c r="M368" i="51"/>
  <c r="N368" i="51" s="1"/>
  <c r="O368" i="51" s="1"/>
  <c r="M369" i="51"/>
  <c r="N369" i="51" s="1"/>
  <c r="O369" i="51" s="1"/>
  <c r="M370" i="51"/>
  <c r="N370" i="51" s="1"/>
  <c r="O370" i="51" s="1"/>
  <c r="M371" i="51"/>
  <c r="N371" i="51" s="1"/>
  <c r="O371" i="51" s="1"/>
  <c r="M372" i="51"/>
  <c r="N372" i="51" s="1"/>
  <c r="O372" i="51" s="1"/>
  <c r="M373" i="51"/>
  <c r="N373" i="51" s="1"/>
  <c r="O373" i="51" s="1"/>
  <c r="M374" i="51"/>
  <c r="N374" i="51" s="1"/>
  <c r="O374" i="51" s="1"/>
  <c r="M375" i="51"/>
  <c r="N375" i="51" s="1"/>
  <c r="M376" i="51"/>
  <c r="N376" i="51" s="1"/>
  <c r="O376" i="51" s="1"/>
  <c r="M377" i="51"/>
  <c r="N377" i="51" s="1"/>
  <c r="O377" i="51" s="1"/>
  <c r="M378" i="51"/>
  <c r="N378" i="51" s="1"/>
  <c r="O378" i="51" s="1"/>
  <c r="M379" i="51"/>
  <c r="N379" i="51" s="1"/>
  <c r="O379" i="51" s="1"/>
  <c r="M380" i="51"/>
  <c r="N380" i="51" s="1"/>
  <c r="O380" i="51" s="1"/>
  <c r="M381" i="51"/>
  <c r="N381" i="51" s="1"/>
  <c r="O381" i="51" s="1"/>
  <c r="M382" i="51"/>
  <c r="N382" i="51" s="1"/>
  <c r="O382" i="51" s="1"/>
  <c r="M383" i="51"/>
  <c r="N383" i="51" s="1"/>
  <c r="O383" i="51" s="1"/>
  <c r="M384" i="51"/>
  <c r="N384" i="51" s="1"/>
  <c r="O384" i="51" s="1"/>
  <c r="M385" i="51"/>
  <c r="N385" i="51" s="1"/>
  <c r="O385" i="51" s="1"/>
  <c r="M386" i="51"/>
  <c r="N386" i="51" s="1"/>
  <c r="O386" i="51" s="1"/>
  <c r="M387" i="51"/>
  <c r="N387" i="51" s="1"/>
  <c r="O387" i="51" s="1"/>
  <c r="M388" i="51"/>
  <c r="N388" i="51" s="1"/>
  <c r="O388" i="51" s="1"/>
  <c r="M389" i="51"/>
  <c r="N389" i="51" s="1"/>
  <c r="O389" i="51" s="1"/>
  <c r="M390" i="51"/>
  <c r="N390" i="51" s="1"/>
  <c r="O390" i="51" s="1"/>
  <c r="M391" i="51"/>
  <c r="N391" i="51" s="1"/>
  <c r="O391" i="51" s="1"/>
  <c r="M392" i="51"/>
  <c r="N392" i="51" s="1"/>
  <c r="O392" i="51" s="1"/>
  <c r="M393" i="51"/>
  <c r="N393" i="51" s="1"/>
  <c r="O393" i="51" s="1"/>
  <c r="M394" i="51"/>
  <c r="N394" i="51" s="1"/>
  <c r="O394" i="51" s="1"/>
  <c r="M395" i="51"/>
  <c r="N395" i="51" s="1"/>
  <c r="O395" i="51" s="1"/>
  <c r="M396" i="51"/>
  <c r="N396" i="51" s="1"/>
  <c r="O396" i="51" s="1"/>
  <c r="M397" i="51"/>
  <c r="N397" i="51" s="1"/>
  <c r="O397" i="51" s="1"/>
  <c r="M398" i="51"/>
  <c r="N398" i="51" s="1"/>
  <c r="O398" i="51" s="1"/>
  <c r="M399" i="51"/>
  <c r="N399" i="51" s="1"/>
  <c r="O399" i="51" s="1"/>
  <c r="M400" i="51"/>
  <c r="N400" i="51" s="1"/>
  <c r="O400" i="51" s="1"/>
  <c r="M401" i="51"/>
  <c r="N401" i="51" s="1"/>
  <c r="O401" i="51" s="1"/>
  <c r="M402" i="51"/>
  <c r="N402" i="51" s="1"/>
  <c r="O402" i="51" s="1"/>
  <c r="M403" i="51"/>
  <c r="N403" i="51" s="1"/>
  <c r="O403" i="51" s="1"/>
  <c r="M404" i="51"/>
  <c r="N404" i="51" s="1"/>
  <c r="O404" i="51" s="1"/>
  <c r="M405" i="51"/>
  <c r="N405" i="51" s="1"/>
  <c r="O405" i="51" s="1"/>
  <c r="M406" i="51"/>
  <c r="N406" i="51" s="1"/>
  <c r="O406" i="51" s="1"/>
  <c r="M407" i="51"/>
  <c r="N407" i="51" s="1"/>
  <c r="O407" i="51" s="1"/>
  <c r="M408" i="51"/>
  <c r="N408" i="51" s="1"/>
  <c r="O408" i="51" s="1"/>
  <c r="M409" i="51"/>
  <c r="N409" i="51" s="1"/>
  <c r="O409" i="51" s="1"/>
  <c r="M410" i="51"/>
  <c r="N410" i="51" s="1"/>
  <c r="O410" i="51" s="1"/>
  <c r="M411" i="51"/>
  <c r="N411" i="51" s="1"/>
  <c r="O411" i="51" s="1"/>
  <c r="M412" i="51"/>
  <c r="N412" i="51" s="1"/>
  <c r="O412" i="51" s="1"/>
  <c r="M413" i="51"/>
  <c r="N413" i="51" s="1"/>
  <c r="O413" i="51" s="1"/>
  <c r="M414" i="51"/>
  <c r="N414" i="51" s="1"/>
  <c r="O414" i="51" s="1"/>
  <c r="M415" i="51"/>
  <c r="N415" i="51" s="1"/>
  <c r="O415" i="51" s="1"/>
  <c r="M416" i="51"/>
  <c r="N416" i="51" s="1"/>
  <c r="O416" i="51" s="1"/>
  <c r="M417" i="51"/>
  <c r="N417" i="51" s="1"/>
  <c r="O417" i="51" s="1"/>
  <c r="M418" i="51"/>
  <c r="N418" i="51" s="1"/>
  <c r="O418" i="51" s="1"/>
  <c r="M419" i="51"/>
  <c r="N419" i="51" s="1"/>
  <c r="O419" i="51" s="1"/>
  <c r="M420" i="51"/>
  <c r="N420" i="51" s="1"/>
  <c r="O420" i="51" s="1"/>
  <c r="M421" i="51"/>
  <c r="N421" i="51" s="1"/>
  <c r="O421" i="51" s="1"/>
  <c r="M422" i="51"/>
  <c r="N422" i="51" s="1"/>
  <c r="O422" i="51" s="1"/>
  <c r="M423" i="51"/>
  <c r="N423" i="51" s="1"/>
  <c r="O423" i="51" s="1"/>
  <c r="M424" i="51"/>
  <c r="N424" i="51" s="1"/>
  <c r="O424" i="51" s="1"/>
  <c r="M425" i="51"/>
  <c r="N425" i="51" s="1"/>
  <c r="O425" i="51" s="1"/>
  <c r="M426" i="51"/>
  <c r="N426" i="51" s="1"/>
  <c r="O426" i="51" s="1"/>
  <c r="M427" i="51"/>
  <c r="N427" i="51" s="1"/>
  <c r="O427" i="51" s="1"/>
  <c r="M428" i="51"/>
  <c r="N428" i="51" s="1"/>
  <c r="O428" i="51" s="1"/>
  <c r="M429" i="51"/>
  <c r="N429" i="51" s="1"/>
  <c r="O429" i="51" s="1"/>
  <c r="M430" i="51"/>
  <c r="N430" i="51" s="1"/>
  <c r="O430" i="51" s="1"/>
  <c r="M431" i="51"/>
  <c r="N431" i="51" s="1"/>
  <c r="O431" i="51" s="1"/>
  <c r="M432" i="51"/>
  <c r="N432" i="51" s="1"/>
  <c r="O432" i="51" s="1"/>
  <c r="M433" i="51"/>
  <c r="N433" i="51" s="1"/>
  <c r="O433" i="51" s="1"/>
  <c r="M434" i="51"/>
  <c r="N434" i="51" s="1"/>
  <c r="O434" i="51" s="1"/>
  <c r="M435" i="51"/>
  <c r="N435" i="51" s="1"/>
  <c r="O435" i="51" s="1"/>
  <c r="M436" i="51"/>
  <c r="N436" i="51" s="1"/>
  <c r="O436" i="51" s="1"/>
  <c r="M437" i="51"/>
  <c r="N437" i="51" s="1"/>
  <c r="O437" i="51" s="1"/>
  <c r="M438" i="51"/>
  <c r="N438" i="51" s="1"/>
  <c r="O438" i="51" s="1"/>
  <c r="M439" i="51"/>
  <c r="N439" i="51" s="1"/>
  <c r="O439" i="51" s="1"/>
  <c r="M440" i="51"/>
  <c r="N440" i="51" s="1"/>
  <c r="O440" i="51" s="1"/>
  <c r="M441" i="51"/>
  <c r="N441" i="51" s="1"/>
  <c r="O441" i="51" s="1"/>
  <c r="M442" i="51"/>
  <c r="N442" i="51" s="1"/>
  <c r="O442" i="51" s="1"/>
  <c r="M443" i="51"/>
  <c r="N443" i="51" s="1"/>
  <c r="O443" i="51" s="1"/>
  <c r="M444" i="51"/>
  <c r="N444" i="51" s="1"/>
  <c r="O444" i="51" s="1"/>
  <c r="M445" i="51"/>
  <c r="N445" i="51" s="1"/>
  <c r="O445" i="51" s="1"/>
  <c r="M446" i="51"/>
  <c r="N446" i="51" s="1"/>
  <c r="O446" i="51" s="1"/>
  <c r="M447" i="51"/>
  <c r="N447" i="51" s="1"/>
  <c r="O447" i="51" s="1"/>
  <c r="M448" i="51"/>
  <c r="N448" i="51" s="1"/>
  <c r="O448" i="51" s="1"/>
  <c r="M449" i="51"/>
  <c r="N449" i="51" s="1"/>
  <c r="O449" i="51" s="1"/>
  <c r="M450" i="51"/>
  <c r="N450" i="51" s="1"/>
  <c r="O450" i="51" s="1"/>
  <c r="M451" i="51"/>
  <c r="N451" i="51" s="1"/>
  <c r="O451" i="51" s="1"/>
  <c r="M452" i="51"/>
  <c r="N452" i="51" s="1"/>
  <c r="O452" i="51" s="1"/>
  <c r="M453" i="51"/>
  <c r="N453" i="51" s="1"/>
  <c r="O453" i="51" s="1"/>
  <c r="M454" i="51"/>
  <c r="N454" i="51" s="1"/>
  <c r="O454" i="51" s="1"/>
  <c r="M455" i="51"/>
  <c r="N455" i="51" s="1"/>
  <c r="O455" i="51" s="1"/>
  <c r="M456" i="51"/>
  <c r="N456" i="51" s="1"/>
  <c r="O456" i="51" s="1"/>
  <c r="M457" i="51"/>
  <c r="N457" i="51" s="1"/>
  <c r="O457" i="51" s="1"/>
  <c r="M458" i="51"/>
  <c r="N458" i="51" s="1"/>
  <c r="O458" i="51" s="1"/>
  <c r="M459" i="51"/>
  <c r="N459" i="51" s="1"/>
  <c r="O459" i="51" s="1"/>
  <c r="M460" i="51"/>
  <c r="N460" i="51" s="1"/>
  <c r="O460" i="51" s="1"/>
  <c r="M461" i="51"/>
  <c r="N461" i="51" s="1"/>
  <c r="O461" i="51" s="1"/>
  <c r="M462" i="51"/>
  <c r="N462" i="51" s="1"/>
  <c r="O462" i="51" s="1"/>
  <c r="M463" i="51"/>
  <c r="N463" i="51" s="1"/>
  <c r="O463" i="51" s="1"/>
  <c r="M464" i="51"/>
  <c r="N464" i="51" s="1"/>
  <c r="O464" i="51" s="1"/>
  <c r="M465" i="51"/>
  <c r="N465" i="51" s="1"/>
  <c r="O465" i="51" s="1"/>
  <c r="M466" i="51"/>
  <c r="N466" i="51" s="1"/>
  <c r="O466" i="51" s="1"/>
  <c r="M467" i="51"/>
  <c r="N467" i="51" s="1"/>
  <c r="O467" i="51" s="1"/>
  <c r="M468" i="51"/>
  <c r="N468" i="51" s="1"/>
  <c r="O468" i="51" s="1"/>
  <c r="M469" i="51"/>
  <c r="N469" i="51" s="1"/>
  <c r="O469" i="51" s="1"/>
  <c r="M470" i="51"/>
  <c r="N470" i="51" s="1"/>
  <c r="O470" i="51" s="1"/>
  <c r="M471" i="51"/>
  <c r="N471" i="51" s="1"/>
  <c r="O471" i="51" s="1"/>
  <c r="M472" i="51"/>
  <c r="N472" i="51" s="1"/>
  <c r="O472" i="51" s="1"/>
  <c r="M473" i="51"/>
  <c r="N473" i="51" s="1"/>
  <c r="O473" i="51" s="1"/>
  <c r="M474" i="51"/>
  <c r="N474" i="51" s="1"/>
  <c r="O474" i="51" s="1"/>
  <c r="M475" i="51"/>
  <c r="N475" i="51" s="1"/>
  <c r="O475" i="51" s="1"/>
  <c r="M476" i="51"/>
  <c r="N476" i="51" s="1"/>
  <c r="M477" i="51"/>
  <c r="N477" i="51" s="1"/>
  <c r="O477" i="51" s="1"/>
  <c r="M478" i="51"/>
  <c r="N478" i="51" s="1"/>
  <c r="O478" i="51" s="1"/>
  <c r="M479" i="51"/>
  <c r="N479" i="51" s="1"/>
  <c r="O479" i="51" s="1"/>
  <c r="M480" i="51"/>
  <c r="N480" i="51" s="1"/>
  <c r="O480" i="51" s="1"/>
  <c r="M481" i="51"/>
  <c r="N481" i="51" s="1"/>
  <c r="O481" i="51" s="1"/>
  <c r="M482" i="51"/>
  <c r="N482" i="51" s="1"/>
  <c r="O482" i="51" s="1"/>
  <c r="M483" i="51"/>
  <c r="N483" i="51" s="1"/>
  <c r="O483" i="51" s="1"/>
  <c r="M484" i="51"/>
  <c r="N484" i="51" s="1"/>
  <c r="M485" i="51"/>
  <c r="N485" i="51" s="1"/>
  <c r="O485" i="51" s="1"/>
  <c r="M486" i="51"/>
  <c r="N486" i="51" s="1"/>
  <c r="O486" i="51" s="1"/>
  <c r="M487" i="51"/>
  <c r="N487" i="51" s="1"/>
  <c r="O487" i="51" s="1"/>
  <c r="M488" i="51"/>
  <c r="N488" i="51" s="1"/>
  <c r="O488" i="51" s="1"/>
  <c r="M489" i="51"/>
  <c r="N489" i="51" s="1"/>
  <c r="O489" i="51" s="1"/>
  <c r="M490" i="51"/>
  <c r="N490" i="51" s="1"/>
  <c r="O490" i="51" s="1"/>
  <c r="M491" i="51"/>
  <c r="N491" i="51" s="1"/>
  <c r="O491" i="51" s="1"/>
  <c r="M492" i="51"/>
  <c r="N492" i="51" s="1"/>
  <c r="O492" i="51" s="1"/>
  <c r="N493" i="51"/>
  <c r="O493" i="51" s="1"/>
  <c r="M494" i="51"/>
  <c r="N494" i="51" s="1"/>
  <c r="O494" i="51" s="1"/>
  <c r="M495" i="51"/>
  <c r="N495" i="51" s="1"/>
  <c r="O495" i="51" s="1"/>
  <c r="M496" i="51"/>
  <c r="N496" i="51" s="1"/>
  <c r="O496" i="51" s="1"/>
  <c r="M497" i="51"/>
  <c r="N497" i="51" s="1"/>
  <c r="O497" i="51" s="1"/>
  <c r="M498" i="51"/>
  <c r="N498" i="51" s="1"/>
  <c r="O498" i="51" s="1"/>
  <c r="M499" i="51"/>
  <c r="N499" i="51" s="1"/>
  <c r="O499" i="51" s="1"/>
  <c r="M500" i="51"/>
  <c r="N500" i="51" s="1"/>
  <c r="O500" i="51" s="1"/>
  <c r="M501" i="51"/>
  <c r="N501" i="51" s="1"/>
  <c r="O501" i="51" s="1"/>
  <c r="M502" i="51"/>
  <c r="N502" i="51" s="1"/>
  <c r="O502" i="51" s="1"/>
  <c r="M503" i="51"/>
  <c r="N503" i="51" s="1"/>
  <c r="O503" i="51" s="1"/>
  <c r="M504" i="51"/>
  <c r="N504" i="51" s="1"/>
  <c r="O504" i="51" s="1"/>
  <c r="M505" i="51"/>
  <c r="N505" i="51" s="1"/>
  <c r="O505" i="51" s="1"/>
  <c r="M506" i="51"/>
  <c r="N506" i="51" s="1"/>
  <c r="O506" i="51" s="1"/>
  <c r="M507" i="51"/>
  <c r="N507" i="51" s="1"/>
  <c r="O507" i="51" s="1"/>
  <c r="M508" i="51"/>
  <c r="N508" i="51" s="1"/>
  <c r="O508" i="51" s="1"/>
  <c r="M509" i="51"/>
  <c r="N509" i="51" s="1"/>
  <c r="O509" i="51" s="1"/>
  <c r="M510" i="51"/>
  <c r="N510" i="51" s="1"/>
  <c r="O510" i="51" s="1"/>
  <c r="M511" i="51"/>
  <c r="N511" i="51" s="1"/>
  <c r="O511" i="51" s="1"/>
  <c r="M512" i="51"/>
  <c r="N512" i="51" s="1"/>
  <c r="O512" i="51" s="1"/>
  <c r="M513" i="51"/>
  <c r="N513" i="51" s="1"/>
  <c r="O513" i="51" s="1"/>
  <c r="M514" i="51"/>
  <c r="N514" i="51" s="1"/>
  <c r="O514" i="51" s="1"/>
  <c r="M515" i="51"/>
  <c r="N515" i="51" s="1"/>
  <c r="O515" i="51" s="1"/>
  <c r="M516" i="51"/>
  <c r="N516" i="51" s="1"/>
  <c r="O516" i="51" s="1"/>
  <c r="M517" i="51"/>
  <c r="N517" i="51" s="1"/>
  <c r="O517" i="51" s="1"/>
  <c r="M518" i="51"/>
  <c r="N518" i="51" s="1"/>
  <c r="O518" i="51" s="1"/>
  <c r="M519" i="51"/>
  <c r="N519" i="51" s="1"/>
  <c r="O519" i="51" s="1"/>
  <c r="M520" i="51"/>
  <c r="N520" i="51" s="1"/>
  <c r="O520" i="51" s="1"/>
  <c r="M521" i="51"/>
  <c r="N521" i="51" s="1"/>
  <c r="O521" i="51" s="1"/>
  <c r="M522" i="51"/>
  <c r="N522" i="51" s="1"/>
  <c r="O522" i="51" s="1"/>
  <c r="M523" i="51"/>
  <c r="N523" i="51" s="1"/>
  <c r="O523" i="51" s="1"/>
  <c r="M524" i="51"/>
  <c r="N524" i="51" s="1"/>
  <c r="O524" i="51" s="1"/>
  <c r="M525" i="51"/>
  <c r="N525" i="51" s="1"/>
  <c r="O525" i="51" s="1"/>
  <c r="M526" i="51"/>
  <c r="N526" i="51" s="1"/>
  <c r="O526" i="51" s="1"/>
  <c r="M527" i="51"/>
  <c r="N527" i="51" s="1"/>
  <c r="O527" i="51" s="1"/>
  <c r="M528" i="51"/>
  <c r="N528" i="51" s="1"/>
  <c r="O528" i="51" s="1"/>
  <c r="M529" i="51"/>
  <c r="N529" i="51" s="1"/>
  <c r="M530" i="51"/>
  <c r="N530" i="51" s="1"/>
  <c r="O530" i="51" s="1"/>
  <c r="M531" i="51"/>
  <c r="N531" i="51" s="1"/>
  <c r="O531" i="51" s="1"/>
  <c r="M532" i="51"/>
  <c r="N532" i="51" s="1"/>
  <c r="O532" i="51" s="1"/>
  <c r="M533" i="51"/>
  <c r="N533" i="51" s="1"/>
  <c r="O533" i="51" s="1"/>
  <c r="M534" i="51"/>
  <c r="N534" i="51" s="1"/>
  <c r="O534" i="51" s="1"/>
  <c r="M535" i="51"/>
  <c r="N535" i="51" s="1"/>
  <c r="O535" i="51" s="1"/>
  <c r="M536" i="51"/>
  <c r="N536" i="51" s="1"/>
  <c r="O536" i="51" s="1"/>
  <c r="M537" i="51"/>
  <c r="N537" i="51" s="1"/>
  <c r="O537" i="51" s="1"/>
  <c r="M538" i="51"/>
  <c r="N538" i="51" s="1"/>
  <c r="O538" i="51" s="1"/>
  <c r="M539" i="51"/>
  <c r="N539" i="51" s="1"/>
  <c r="O539" i="51" s="1"/>
  <c r="M540" i="51"/>
  <c r="N540" i="51" s="1"/>
  <c r="O540" i="51" s="1"/>
  <c r="M541" i="51"/>
  <c r="N541" i="51" s="1"/>
  <c r="O541" i="51" s="1"/>
  <c r="M542" i="51"/>
  <c r="N542" i="51" s="1"/>
  <c r="O542" i="51" s="1"/>
  <c r="M543" i="51"/>
  <c r="N543" i="51" s="1"/>
  <c r="O543" i="51" s="1"/>
  <c r="M544" i="51"/>
  <c r="N544" i="51" s="1"/>
  <c r="O544" i="51" s="1"/>
  <c r="M545" i="51"/>
  <c r="N545" i="51" s="1"/>
  <c r="O545" i="51" s="1"/>
  <c r="M546" i="51"/>
  <c r="N546" i="51" s="1"/>
  <c r="O546" i="51" s="1"/>
  <c r="M547" i="51"/>
  <c r="N547" i="51" s="1"/>
  <c r="O547" i="51" s="1"/>
  <c r="M548" i="51"/>
  <c r="N548" i="51" s="1"/>
  <c r="O548" i="51" s="1"/>
  <c r="M549" i="51"/>
  <c r="N549" i="51" s="1"/>
  <c r="O549" i="51" s="1"/>
  <c r="M550" i="51"/>
  <c r="N550" i="51" s="1"/>
  <c r="O550" i="51" s="1"/>
  <c r="M551" i="51"/>
  <c r="N551" i="51" s="1"/>
  <c r="O551" i="51" s="1"/>
  <c r="M552" i="51"/>
  <c r="N552" i="51" s="1"/>
  <c r="O552" i="51" s="1"/>
  <c r="M553" i="51"/>
  <c r="N553" i="51" s="1"/>
  <c r="O553" i="51" s="1"/>
  <c r="M554" i="51"/>
  <c r="N554" i="51" s="1"/>
  <c r="O554" i="51" s="1"/>
  <c r="M555" i="51"/>
  <c r="N555" i="51" s="1"/>
  <c r="O555" i="51" s="1"/>
  <c r="M556" i="51"/>
  <c r="N556" i="51" s="1"/>
  <c r="O556" i="51" s="1"/>
  <c r="M557" i="51"/>
  <c r="N557" i="51" s="1"/>
  <c r="O557" i="51" s="1"/>
  <c r="M558" i="51"/>
  <c r="N558" i="51" s="1"/>
  <c r="O558" i="51" s="1"/>
  <c r="M559" i="51"/>
  <c r="N559" i="51" s="1"/>
  <c r="O559" i="51" s="1"/>
  <c r="M560" i="51"/>
  <c r="N560" i="51" s="1"/>
  <c r="O560" i="51" s="1"/>
  <c r="M561" i="51"/>
  <c r="N561" i="51" s="1"/>
  <c r="O561" i="51" s="1"/>
  <c r="M562" i="51"/>
  <c r="N562" i="51" s="1"/>
  <c r="O562" i="51" s="1"/>
  <c r="M563" i="51"/>
  <c r="N563" i="51" s="1"/>
  <c r="O563" i="51" s="1"/>
  <c r="M564" i="51"/>
  <c r="N564" i="51" s="1"/>
  <c r="O564" i="51" s="1"/>
  <c r="M565" i="51"/>
  <c r="N565" i="51" s="1"/>
  <c r="O565" i="51" s="1"/>
  <c r="M566" i="51"/>
  <c r="N566" i="51" s="1"/>
  <c r="O566" i="51" s="1"/>
  <c r="M567" i="51"/>
  <c r="N567" i="51" s="1"/>
  <c r="O567" i="51" s="1"/>
  <c r="M568" i="51"/>
  <c r="N568" i="51" s="1"/>
  <c r="O568" i="51" s="1"/>
  <c r="M569" i="51"/>
  <c r="N569" i="51" s="1"/>
  <c r="O569" i="51" s="1"/>
  <c r="M570" i="51"/>
  <c r="N570" i="51" s="1"/>
  <c r="O570" i="51" s="1"/>
  <c r="M571" i="51"/>
  <c r="N571" i="51" s="1"/>
  <c r="O571" i="51" s="1"/>
  <c r="M572" i="51"/>
  <c r="N572" i="51" s="1"/>
  <c r="O572" i="51" s="1"/>
  <c r="M573" i="51"/>
  <c r="N573" i="51" s="1"/>
  <c r="O573" i="51" s="1"/>
  <c r="M574" i="51"/>
  <c r="N574" i="51" s="1"/>
  <c r="O574" i="51" s="1"/>
  <c r="M575" i="51"/>
  <c r="N575" i="51" s="1"/>
  <c r="O575" i="51" s="1"/>
  <c r="M576" i="51"/>
  <c r="N576" i="51" s="1"/>
  <c r="O576" i="51" s="1"/>
  <c r="M577" i="51"/>
  <c r="N577" i="51" s="1"/>
  <c r="O577" i="51" s="1"/>
  <c r="M578" i="51"/>
  <c r="N578" i="51" s="1"/>
  <c r="O578" i="51" s="1"/>
  <c r="M579" i="51"/>
  <c r="N579" i="51" s="1"/>
  <c r="O579" i="51" s="1"/>
  <c r="M580" i="51"/>
  <c r="N580" i="51" s="1"/>
  <c r="O580" i="51" s="1"/>
  <c r="M581" i="51"/>
  <c r="N581" i="51" s="1"/>
  <c r="O581" i="51" s="1"/>
  <c r="M582" i="51"/>
  <c r="N582" i="51" s="1"/>
  <c r="O582" i="51" s="1"/>
  <c r="M583" i="51"/>
  <c r="N583" i="51" s="1"/>
  <c r="O583" i="51" s="1"/>
  <c r="M584" i="51"/>
  <c r="N584" i="51" s="1"/>
  <c r="O584" i="51" s="1"/>
  <c r="M585" i="51"/>
  <c r="N585" i="51" s="1"/>
  <c r="O585" i="51" s="1"/>
  <c r="M586" i="51"/>
  <c r="N586" i="51" s="1"/>
  <c r="O586" i="51" s="1"/>
  <c r="M587" i="51"/>
  <c r="N587" i="51" s="1"/>
  <c r="O587" i="51" s="1"/>
  <c r="M588" i="51"/>
  <c r="N588" i="51" s="1"/>
  <c r="O588" i="51" s="1"/>
  <c r="M589" i="51"/>
  <c r="N589" i="51" s="1"/>
  <c r="O589" i="51" s="1"/>
  <c r="M590" i="51"/>
  <c r="N590" i="51" s="1"/>
  <c r="O590" i="51" s="1"/>
  <c r="M591" i="51"/>
  <c r="N591" i="51" s="1"/>
  <c r="O591" i="51" s="1"/>
  <c r="M592" i="51"/>
  <c r="N592" i="51" s="1"/>
  <c r="O592" i="51" s="1"/>
  <c r="M593" i="51"/>
  <c r="N593" i="51" s="1"/>
  <c r="O593" i="51" s="1"/>
  <c r="M594" i="51"/>
  <c r="N594" i="51" s="1"/>
  <c r="O594" i="51" s="1"/>
  <c r="M595" i="51"/>
  <c r="N595" i="51" s="1"/>
  <c r="O595" i="51" s="1"/>
  <c r="M596" i="51"/>
  <c r="N596" i="51" s="1"/>
  <c r="O596" i="51" s="1"/>
  <c r="M597" i="51"/>
  <c r="N597" i="51" s="1"/>
  <c r="O597" i="51" s="1"/>
  <c r="M598" i="51"/>
  <c r="N598" i="51" s="1"/>
  <c r="O598" i="51" s="1"/>
  <c r="M599" i="51"/>
  <c r="N599" i="51" s="1"/>
  <c r="O599" i="51" s="1"/>
  <c r="M600" i="51"/>
  <c r="N600" i="51" s="1"/>
  <c r="O600" i="51" s="1"/>
  <c r="M601" i="51"/>
  <c r="N601" i="51" s="1"/>
  <c r="O601" i="51" s="1"/>
  <c r="M602" i="51"/>
  <c r="N602" i="51" s="1"/>
  <c r="O602" i="51" s="1"/>
  <c r="M603" i="51"/>
  <c r="N603" i="51" s="1"/>
  <c r="O603" i="51" s="1"/>
  <c r="M604" i="51"/>
  <c r="N604" i="51" s="1"/>
  <c r="O604" i="51" s="1"/>
  <c r="M605" i="51"/>
  <c r="N605" i="51" s="1"/>
  <c r="O605" i="51" s="1"/>
  <c r="M606" i="51"/>
  <c r="N606" i="51" s="1"/>
  <c r="O606" i="51" s="1"/>
  <c r="M607" i="51"/>
  <c r="N607" i="51" s="1"/>
  <c r="O607" i="51" s="1"/>
  <c r="M608" i="51"/>
  <c r="N608" i="51" s="1"/>
  <c r="O608" i="51" s="1"/>
  <c r="M609" i="51"/>
  <c r="N609" i="51" s="1"/>
  <c r="O609" i="51" s="1"/>
  <c r="M610" i="51"/>
  <c r="N610" i="51" s="1"/>
  <c r="O610" i="51" s="1"/>
  <c r="M611" i="51"/>
  <c r="N611" i="51" s="1"/>
  <c r="O611" i="51" s="1"/>
  <c r="M612" i="51"/>
  <c r="N612" i="51" s="1"/>
  <c r="O612" i="51" s="1"/>
  <c r="M613" i="51"/>
  <c r="N613" i="51" s="1"/>
  <c r="O613" i="51" s="1"/>
  <c r="M614" i="51"/>
  <c r="N614" i="51" s="1"/>
  <c r="O614" i="51" s="1"/>
  <c r="M615" i="51"/>
  <c r="N615" i="51" s="1"/>
  <c r="O615" i="51" s="1"/>
  <c r="M616" i="51"/>
  <c r="N616" i="51" s="1"/>
  <c r="O616" i="51" s="1"/>
  <c r="M617" i="51"/>
  <c r="N617" i="51" s="1"/>
  <c r="O617" i="51" s="1"/>
  <c r="M618" i="51"/>
  <c r="N618" i="51" s="1"/>
  <c r="O618" i="51" s="1"/>
  <c r="M619" i="51"/>
  <c r="N619" i="51" s="1"/>
  <c r="O619" i="51" s="1"/>
  <c r="M620" i="51"/>
  <c r="N620" i="51" s="1"/>
  <c r="O620" i="51" s="1"/>
  <c r="M621" i="51"/>
  <c r="N621" i="51" s="1"/>
  <c r="O621" i="51" s="1"/>
  <c r="M622" i="51"/>
  <c r="N622" i="51" s="1"/>
  <c r="O622" i="51" s="1"/>
  <c r="M623" i="51"/>
  <c r="N623" i="51" s="1"/>
  <c r="O623" i="51" s="1"/>
  <c r="M624" i="51"/>
  <c r="N624" i="51" s="1"/>
  <c r="O624" i="51" s="1"/>
  <c r="M625" i="51"/>
  <c r="N625" i="51" s="1"/>
  <c r="O625" i="51" s="1"/>
  <c r="M626" i="51"/>
  <c r="N626" i="51" s="1"/>
  <c r="O626" i="51" s="1"/>
  <c r="M627" i="51"/>
  <c r="N627" i="51" s="1"/>
  <c r="O627" i="51" s="1"/>
  <c r="M628" i="51"/>
  <c r="N628" i="51" s="1"/>
  <c r="O628" i="51" s="1"/>
  <c r="M629" i="51"/>
  <c r="N629" i="51" s="1"/>
  <c r="O629" i="51" s="1"/>
  <c r="M630" i="51"/>
  <c r="N630" i="51" s="1"/>
  <c r="O630" i="51" s="1"/>
  <c r="M631" i="51"/>
  <c r="N631" i="51" s="1"/>
  <c r="O631" i="51" s="1"/>
  <c r="M632" i="51"/>
  <c r="N632" i="51" s="1"/>
  <c r="O632" i="51" s="1"/>
  <c r="M633" i="51"/>
  <c r="N633" i="51" s="1"/>
  <c r="O633" i="51" s="1"/>
  <c r="M634" i="51"/>
  <c r="N634" i="51" s="1"/>
  <c r="O634" i="51" s="1"/>
  <c r="M635" i="51"/>
  <c r="N635" i="51" s="1"/>
  <c r="O635" i="51" s="1"/>
  <c r="M636" i="51"/>
  <c r="N636" i="51" s="1"/>
  <c r="O636" i="51" s="1"/>
  <c r="M637" i="51"/>
  <c r="N637" i="51" s="1"/>
  <c r="O637" i="51" s="1"/>
  <c r="M638" i="51"/>
  <c r="N638" i="51" s="1"/>
  <c r="O638" i="51" s="1"/>
  <c r="M639" i="51"/>
  <c r="N639" i="51" s="1"/>
  <c r="O639" i="51" s="1"/>
  <c r="M640" i="51"/>
  <c r="N640" i="51" s="1"/>
  <c r="O640" i="51" s="1"/>
  <c r="M641" i="51"/>
  <c r="N641" i="51" s="1"/>
  <c r="O641" i="51" s="1"/>
  <c r="M642" i="51"/>
  <c r="N642" i="51" s="1"/>
  <c r="O642" i="51" s="1"/>
  <c r="M643" i="51"/>
  <c r="N643" i="51" s="1"/>
  <c r="O643" i="51" s="1"/>
  <c r="M644" i="51"/>
  <c r="N644" i="51" s="1"/>
  <c r="O644" i="51" s="1"/>
  <c r="M645" i="51"/>
  <c r="N645" i="51" s="1"/>
  <c r="O645" i="51" s="1"/>
  <c r="M646" i="51"/>
  <c r="N646" i="51" s="1"/>
  <c r="O646" i="51" s="1"/>
  <c r="M647" i="51"/>
  <c r="N647" i="51" s="1"/>
  <c r="O647" i="51" s="1"/>
  <c r="M648" i="51"/>
  <c r="N648" i="51" s="1"/>
  <c r="O648" i="51" s="1"/>
  <c r="M649" i="51"/>
  <c r="N649" i="51" s="1"/>
  <c r="O649" i="51" s="1"/>
  <c r="M650" i="51"/>
  <c r="N650" i="51" s="1"/>
  <c r="O650" i="51" s="1"/>
  <c r="M651" i="51"/>
  <c r="N651" i="51" s="1"/>
  <c r="O651" i="51" s="1"/>
  <c r="M652" i="51"/>
  <c r="N652" i="51" s="1"/>
  <c r="O652" i="51" s="1"/>
  <c r="M653" i="51"/>
  <c r="N653" i="51" s="1"/>
  <c r="O653" i="51" s="1"/>
  <c r="M654" i="51"/>
  <c r="N654" i="51" s="1"/>
  <c r="O654" i="51" s="1"/>
  <c r="M655" i="51"/>
  <c r="N655" i="51" s="1"/>
  <c r="O655" i="51" s="1"/>
  <c r="M656" i="51"/>
  <c r="N656" i="51" s="1"/>
  <c r="O656" i="51" s="1"/>
  <c r="M657" i="51"/>
  <c r="N657" i="51" s="1"/>
  <c r="O657" i="51" s="1"/>
  <c r="M658" i="51"/>
  <c r="N658" i="51" s="1"/>
  <c r="O658" i="51" s="1"/>
  <c r="M659" i="51"/>
  <c r="N659" i="51" s="1"/>
  <c r="O659" i="51" s="1"/>
  <c r="M660" i="51"/>
  <c r="N660" i="51" s="1"/>
  <c r="O660" i="51" s="1"/>
  <c r="M661" i="51"/>
  <c r="N661" i="51" s="1"/>
  <c r="O661" i="51" s="1"/>
  <c r="M662" i="51"/>
  <c r="N662" i="51" s="1"/>
  <c r="O662" i="51" s="1"/>
  <c r="M663" i="51"/>
  <c r="N663" i="51" s="1"/>
  <c r="O663" i="51" s="1"/>
  <c r="M664" i="51"/>
  <c r="N664" i="51" s="1"/>
  <c r="O664" i="51" s="1"/>
  <c r="M665" i="51"/>
  <c r="N665" i="51" s="1"/>
  <c r="O665" i="51" s="1"/>
  <c r="M666" i="51"/>
  <c r="N666" i="51" s="1"/>
  <c r="O666" i="51" s="1"/>
  <c r="M667" i="51"/>
  <c r="N667" i="51" s="1"/>
  <c r="O667" i="51" s="1"/>
  <c r="M668" i="51"/>
  <c r="N668" i="51" s="1"/>
  <c r="O668" i="51" s="1"/>
  <c r="M669" i="51"/>
  <c r="N669" i="51" s="1"/>
  <c r="O669" i="51" s="1"/>
  <c r="M670" i="51"/>
  <c r="N670" i="51" s="1"/>
  <c r="O670" i="51" s="1"/>
  <c r="M671" i="51"/>
  <c r="N671" i="51" s="1"/>
  <c r="O671" i="51" s="1"/>
  <c r="M672" i="51"/>
  <c r="N672" i="51" s="1"/>
  <c r="O672" i="51" s="1"/>
  <c r="M673" i="51"/>
  <c r="N673" i="51" s="1"/>
  <c r="O673" i="51" s="1"/>
  <c r="M674" i="51"/>
  <c r="N674" i="51" s="1"/>
  <c r="O674" i="51" s="1"/>
  <c r="M675" i="51"/>
  <c r="N675" i="51" s="1"/>
  <c r="O675" i="51" s="1"/>
  <c r="M676" i="51"/>
  <c r="N676" i="51" s="1"/>
  <c r="O676" i="51" s="1"/>
  <c r="M677" i="51"/>
  <c r="N677" i="51" s="1"/>
  <c r="O677" i="51" s="1"/>
  <c r="M678" i="51"/>
  <c r="N678" i="51" s="1"/>
  <c r="O678" i="51" s="1"/>
  <c r="M679" i="51"/>
  <c r="N679" i="51" s="1"/>
  <c r="O679" i="51" s="1"/>
  <c r="M680" i="51"/>
  <c r="N680" i="51" s="1"/>
  <c r="O680" i="51" s="1"/>
  <c r="M681" i="51"/>
  <c r="N681" i="51" s="1"/>
  <c r="O681" i="51" s="1"/>
  <c r="M682" i="51"/>
  <c r="N682" i="51" s="1"/>
  <c r="O682" i="51" s="1"/>
  <c r="M683" i="51"/>
  <c r="N683" i="51" s="1"/>
  <c r="O683" i="51" s="1"/>
  <c r="M684" i="51"/>
  <c r="N684" i="51" s="1"/>
  <c r="O684" i="51" s="1"/>
  <c r="M685" i="51"/>
  <c r="N685" i="51" s="1"/>
  <c r="O685" i="51" s="1"/>
  <c r="M686" i="51"/>
  <c r="N686" i="51" s="1"/>
  <c r="O686" i="51" s="1"/>
  <c r="M687" i="51"/>
  <c r="N687" i="51" s="1"/>
  <c r="O687" i="51" s="1"/>
  <c r="M688" i="51"/>
  <c r="N688" i="51" s="1"/>
  <c r="O688" i="51" s="1"/>
  <c r="M689" i="51"/>
  <c r="N689" i="51" s="1"/>
  <c r="O689" i="51" s="1"/>
  <c r="M690" i="51"/>
  <c r="N690" i="51" s="1"/>
  <c r="O690" i="51" s="1"/>
  <c r="M691" i="51"/>
  <c r="N691" i="51" s="1"/>
  <c r="O691" i="51" s="1"/>
  <c r="M692" i="51"/>
  <c r="N692" i="51" s="1"/>
  <c r="O692" i="51" s="1"/>
  <c r="M693" i="51"/>
  <c r="N693" i="51" s="1"/>
  <c r="O693" i="51" s="1"/>
  <c r="M694" i="51"/>
  <c r="N694" i="51" s="1"/>
  <c r="O694" i="51" s="1"/>
  <c r="M695" i="51"/>
  <c r="N695" i="51" s="1"/>
  <c r="O695" i="51" s="1"/>
  <c r="M696" i="51"/>
  <c r="N696" i="51" s="1"/>
  <c r="O696" i="51" s="1"/>
  <c r="M697" i="51"/>
  <c r="N697" i="51" s="1"/>
  <c r="O697" i="51" s="1"/>
  <c r="M698" i="51"/>
  <c r="N698" i="51" s="1"/>
  <c r="O698" i="51" s="1"/>
  <c r="M699" i="51"/>
  <c r="N699" i="51" s="1"/>
  <c r="O699" i="51" s="1"/>
  <c r="M700" i="51"/>
  <c r="N700" i="51" s="1"/>
  <c r="O700" i="51" s="1"/>
  <c r="M701" i="51"/>
  <c r="N701" i="51" s="1"/>
  <c r="O701" i="51" s="1"/>
  <c r="M702" i="51"/>
  <c r="N702" i="51" s="1"/>
  <c r="O702" i="51" s="1"/>
  <c r="M703" i="51"/>
  <c r="N703" i="51" s="1"/>
  <c r="O703" i="51" s="1"/>
  <c r="M704" i="51"/>
  <c r="N704" i="51" s="1"/>
  <c r="O704" i="51" s="1"/>
  <c r="M705" i="51"/>
  <c r="N705" i="51" s="1"/>
  <c r="O705" i="51" s="1"/>
  <c r="M706" i="51"/>
  <c r="N706" i="51" s="1"/>
  <c r="O706" i="51" s="1"/>
  <c r="M707" i="51"/>
  <c r="N707" i="51" s="1"/>
  <c r="O707" i="51" s="1"/>
  <c r="M708" i="51"/>
  <c r="N708" i="51" s="1"/>
  <c r="O708" i="51" s="1"/>
  <c r="M3" i="51"/>
  <c r="N3" i="51" s="1"/>
  <c r="O3" i="51" s="1"/>
  <c r="O4" i="51"/>
  <c r="G3" i="51"/>
  <c r="G4" i="51"/>
  <c r="G5" i="51"/>
  <c r="G6" i="51"/>
  <c r="G7" i="51"/>
  <c r="G8" i="51"/>
  <c r="G9" i="51"/>
  <c r="G10" i="51"/>
  <c r="G11" i="51"/>
  <c r="O11" i="51"/>
  <c r="G12" i="51"/>
  <c r="G13" i="51"/>
  <c r="G14" i="51"/>
  <c r="G15" i="51"/>
  <c r="G16" i="51"/>
  <c r="G17" i="51"/>
  <c r="G18" i="51"/>
  <c r="G19" i="51"/>
  <c r="G20" i="51"/>
  <c r="G21" i="51"/>
  <c r="G22" i="51"/>
  <c r="G23" i="51"/>
  <c r="G24" i="51"/>
  <c r="G25" i="51"/>
  <c r="G26" i="51"/>
  <c r="G27" i="51"/>
  <c r="G28" i="51"/>
  <c r="G29" i="51"/>
  <c r="G30" i="51"/>
  <c r="G31" i="51"/>
  <c r="G32" i="51"/>
  <c r="G33" i="51"/>
  <c r="G34" i="51"/>
  <c r="G35" i="51"/>
  <c r="G36" i="51"/>
  <c r="G37" i="51"/>
  <c r="G38" i="51"/>
  <c r="G39" i="51"/>
  <c r="G40" i="51"/>
  <c r="G41" i="51"/>
  <c r="G42" i="51"/>
  <c r="G43" i="51"/>
  <c r="O43" i="51"/>
  <c r="G44" i="51"/>
  <c r="G45" i="51"/>
  <c r="G46" i="51"/>
  <c r="G47" i="51"/>
  <c r="G48" i="51"/>
  <c r="G49" i="51"/>
  <c r="G50" i="51"/>
  <c r="G51" i="51"/>
  <c r="G52" i="51"/>
  <c r="G53" i="51"/>
  <c r="G54" i="51"/>
  <c r="G55" i="51"/>
  <c r="G56" i="51"/>
  <c r="G57" i="51"/>
  <c r="G58" i="51"/>
  <c r="G59" i="51"/>
  <c r="G60" i="51"/>
  <c r="G61" i="51"/>
  <c r="G62" i="51"/>
  <c r="G63" i="51"/>
  <c r="G64" i="51"/>
  <c r="G65" i="51"/>
  <c r="G66" i="51"/>
  <c r="G67" i="51"/>
  <c r="G68" i="51"/>
  <c r="G69" i="51"/>
  <c r="G70" i="51"/>
  <c r="G71" i="51"/>
  <c r="G72" i="51"/>
  <c r="G73" i="51"/>
  <c r="G74" i="51"/>
  <c r="G75" i="51"/>
  <c r="G76" i="51"/>
  <c r="G77" i="51"/>
  <c r="G78" i="51"/>
  <c r="G79" i="51"/>
  <c r="G80" i="51"/>
  <c r="G81" i="51"/>
  <c r="G82" i="51"/>
  <c r="G83" i="51"/>
  <c r="G84" i="51"/>
  <c r="G85" i="51"/>
  <c r="G86" i="51"/>
  <c r="G87" i="51"/>
  <c r="G88" i="51"/>
  <c r="G89" i="51"/>
  <c r="G90" i="51"/>
  <c r="G91" i="51"/>
  <c r="G92" i="51"/>
  <c r="G93" i="51"/>
  <c r="G94" i="51"/>
  <c r="G95" i="51"/>
  <c r="G96" i="51"/>
  <c r="G97" i="51"/>
  <c r="G98" i="51"/>
  <c r="G99" i="51"/>
  <c r="G100" i="51"/>
  <c r="G101" i="51"/>
  <c r="G102" i="51"/>
  <c r="G103" i="51"/>
  <c r="G104" i="51"/>
  <c r="G105" i="51"/>
  <c r="G106" i="51"/>
  <c r="G107" i="51"/>
  <c r="G108" i="51"/>
  <c r="G109" i="51"/>
  <c r="G110" i="51"/>
  <c r="G111" i="51"/>
  <c r="G112" i="51"/>
  <c r="G113" i="51"/>
  <c r="G114" i="51"/>
  <c r="G115" i="51"/>
  <c r="G116" i="51"/>
  <c r="G117" i="51"/>
  <c r="G118" i="51"/>
  <c r="G119" i="51"/>
  <c r="G120" i="51"/>
  <c r="G121" i="51"/>
  <c r="G122" i="51"/>
  <c r="G123" i="51"/>
  <c r="G124" i="51"/>
  <c r="G125" i="51"/>
  <c r="G126" i="51"/>
  <c r="G127" i="51"/>
  <c r="G128" i="51"/>
  <c r="G129" i="51"/>
  <c r="O129" i="51"/>
  <c r="G130" i="51"/>
  <c r="G131" i="51"/>
  <c r="G132" i="51"/>
  <c r="G133" i="51"/>
  <c r="G134" i="51"/>
  <c r="G135" i="51"/>
  <c r="G136" i="51"/>
  <c r="G137" i="51"/>
  <c r="G138" i="51"/>
  <c r="G139" i="51"/>
  <c r="G140" i="51"/>
  <c r="G141" i="51"/>
  <c r="G142" i="51"/>
  <c r="G143" i="51"/>
  <c r="G144" i="51"/>
  <c r="G145" i="51"/>
  <c r="G146" i="51"/>
  <c r="G147" i="51"/>
  <c r="G148" i="51"/>
  <c r="G149" i="51"/>
  <c r="G150" i="51"/>
  <c r="G151" i="51"/>
  <c r="G152" i="51"/>
  <c r="G153" i="51"/>
  <c r="G154" i="51"/>
  <c r="G155" i="51"/>
  <c r="G156" i="51"/>
  <c r="G157" i="51"/>
  <c r="G158" i="51"/>
  <c r="G159" i="51"/>
  <c r="G160" i="51"/>
  <c r="G161" i="51"/>
  <c r="G162" i="51"/>
  <c r="G163" i="51"/>
  <c r="G164" i="51"/>
  <c r="G165" i="51"/>
  <c r="G166" i="51"/>
  <c r="G167" i="51"/>
  <c r="G168" i="51"/>
  <c r="G169" i="51"/>
  <c r="G170" i="51"/>
  <c r="G171" i="51"/>
  <c r="G172" i="51"/>
  <c r="G173" i="51"/>
  <c r="G174" i="51"/>
  <c r="G175" i="51"/>
  <c r="G176" i="51"/>
  <c r="G177" i="51"/>
  <c r="G178" i="51"/>
  <c r="G179" i="51"/>
  <c r="G180" i="51"/>
  <c r="G181" i="51"/>
  <c r="G182" i="51"/>
  <c r="G183" i="51"/>
  <c r="G184" i="51"/>
  <c r="G185" i="51"/>
  <c r="G186" i="51"/>
  <c r="G187" i="51"/>
  <c r="G188" i="51"/>
  <c r="G189" i="51"/>
  <c r="G190" i="51"/>
  <c r="G191" i="51"/>
  <c r="G192" i="51"/>
  <c r="G193" i="51"/>
  <c r="G194" i="51"/>
  <c r="G195" i="51"/>
  <c r="G196" i="51"/>
  <c r="G197" i="51"/>
  <c r="G198" i="51"/>
  <c r="G199" i="51"/>
  <c r="G200" i="51"/>
  <c r="G201" i="51"/>
  <c r="G202" i="51"/>
  <c r="G203" i="51"/>
  <c r="G204" i="51"/>
  <c r="G205" i="51"/>
  <c r="G206" i="51"/>
  <c r="G207" i="51"/>
  <c r="G208" i="51"/>
  <c r="G209" i="51"/>
  <c r="G210" i="51"/>
  <c r="G211" i="51"/>
  <c r="G212" i="51"/>
  <c r="G213" i="51"/>
  <c r="G214" i="51"/>
  <c r="G215" i="51"/>
  <c r="G216" i="51"/>
  <c r="G217" i="51"/>
  <c r="G218" i="51"/>
  <c r="G219" i="51"/>
  <c r="G220" i="51"/>
  <c r="G221" i="51"/>
  <c r="G222" i="51"/>
  <c r="G223" i="51"/>
  <c r="G224" i="51"/>
  <c r="G225" i="51"/>
  <c r="G226" i="51"/>
  <c r="G227" i="51"/>
  <c r="G228" i="51"/>
  <c r="G229" i="51"/>
  <c r="G230" i="51"/>
  <c r="G231" i="51"/>
  <c r="G232" i="51"/>
  <c r="G233" i="51"/>
  <c r="G234" i="51"/>
  <c r="G235" i="51"/>
  <c r="G236" i="51"/>
  <c r="G237" i="51"/>
  <c r="G238" i="51"/>
  <c r="G239" i="51"/>
  <c r="G240" i="51"/>
  <c r="G241" i="51"/>
  <c r="O241" i="51"/>
  <c r="G242" i="51"/>
  <c r="G243" i="51"/>
  <c r="G244" i="51"/>
  <c r="G245" i="51"/>
  <c r="G246" i="51"/>
  <c r="G247" i="51"/>
  <c r="G248" i="51"/>
  <c r="G249" i="51"/>
  <c r="G250" i="51"/>
  <c r="G251" i="51"/>
  <c r="G252" i="51"/>
  <c r="G253" i="51"/>
  <c r="G254" i="51"/>
  <c r="G255" i="51"/>
  <c r="G256" i="51"/>
  <c r="G257" i="51"/>
  <c r="G258" i="51"/>
  <c r="G259" i="51"/>
  <c r="G260" i="51"/>
  <c r="G261" i="51"/>
  <c r="G262" i="51"/>
  <c r="G263" i="51"/>
  <c r="G264" i="51"/>
  <c r="G265" i="51"/>
  <c r="G266" i="51"/>
  <c r="G267" i="51"/>
  <c r="G268" i="51"/>
  <c r="G269" i="51"/>
  <c r="G270" i="51"/>
  <c r="G271" i="51"/>
  <c r="G272" i="51"/>
  <c r="G273" i="51"/>
  <c r="G274" i="51"/>
  <c r="G275" i="51"/>
  <c r="G276" i="51"/>
  <c r="G277" i="51"/>
  <c r="G278" i="51"/>
  <c r="G279" i="51"/>
  <c r="G280" i="51"/>
  <c r="G281" i="51"/>
  <c r="G282" i="51"/>
  <c r="G283" i="51"/>
  <c r="G284" i="51"/>
  <c r="G285" i="51"/>
  <c r="G286" i="51"/>
  <c r="G287" i="51"/>
  <c r="G288" i="51"/>
  <c r="G289" i="51"/>
  <c r="G290" i="51"/>
  <c r="G291" i="51"/>
  <c r="G292" i="51"/>
  <c r="G293" i="51"/>
  <c r="G294" i="51"/>
  <c r="G295" i="51"/>
  <c r="G296" i="51"/>
  <c r="G297" i="51"/>
  <c r="G298" i="51"/>
  <c r="G299" i="51"/>
  <c r="G300" i="51"/>
  <c r="G301" i="51"/>
  <c r="G302" i="51"/>
  <c r="G303" i="51"/>
  <c r="G304" i="51"/>
  <c r="G305" i="51"/>
  <c r="G306" i="51"/>
  <c r="G307" i="51"/>
  <c r="G308" i="51"/>
  <c r="G309" i="51"/>
  <c r="G310" i="51"/>
  <c r="O310" i="51"/>
  <c r="G311" i="51"/>
  <c r="G312" i="51"/>
  <c r="G313" i="51"/>
  <c r="G314" i="51"/>
  <c r="G315" i="51"/>
  <c r="G316" i="51"/>
  <c r="G317" i="51"/>
  <c r="O317" i="51"/>
  <c r="G318" i="51"/>
  <c r="G319" i="51"/>
  <c r="G320" i="51"/>
  <c r="G321" i="51"/>
  <c r="G322" i="51"/>
  <c r="G323" i="51"/>
  <c r="G324" i="51"/>
  <c r="G325" i="51"/>
  <c r="G326" i="51"/>
  <c r="G327" i="51"/>
  <c r="G328" i="51"/>
  <c r="G329" i="51"/>
  <c r="G330" i="51"/>
  <c r="G331" i="51"/>
  <c r="G332" i="51"/>
  <c r="G333" i="51"/>
  <c r="G334" i="51"/>
  <c r="G335" i="51"/>
  <c r="G336" i="51"/>
  <c r="G337" i="51"/>
  <c r="G338" i="51"/>
  <c r="G339" i="51"/>
  <c r="O339" i="51"/>
  <c r="G340" i="51"/>
  <c r="G341" i="51"/>
  <c r="G342" i="51"/>
  <c r="G343" i="51"/>
  <c r="G344" i="51"/>
  <c r="G345" i="51"/>
  <c r="G346" i="51"/>
  <c r="G347" i="51"/>
  <c r="G348" i="51"/>
  <c r="G349" i="51"/>
  <c r="G350" i="51"/>
  <c r="G351" i="51"/>
  <c r="G352" i="51"/>
  <c r="G353" i="51"/>
  <c r="G354" i="51"/>
  <c r="G355" i="51"/>
  <c r="G356" i="51"/>
  <c r="G357" i="51"/>
  <c r="G358" i="51"/>
  <c r="G359" i="51"/>
  <c r="G360" i="51"/>
  <c r="G361" i="51"/>
  <c r="G362" i="51"/>
  <c r="G363" i="51"/>
  <c r="G364" i="51"/>
  <c r="G365" i="51"/>
  <c r="G366" i="51"/>
  <c r="G367" i="51"/>
  <c r="O367" i="51"/>
  <c r="G368" i="51"/>
  <c r="G369" i="51"/>
  <c r="G370" i="51"/>
  <c r="G371" i="51"/>
  <c r="G372" i="51"/>
  <c r="G373" i="51"/>
  <c r="G374" i="51"/>
  <c r="G375" i="51"/>
  <c r="O375" i="51"/>
  <c r="G376" i="51"/>
  <c r="G377" i="51"/>
  <c r="G378" i="51"/>
  <c r="G379" i="51"/>
  <c r="G380" i="51"/>
  <c r="G381" i="51"/>
  <c r="G382" i="51"/>
  <c r="G383" i="51"/>
  <c r="G384" i="51"/>
  <c r="G385" i="51"/>
  <c r="G386" i="51"/>
  <c r="G387" i="51"/>
  <c r="G388" i="51"/>
  <c r="G389" i="51"/>
  <c r="G390" i="51"/>
  <c r="G391" i="51"/>
  <c r="G392" i="51"/>
  <c r="G393" i="51"/>
  <c r="G394" i="51"/>
  <c r="G395" i="51"/>
  <c r="G396" i="51"/>
  <c r="G397" i="51"/>
  <c r="G398" i="51"/>
  <c r="G399" i="51"/>
  <c r="G400" i="51"/>
  <c r="G401" i="51"/>
  <c r="G402" i="51"/>
  <c r="G403" i="51"/>
  <c r="G404" i="51"/>
  <c r="G405" i="51"/>
  <c r="G406" i="51"/>
  <c r="G407" i="51"/>
  <c r="G408" i="51"/>
  <c r="G409" i="51"/>
  <c r="G410" i="51"/>
  <c r="G412" i="51"/>
  <c r="G413" i="51"/>
  <c r="G414" i="51"/>
  <c r="G415" i="51"/>
  <c r="G416" i="51"/>
  <c r="G417" i="51"/>
  <c r="G418" i="51"/>
  <c r="G419" i="51"/>
  <c r="G420" i="51"/>
  <c r="G421" i="51"/>
  <c r="G422" i="51"/>
  <c r="G423" i="51"/>
  <c r="G424" i="51"/>
  <c r="G425" i="51"/>
  <c r="G426" i="51"/>
  <c r="G427" i="51"/>
  <c r="G428" i="51"/>
  <c r="G429" i="51"/>
  <c r="G430" i="51"/>
  <c r="G431" i="51"/>
  <c r="G432" i="51"/>
  <c r="G433" i="51"/>
  <c r="G434" i="51"/>
  <c r="G435" i="51"/>
  <c r="G436" i="51"/>
  <c r="G437" i="51"/>
  <c r="G438" i="51"/>
  <c r="G439" i="51"/>
  <c r="G440" i="51"/>
  <c r="G441" i="51"/>
  <c r="G442" i="51"/>
  <c r="G443" i="51"/>
  <c r="G444" i="51"/>
  <c r="G445" i="51"/>
  <c r="G446" i="51"/>
  <c r="G447" i="51"/>
  <c r="G448" i="51"/>
  <c r="G449" i="51"/>
  <c r="G450" i="51"/>
  <c r="G451" i="51"/>
  <c r="G452" i="51"/>
  <c r="G453" i="51"/>
  <c r="G454" i="51"/>
  <c r="G455" i="51"/>
  <c r="G456" i="51"/>
  <c r="G457" i="51"/>
  <c r="G458" i="51"/>
  <c r="G459" i="51"/>
  <c r="G460" i="51"/>
  <c r="G461" i="51"/>
  <c r="G462" i="51"/>
  <c r="G463" i="51"/>
  <c r="G464" i="51"/>
  <c r="G465" i="51"/>
  <c r="G466" i="51"/>
  <c r="G467" i="51"/>
  <c r="G468" i="51"/>
  <c r="G469" i="51"/>
  <c r="G470" i="51"/>
  <c r="G471" i="51"/>
  <c r="G472" i="51"/>
  <c r="G473" i="51"/>
  <c r="G474" i="51"/>
  <c r="G475" i="51"/>
  <c r="G476" i="51"/>
  <c r="O476" i="51"/>
  <c r="G477" i="51"/>
  <c r="G478" i="51"/>
  <c r="G479" i="51"/>
  <c r="G480" i="51"/>
  <c r="G481" i="51"/>
  <c r="G482" i="51"/>
  <c r="G483" i="51"/>
  <c r="G484" i="51"/>
  <c r="O484" i="51"/>
  <c r="G485" i="51"/>
  <c r="G486" i="51"/>
  <c r="G487" i="51"/>
  <c r="G488" i="51"/>
  <c r="G489" i="51"/>
  <c r="G490" i="51"/>
  <c r="G491" i="51"/>
  <c r="G492" i="51"/>
  <c r="G493" i="51"/>
  <c r="G494" i="51"/>
  <c r="G495" i="51"/>
  <c r="G496" i="51"/>
  <c r="G497" i="51"/>
  <c r="G498" i="51"/>
  <c r="G499" i="51"/>
  <c r="G500" i="51"/>
  <c r="G501" i="51"/>
  <c r="G502" i="51"/>
  <c r="G503" i="51"/>
  <c r="G504" i="51"/>
  <c r="G505" i="51"/>
  <c r="G506" i="51"/>
  <c r="G507" i="51"/>
  <c r="G508" i="51"/>
  <c r="G509" i="51"/>
  <c r="G510" i="51"/>
  <c r="G511" i="51"/>
  <c r="G512" i="51"/>
  <c r="G513" i="51"/>
  <c r="G514" i="51"/>
  <c r="G515" i="51"/>
  <c r="G516" i="51"/>
  <c r="G517" i="51"/>
  <c r="G518" i="51"/>
  <c r="G519" i="51"/>
  <c r="G520" i="51"/>
  <c r="G521" i="51"/>
  <c r="G522" i="51"/>
  <c r="G523" i="51"/>
  <c r="G524" i="51"/>
  <c r="G525" i="51"/>
  <c r="G526" i="51"/>
  <c r="G527" i="51"/>
  <c r="G528" i="51"/>
  <c r="G529" i="51"/>
  <c r="O529" i="51"/>
  <c r="G530" i="51"/>
  <c r="G531" i="51"/>
  <c r="G532" i="51"/>
  <c r="G533" i="51"/>
  <c r="G534" i="51"/>
  <c r="G535" i="51"/>
  <c r="G536" i="51"/>
  <c r="G537" i="51"/>
  <c r="G538" i="51"/>
  <c r="G539" i="51"/>
  <c r="G540" i="51"/>
  <c r="G541" i="51"/>
  <c r="G542" i="51"/>
  <c r="G543" i="51"/>
  <c r="G544" i="51"/>
  <c r="G545" i="51"/>
  <c r="G546" i="51"/>
  <c r="G547" i="51"/>
  <c r="G548" i="51"/>
  <c r="G549" i="51"/>
  <c r="G550" i="51"/>
  <c r="G551" i="51"/>
  <c r="G552" i="51"/>
  <c r="G553" i="51"/>
  <c r="G554" i="51"/>
  <c r="G555" i="51"/>
  <c r="G556" i="51"/>
  <c r="G557" i="51"/>
  <c r="G558" i="51"/>
  <c r="G559" i="51"/>
  <c r="G560" i="51"/>
  <c r="G561" i="51"/>
  <c r="G562" i="51"/>
  <c r="G563" i="51"/>
  <c r="G564" i="51"/>
  <c r="G565" i="51"/>
  <c r="G566" i="51"/>
  <c r="G567" i="51"/>
  <c r="G568" i="51"/>
  <c r="G569" i="51"/>
  <c r="G570" i="51"/>
  <c r="G571" i="51"/>
  <c r="G572" i="51"/>
  <c r="G573" i="51"/>
  <c r="G574" i="51"/>
  <c r="G575" i="51"/>
  <c r="G576" i="51"/>
  <c r="G577" i="51"/>
  <c r="G578" i="51"/>
  <c r="G579" i="51"/>
  <c r="G580" i="51"/>
  <c r="G581" i="51"/>
  <c r="G582" i="51"/>
  <c r="G583" i="51"/>
  <c r="G584" i="51"/>
  <c r="G585" i="51"/>
  <c r="G586" i="51"/>
  <c r="G587" i="51"/>
  <c r="G588" i="51"/>
  <c r="G589" i="51"/>
  <c r="G590" i="51"/>
  <c r="G591" i="51"/>
  <c r="G592" i="51"/>
  <c r="G593" i="51"/>
  <c r="G594" i="51"/>
  <c r="G595" i="51"/>
  <c r="G596" i="51"/>
  <c r="G597" i="51"/>
  <c r="G598" i="51"/>
  <c r="G599" i="51"/>
  <c r="G600" i="51"/>
  <c r="G601" i="51"/>
  <c r="G602" i="51"/>
  <c r="G603" i="51"/>
  <c r="G604" i="51"/>
  <c r="G605" i="51"/>
  <c r="G606" i="51"/>
  <c r="G607" i="51"/>
  <c r="G608" i="51"/>
  <c r="G609" i="51"/>
  <c r="G610" i="51"/>
  <c r="G611" i="51"/>
  <c r="G612" i="51"/>
  <c r="G613" i="51"/>
  <c r="G614" i="51"/>
  <c r="G615" i="51"/>
  <c r="G616" i="51"/>
  <c r="G617" i="51"/>
  <c r="G618" i="51"/>
  <c r="G619" i="51"/>
  <c r="G620" i="51"/>
  <c r="G621" i="51"/>
  <c r="G622" i="51"/>
  <c r="G623" i="51"/>
  <c r="G624" i="51"/>
  <c r="G625" i="51"/>
  <c r="G626" i="51"/>
  <c r="G627" i="51"/>
  <c r="G628" i="51"/>
  <c r="G629" i="51"/>
  <c r="G630" i="51"/>
  <c r="G631" i="51"/>
  <c r="G632" i="51"/>
  <c r="G633" i="51"/>
  <c r="G634" i="51"/>
  <c r="G635" i="51"/>
  <c r="G636" i="51"/>
  <c r="G637" i="51"/>
  <c r="G638" i="51"/>
  <c r="G639" i="51"/>
  <c r="G640" i="51"/>
  <c r="G641" i="51"/>
  <c r="G642" i="51"/>
  <c r="G643" i="51"/>
  <c r="G644" i="51"/>
  <c r="G645" i="51"/>
  <c r="G646" i="51"/>
  <c r="G647" i="51"/>
  <c r="G648" i="51"/>
  <c r="G649" i="51"/>
  <c r="G650" i="51"/>
  <c r="G651" i="51"/>
  <c r="G652" i="51"/>
  <c r="G653" i="51"/>
  <c r="G654" i="51"/>
  <c r="G655" i="51"/>
  <c r="G656" i="51"/>
  <c r="G657" i="51"/>
  <c r="G658" i="51"/>
  <c r="G659" i="51"/>
  <c r="G660" i="51"/>
  <c r="G661" i="51"/>
  <c r="G662" i="51"/>
  <c r="G663" i="51"/>
  <c r="G664" i="51"/>
  <c r="G665" i="51"/>
  <c r="G666" i="51"/>
  <c r="G667" i="51"/>
  <c r="G668" i="51"/>
  <c r="G669" i="51"/>
  <c r="G670" i="51"/>
  <c r="G671" i="51"/>
  <c r="G672" i="51"/>
  <c r="G673" i="51"/>
  <c r="G674" i="51"/>
  <c r="G675" i="51"/>
  <c r="G676" i="51"/>
  <c r="G677" i="51"/>
  <c r="G678" i="51"/>
  <c r="G679" i="51"/>
  <c r="G680" i="51"/>
  <c r="G681" i="51"/>
  <c r="G682" i="51"/>
  <c r="G683" i="51"/>
  <c r="G684" i="51"/>
  <c r="G685" i="51"/>
  <c r="G686" i="51"/>
  <c r="G687" i="51"/>
  <c r="G688" i="51"/>
  <c r="G689" i="51"/>
  <c r="G690" i="51"/>
  <c r="G691" i="51"/>
  <c r="G692" i="51"/>
  <c r="G693" i="51"/>
  <c r="G694" i="51"/>
  <c r="G695" i="51"/>
  <c r="G696" i="51"/>
  <c r="G697" i="51"/>
  <c r="G698" i="51"/>
  <c r="G699" i="51"/>
  <c r="G701" i="51"/>
  <c r="G702" i="51"/>
  <c r="G703" i="51"/>
  <c r="G704" i="51"/>
  <c r="G705" i="51"/>
  <c r="G706" i="51"/>
  <c r="G707" i="51"/>
  <c r="G708" i="51"/>
</calcChain>
</file>

<file path=xl/sharedStrings.xml><?xml version="1.0" encoding="utf-8"?>
<sst xmlns="http://schemas.openxmlformats.org/spreadsheetml/2006/main" count="882" uniqueCount="811">
  <si>
    <t>Location</t>
  </si>
  <si>
    <t>Criteria</t>
  </si>
  <si>
    <t>Path Hierarchy</t>
  </si>
  <si>
    <t>Informal Path</t>
  </si>
  <si>
    <t>Total Score</t>
  </si>
  <si>
    <t>Score</t>
  </si>
  <si>
    <t>Local</t>
  </si>
  <si>
    <t>Access</t>
  </si>
  <si>
    <t>No</t>
  </si>
  <si>
    <t>Yes</t>
  </si>
  <si>
    <t>Within 400m</t>
  </si>
  <si>
    <t>Interface Type</t>
  </si>
  <si>
    <t>Major Interchange</t>
  </si>
  <si>
    <t>100 km/h or higher,</t>
  </si>
  <si>
    <t>&lt;60 km/h</t>
  </si>
  <si>
    <t>CP 22-06-14 McBryde Crescent, Wanniassa</t>
  </si>
  <si>
    <t>CP 22-06-09 Alabaster Street, Monash</t>
  </si>
  <si>
    <t>CP 14-03-09 Levien Street, Scullin</t>
  </si>
  <si>
    <t>CP 14-03-16 Kettlewell Cresent, Banks</t>
  </si>
  <si>
    <t>CP 14-03-18 Tillyard Dr, Fraser</t>
  </si>
  <si>
    <t>CP 14-04-08 Investigator Street, Red Hill</t>
  </si>
  <si>
    <r>
      <t xml:space="preserve">CP 14-04-09 Monaro Crescent, Griffith </t>
    </r>
    <r>
      <rPr>
        <b/>
        <u/>
        <sz val="11"/>
        <color theme="1"/>
        <rFont val="Calibri"/>
        <family val="2"/>
        <scheme val="minor"/>
      </rPr>
      <t xml:space="preserve"> </t>
    </r>
  </si>
  <si>
    <t>CP14-04-13 Alfred Hill Drive, Melba</t>
  </si>
  <si>
    <t>CP14-04-15 Sternberg Crescent, Gowrie</t>
  </si>
  <si>
    <t xml:space="preserve">CP 14-04-36 Emily Bulcock Crescent, Gilmore  </t>
  </si>
  <si>
    <t>CP 14-04-35 Jane Price Crescent, Conder</t>
  </si>
  <si>
    <t xml:space="preserve">CP 14-05-10 Empire Circuit, Deakin  </t>
  </si>
  <si>
    <t>CP 14-05-15 Pennington Crescent, Calwell</t>
  </si>
  <si>
    <t>CP 14-05-33 Athllon Drive, Phillip</t>
  </si>
  <si>
    <t>CP 14-06-05 Michael Holt Crescent, Conder</t>
  </si>
  <si>
    <t>CP 14-08-02 Wizard Street, Gungahlin</t>
  </si>
  <si>
    <t>CP 14-09-01 Basedow Street, Torrens</t>
  </si>
  <si>
    <t xml:space="preserve">CP 14-09-05 Woollum Crescent, Rivett </t>
  </si>
  <si>
    <t>CP14-09-12 Beaumont Close, Chapman</t>
  </si>
  <si>
    <t>CP14-03-13 Fitchett Street, Garran</t>
  </si>
  <si>
    <t>CP14-10-10 - Kneeshaw Street, Monash</t>
  </si>
  <si>
    <t>CP14-10-24 - Baldwin Drive, Kaleen</t>
  </si>
  <si>
    <t>CP 14-11-05 - Angas Street, Ainslie</t>
  </si>
  <si>
    <t>CP14-11-23 Rafferty Street, Chapman</t>
  </si>
  <si>
    <t>CP14-12-01 - Darby Munro Close, Gordon</t>
  </si>
  <si>
    <t>CP14-12-03 - Florence Taylor Street, Greenway</t>
  </si>
  <si>
    <t>CP15-02-09 and 10 - Wells Station Track, Harrison</t>
  </si>
  <si>
    <t>CP15-02-18 Rich Street, Higgins</t>
  </si>
  <si>
    <t>CP15-02-16 - Dickins Street, Forde</t>
  </si>
  <si>
    <t>CP 15-02-19 Beirne Street, Monash</t>
  </si>
  <si>
    <t xml:space="preserve">CP 15-03-03 Bunny Street, Weston </t>
  </si>
  <si>
    <t>CP15-03-10 and 11 - Chillagoe Street and Clermont Street, Fisher</t>
  </si>
  <si>
    <t>CP15-06-02 Newcastle Street, Fyshwick</t>
  </si>
  <si>
    <t>CP15-06-05 Somerville Street, Spence</t>
  </si>
  <si>
    <t>CP 13-06-05 Antill Street, Watson</t>
  </si>
  <si>
    <t xml:space="preserve">CP 15-08-02 Cossington Smith Crescent, Lyneham </t>
  </si>
  <si>
    <t>CP 15-08-08 New South Wales Crescent, Forrest</t>
  </si>
  <si>
    <t>CP 15-10-01 Kellaway Street, Hackett</t>
  </si>
  <si>
    <t>CP 15-10-15 Damala Street, Waramanga</t>
  </si>
  <si>
    <t>CP 15-10-16 Platypus Place, Nicholls</t>
  </si>
  <si>
    <t>CP 15-11-01 Hargrave Street, Scullin</t>
  </si>
  <si>
    <t>CP15-11-09 Ashton Street, Lyneham</t>
  </si>
  <si>
    <t>CP15-11-11 Tarraleah Cres, Lyons</t>
  </si>
  <si>
    <t>CP 15-12-07 off Reader Circuit, Banks</t>
  </si>
  <si>
    <t>CP 16-05-07 Creswell Street, Campbell</t>
  </si>
  <si>
    <t>CP 16-06-35 Efkarpidis Street, Gungahlin</t>
  </si>
  <si>
    <t>CP 16-05-06 Parkhill Street, Pearce</t>
  </si>
  <si>
    <t>CP 16-06-65 Arndell Street, Macquarie</t>
  </si>
  <si>
    <t>CP16-07-06 - Mackellar Crescent, Cook</t>
  </si>
  <si>
    <t>CP 16-08-03 Jondol Place, Isabella Plains</t>
  </si>
  <si>
    <t>CP 16-08-10 Macdermott Place, Belconnen</t>
  </si>
  <si>
    <t>CP 16-09-05 Henry Kendall Street, Franklin</t>
  </si>
  <si>
    <t>CP 20-10-26 McKay Street, Turner</t>
  </si>
  <si>
    <t>CP 16-11-02 Wendouree Drive, Barton</t>
  </si>
  <si>
    <t>CP 16-07-28 Ipima Street, Braddon</t>
  </si>
  <si>
    <t>CP 16-10-10 Kitchener Street, Hughes</t>
  </si>
  <si>
    <t>CP 16-10-14 Callaghan Street, Evatt</t>
  </si>
  <si>
    <t>CP 16-11-10 Drumston Street, Isabella Plains</t>
  </si>
  <si>
    <t>CP 20-09-20 De Burgh Street, Lyneham</t>
  </si>
  <si>
    <t>CP 16-11-15 Kambah Pool Road, Kambah</t>
  </si>
  <si>
    <t>CP 16-11-16 Ashby Cct, Kambah</t>
  </si>
  <si>
    <t>CP 16-11-17 Allchin Cct, Kambah</t>
  </si>
  <si>
    <t>CP 17-08-12 Devonport Street, Lyons</t>
  </si>
  <si>
    <t>CP 16-11-23 Simpson Street, Watson</t>
  </si>
  <si>
    <t>CP 16-11-26 Mirrabei Dr and Paul Coe Cres, Ngunnawal</t>
  </si>
  <si>
    <t>CP 17-01-04 Hayward Pl and Harper St, MacGregor</t>
  </si>
  <si>
    <t>CP 17-01-05 Warrego Cct, Kaleen</t>
  </si>
  <si>
    <t>CP 19-10-68 Eaglemont Retreat, Conder</t>
  </si>
  <si>
    <t>CP17-01-22 Beauchamp Street, Deakin</t>
  </si>
  <si>
    <t>CP 17-01-26 Currey Street, Gowrie</t>
  </si>
  <si>
    <t>CP 17-02-03 Lewin St, Lyneham</t>
  </si>
  <si>
    <t>CP 17-02-08 Rosevear Place, Dickson</t>
  </si>
  <si>
    <t>CP 17-02-12 Chirnside Cct, Kambah</t>
  </si>
  <si>
    <t xml:space="preserve">CP 17-02-15 Beaurepaire Cres, Holt </t>
  </si>
  <si>
    <t>CP 20-03-01 Irvine Street, Watson</t>
  </si>
  <si>
    <t>CP 17-03-09 Howie Court, Belconnen</t>
  </si>
  <si>
    <t>CP 17-03-28 Richardson Cct and Mentone View, Conder</t>
  </si>
  <si>
    <t>CP 17-03-29 Kangaroo Close, Nicholls</t>
  </si>
  <si>
    <t>CP 17-04-16 Hagelthorn St, Farrer</t>
  </si>
  <si>
    <t>CP 17-03-03 Chewings Street, Page</t>
  </si>
  <si>
    <t>CP 17-02-05 Baldwin Drive, Giralang</t>
  </si>
  <si>
    <t>CP 17-04-17 Donald Horne Cct, Franklin</t>
  </si>
  <si>
    <t>CP 17-04-21 Lindrum Crescent, Holt</t>
  </si>
  <si>
    <t>CP 20-11-27 Tennant Street - Gladstone Street, Fyshwick</t>
  </si>
  <si>
    <t>CP17-04-27 Astrolabe Street, Red Hill</t>
  </si>
  <si>
    <t>CP 17-04-29 Sheaffe Street, Holder</t>
  </si>
  <si>
    <t>CP 17-04-32 Armstrong Street, Holt</t>
  </si>
  <si>
    <t>CP 17-05-07 Birch Place, Macquarie</t>
  </si>
  <si>
    <t>CP 17-05-08 College Street, Bruce</t>
  </si>
  <si>
    <t>CP 15-06-01 Sheppard Street, Hume</t>
  </si>
  <si>
    <t>CP 17-05-33 Macfarland Crescent, Pearce</t>
  </si>
  <si>
    <t>CP 17-06-09 Mcintyre St, Narrabundah</t>
  </si>
  <si>
    <t>CP 17-06-15 Pickworth Street, Holt</t>
  </si>
  <si>
    <t>CP17-06-22 Blackham Street, Holt</t>
  </si>
  <si>
    <t>CP 17-06-24 Gatton Street, Farrer</t>
  </si>
  <si>
    <t>CP17-06-03 Vicars Street, Mitchell</t>
  </si>
  <si>
    <t>CP 17-07-08 Mugglestone Place, Bruce</t>
  </si>
  <si>
    <t>CP 17-07-03 Figg Place, Palmerston</t>
  </si>
  <si>
    <t>CP 17-06-01 Hudson Street, Higgins</t>
  </si>
  <si>
    <t>CP 17-07-17 Coxen Street, Hughes</t>
  </si>
  <si>
    <t>CP 17-08-05 William Street, Oaks Estate</t>
  </si>
  <si>
    <t>CP 17-08-13 Sexton Street, Cook</t>
  </si>
  <si>
    <t>CP 17-08-24 Tangari Street, Ngunnawal</t>
  </si>
  <si>
    <t>CP 17-06-13 Dixon Dr, Holder</t>
  </si>
  <si>
    <t>CP 17-05-31 Haydon Drive, Bruce</t>
  </si>
  <si>
    <t>Ranking System</t>
  </si>
  <si>
    <t>CP 17-09-07 Wilhelmi Crescent, Banks</t>
  </si>
  <si>
    <t>CP 17-09-08 Sid Barnes Cres, Gordon</t>
  </si>
  <si>
    <t>CP 17-08-15 Liffey Circuit, Kaleen</t>
  </si>
  <si>
    <t>CP 15-06-29 Barber Crescent, Flynn</t>
  </si>
  <si>
    <t>Speed Limits (Optional)</t>
  </si>
  <si>
    <t>Park and Ride facility &amp; Bike and Ride facility</t>
  </si>
  <si>
    <t>Rapid Bus Stop/Light Rail Stop</t>
  </si>
  <si>
    <t>Regular Service Bus Stop</t>
  </si>
  <si>
    <t>No public transport infrastructure/stops</t>
  </si>
  <si>
    <t>Public Transport Facility</t>
  </si>
  <si>
    <t>Adjacent Traffic Speed Limit and paths perpendicular to roads</t>
  </si>
  <si>
    <t>Off-road (Paths Perpendicular to Roads)</t>
  </si>
  <si>
    <t>Main</t>
  </si>
  <si>
    <t>CP 17-10-03 Burnie Street, Lyons</t>
  </si>
  <si>
    <t>CP 20-08-18 Alroy Circuit, Hawker</t>
  </si>
  <si>
    <t>CP 17-10-17 Cooksey Place, Florey</t>
  </si>
  <si>
    <t>CP 21-10-07 Twelvetrees Crescent, Florey</t>
  </si>
  <si>
    <t>CP 20-03-10 John Cleland Crescent Bus Stop 4066, Florey</t>
  </si>
  <si>
    <t xml:space="preserve"> CP 20-09-96 Krefft St, Florey</t>
  </si>
  <si>
    <t>CP 17-11-02 Curnow Place, Chisholm</t>
  </si>
  <si>
    <t>CP 17-10-23 Barrington Crescent, Amaroo</t>
  </si>
  <si>
    <t>CP 17-11-11 Lyttleton Street, Cook</t>
  </si>
  <si>
    <t>CP 17-11-06 Gurrang Cres, Ngunnawal</t>
  </si>
  <si>
    <t>CP 17-11-18 Alawa Street, Waramanga</t>
  </si>
  <si>
    <t>CP 18-03-13 Yiman Street, Waramanga</t>
  </si>
  <si>
    <t>CP 20-05-09 23 Adinda Street, Waramanga</t>
  </si>
  <si>
    <t>Priority Walking Areas</t>
  </si>
  <si>
    <t>80 - 90 km/h</t>
  </si>
  <si>
    <t>60 - 70 km/h</t>
  </si>
  <si>
    <t>CP 20-12-02 Mortimer Lewis Drive, Greenway</t>
  </si>
  <si>
    <t>CP 21-02-15 Carruthers Street, Deakin</t>
  </si>
  <si>
    <t>CP15-12-11 Off 84 Kings Canyon Street, Harrison</t>
  </si>
  <si>
    <t>CP 17-06-26 Wilsmore Crescent, Chifley</t>
  </si>
  <si>
    <t>CP 22-12-09 Antill Street, Dickson</t>
  </si>
  <si>
    <t>CP 21-11-11 Hawdon Street, Dickson</t>
  </si>
  <si>
    <t>CP 22-06-19 Lowrie Street, Dickson</t>
  </si>
  <si>
    <t>CP 20-09-28 Bates Street, Dickson</t>
  </si>
  <si>
    <t>CP 19-10-86 Stockdale Street, Dickson</t>
  </si>
  <si>
    <t>CP 20-09-129 Marsden Street, Dickson</t>
  </si>
  <si>
    <t>CP 19-08-27 Cowper Street, Dickson</t>
  </si>
  <si>
    <t>CP 17-12-04 Hawkesbury Crescent, Farrer</t>
  </si>
  <si>
    <t>CP 20-11-01 Drevermann Street, Farrer</t>
  </si>
  <si>
    <t>CP 21-01-12 Marshall Street, Farrer</t>
  </si>
  <si>
    <t>CP 17-12-06 Benaroo Circuit, Amaroo</t>
  </si>
  <si>
    <t>CP 20-05-03 Bizant Street, Amaroo</t>
  </si>
  <si>
    <t>CP 20-09-69 Narran Street, Amaroo</t>
  </si>
  <si>
    <t>CP 21-01-05 Annan Close, Amaroo</t>
  </si>
  <si>
    <t>CP 19-10-82 Brownless St, Macgregor</t>
  </si>
  <si>
    <t>CP 20-05-17 Carman Loop, Macgregor</t>
  </si>
  <si>
    <t>CP 17-12-07 Keaney Street, Macgregor</t>
  </si>
  <si>
    <t>CP 19-11-19 Barrett St to Handcock Cres, MacGregor</t>
  </si>
  <si>
    <t>CP 22-10-30 Waylen Place, Macgregor</t>
  </si>
  <si>
    <t>CP 20-02-35 Ballarat Street, Fisher</t>
  </si>
  <si>
    <t>CP 22-10-04 Cobar Place, Fisher</t>
  </si>
  <si>
    <t>Accessible shared path Routes/ Principle Recreational Routes/Other</t>
  </si>
  <si>
    <t>CP 19-11-36 Streeton Drive, Stirling</t>
  </si>
  <si>
    <t>CP 19-04-19 Logue Place, Stirling</t>
  </si>
  <si>
    <t>CP 22-10-26 Hindmarsh Drive, Stirling</t>
  </si>
  <si>
    <t>CP 20-09-32 Clarke Street, Yarralumla</t>
  </si>
  <si>
    <t>CP 20-09-37 Empire Cct, Yarralumla</t>
  </si>
  <si>
    <t>CP 22-04-10 Arkana Street, Yarralumla</t>
  </si>
  <si>
    <t>CP 20-09-71 Weston Street , Yarralumla</t>
  </si>
  <si>
    <t>CP 19-09-25 Alexandrina Drive, Yarralumla</t>
  </si>
  <si>
    <t>CP 19-10-98 Alexandrina Drive, Yarralumla</t>
  </si>
  <si>
    <t>CP 19-08-47- Schlich Street, Yarralumla</t>
  </si>
  <si>
    <t>CP 22-04-10 32 Gunn Street, Yarralumla</t>
  </si>
  <si>
    <t>CP 18-01-18 Healy Street, Spence</t>
  </si>
  <si>
    <t>CP 19-11-18 Reservoir off clarey crescent, Spence</t>
  </si>
  <si>
    <t>CP 18-01-09 Hancock Street, Spence</t>
  </si>
  <si>
    <t>CP 20-08-07 Plunkett Street, Chiefly</t>
  </si>
  <si>
    <t>CP 18-01-15 Canberra Ave to Sturt Ave, Griffith</t>
  </si>
  <si>
    <t>CP 20-04-15 Wentworth Avenue, Griffith</t>
  </si>
  <si>
    <t>CP 22-10-33 Leichhardt Street, Kingston</t>
  </si>
  <si>
    <t>CP 21-09-10 Wells Gardens, Griffith</t>
  </si>
  <si>
    <t>CP 22-11-03 Hodgkinson Street, Griffith</t>
  </si>
  <si>
    <t>CP 19-10-37 Off Julia Flynn Garden, Isaacs</t>
  </si>
  <si>
    <t>CP 21-01-18 Shepherdson Place, Isaacs</t>
  </si>
  <si>
    <t>CP 18-01-19 Hoskins Street, Mitchell</t>
  </si>
  <si>
    <t>CP 18-01-20 Heffernan Street, Mitchell</t>
  </si>
  <si>
    <t>CP 18-02-02 Derwent Street, Lyons</t>
  </si>
  <si>
    <t>CP 20-02-43 Swan Place, Lyons</t>
  </si>
  <si>
    <t>CP 21-03-19 Chappell Street, Lyons</t>
  </si>
  <si>
    <t>CP 21-05-08 Cornelian Place, Lyons</t>
  </si>
  <si>
    <t>CP 20-12-09 Well Station Drive, Mitchell</t>
  </si>
  <si>
    <t>CP 20-04-08 Gungahlin Drive Slipway, Mitchell</t>
  </si>
  <si>
    <t>CP 20-09-17 Kayser Place, Monash</t>
  </si>
  <si>
    <t>CP 16-05-05 Delprat Cir and Kayser Place, Monash</t>
  </si>
  <si>
    <t>CP 20-12-03 Steffanoni Circuit, Monash</t>
  </si>
  <si>
    <t>CP 19-10-22 Whitfeld St. &amp; Upton St., Monash</t>
  </si>
  <si>
    <t>CP 20-07-18 Cockcroft Avenue, Monash</t>
  </si>
  <si>
    <t>CP 16-10-05 Dacre Street, Mitchell</t>
  </si>
  <si>
    <t>CP15-03-04 Cossington Smith Crescent, Lyneham</t>
  </si>
  <si>
    <t>CP 17-08-10 Erldunda Circuit, Hawker</t>
  </si>
  <si>
    <t>CP 19-05-01 Goodman Street, Monash</t>
  </si>
  <si>
    <t>CP 21-10-17 Wheadon Street, Monash</t>
  </si>
  <si>
    <t>CP 18-02-05 Fisk Street, Monash</t>
  </si>
  <si>
    <t>CP 20-09-58 Derry Street, Monash</t>
  </si>
  <si>
    <t>CP 19-11-21 Blamey Crescent, Campbell</t>
  </si>
  <si>
    <t>CP 20-05-16 Anzac Park, Campbell</t>
  </si>
  <si>
    <t>CP 20-08-28  Getting Cres. &amp; Jacka Cres., Campbell</t>
  </si>
  <si>
    <t>CP 21-07-16 Chauvel Street, Campbell</t>
  </si>
  <si>
    <t>CP 21-01-24 Axon Street, Monash</t>
  </si>
  <si>
    <t>CP 21-03-15 Fairbairn Ave, Campbell</t>
  </si>
  <si>
    <t>CP 21-04-05 Ferdinand Street, Campbell</t>
  </si>
  <si>
    <t>CP 21-07-11 Glossop Street, Campbell</t>
  </si>
  <si>
    <t>CP 20-02-21 Northcott Dr &amp; Fairbairn Ave, Campbell</t>
  </si>
  <si>
    <t>CP 20-07-21 Taverner Street, Wanniassa</t>
  </si>
  <si>
    <t>CP 20-06-16 Bromley Street, Wanniassa</t>
  </si>
  <si>
    <t>Partially Completed (Site visit)</t>
  </si>
  <si>
    <t>CP 21-03-10 Lansell Circuit, Wanniassa</t>
  </si>
  <si>
    <t>CP 20-09-55 Sulwood_Dr. &amp; Athllon Dr., Wanniassa</t>
  </si>
  <si>
    <t>CP 20-11-17 Rylah Cres carpark, Wanniassa</t>
  </si>
  <si>
    <t>CP 21-01-16 Wheeler Crescent, Wanniassa</t>
  </si>
  <si>
    <t>CP 21-01-17 Drakeford Drive (Ramsay Place open space), Wanniassa</t>
  </si>
  <si>
    <t>CP 21-03-21 Balfour Cres, Wanniassa</t>
  </si>
  <si>
    <t>CP 16-09-10 Gartside Street, Wanniassa</t>
  </si>
  <si>
    <t>A-FP 13-08-03 McBryde Crescent, Wanniassa</t>
  </si>
  <si>
    <t>A-FP 09-08-04 Morrissey Street, Wanniassa</t>
  </si>
  <si>
    <t>CP 22-09-05 Franks Place, Kambah</t>
  </si>
  <si>
    <t>CP 22-01-04 Tanner place, Kambah</t>
  </si>
  <si>
    <t>A-FP13-10-01 Athllon Drive, Kambah</t>
  </si>
  <si>
    <t>CP 20-09-109 Ferrett Circuit, Kambah</t>
  </si>
  <si>
    <t>CP 20-09-105 Jenke Circuit, Kambah</t>
  </si>
  <si>
    <t>CP 18-02-16 Ivo Whitton Circuit, Kambah</t>
  </si>
  <si>
    <t>CP 19-10-91 Kett Street, Kambah</t>
  </si>
  <si>
    <t>CP 20-02-12 Dale Circuit, Kambah</t>
  </si>
  <si>
    <t>CP 20-04-12 Drakeford Drive, Kambah</t>
  </si>
  <si>
    <t>CP 20-05-14 Morrison Street, Kambah</t>
  </si>
  <si>
    <t>CP 20-09-40 Conolly Place, Kambah</t>
  </si>
  <si>
    <t>CP 20-08-05 Bower Place, Kambah</t>
  </si>
  <si>
    <t>CP 21-04-04 Sulwood Drive, Kambah</t>
  </si>
  <si>
    <t>CP 19-09-18 Kambah Pool Rd, Kambah</t>
  </si>
  <si>
    <t>CP 18-03-05 Hadleigh Cct, Isabella Plains</t>
  </si>
  <si>
    <t>CP 19-10-81 Johnson Drive, Isabella Plains</t>
  </si>
  <si>
    <t>CP 20-10-33 Rushbrook Circuit, Isabella Plains</t>
  </si>
  <si>
    <t>CP 20-09-08 Ellerston Avenue, Isabella Plains</t>
  </si>
  <si>
    <t>CP 18-03-08 Wonga Street, O'Connor</t>
  </si>
  <si>
    <t>CP 20-09-51 Verdon Street, O'Connor</t>
  </si>
  <si>
    <t>CP 21-01-11 Macarthur Ave/Quinn Street, O'Connor</t>
  </si>
  <si>
    <t>CP 17-01-20 Lambert/Wattle Street, O'connor</t>
  </si>
  <si>
    <t>CP15-07-13 - Macpherson Street, O'Connor</t>
  </si>
  <si>
    <t>CP 20-09-82 Correa Street, O'Connor</t>
  </si>
  <si>
    <t>CP 21-12-06 Bauhinia St, O'Connor</t>
  </si>
  <si>
    <t>CP 22-03-17 Frith Road, O'Connor</t>
  </si>
  <si>
    <t>CP 23-01-16 Pedder Street, O'Connor</t>
  </si>
  <si>
    <t>CP 19-04-23 Borrowdale St.&amp; Norfolk St., Red Hill</t>
  </si>
  <si>
    <t>CP 19-09-17 Hick St to Monaro Cres, Red Hill</t>
  </si>
  <si>
    <t>CP 19-10-39 La Perouse St., Red Hill</t>
  </si>
  <si>
    <t>CP 20-02-38 Quiros Street, Red Hill</t>
  </si>
  <si>
    <t>CP 18-03-12 Hindmarsh Drive, Duffy</t>
  </si>
  <si>
    <t>CP 19-08-24 Cotter Road &amp; John Gorton Drive, Duffy</t>
  </si>
  <si>
    <t>CP 17-07-14 Tharwa Drive, Calwell</t>
  </si>
  <si>
    <t>CP 18-03-14 Downard St. &amp; Duggan St, Calwell</t>
  </si>
  <si>
    <t>CP 19-11-34 Hollway Street, Calwell</t>
  </si>
  <si>
    <t>CP 20-11-11 Lawrence Wackett Cres, Calwell</t>
  </si>
  <si>
    <t>CP 21-08-09 Johnson Drive, Calwell</t>
  </si>
  <si>
    <t>CP 19-03-06 Limestone &amp; Majura, Ainslie</t>
  </si>
  <si>
    <t>CP 17-08-23 Lister Crescent, Ainslie</t>
  </si>
  <si>
    <t>CP 19-08-28 Winnecke &amp; Canning Street, Ainslie</t>
  </si>
  <si>
    <t>CP 21-09-04 Herbert Cr. &amp; Dufft St., Ainslie</t>
  </si>
  <si>
    <t>CP 22-10-14  Corroboree Park, Ainslie</t>
  </si>
  <si>
    <t>CP 18-10-09 Benham Street, Chisholm</t>
  </si>
  <si>
    <t>CP 19-10-60 Fowler Place Open Space, Chisholm</t>
  </si>
  <si>
    <t>CP 19-10-70 Maclean Street , Chisholm</t>
  </si>
  <si>
    <t>CP 21-04-03 Rose Scott Circuit, Chisholm</t>
  </si>
  <si>
    <t>CP 19-09-09 Aspinall Street, Watson</t>
  </si>
  <si>
    <t>CP 19-08-30 Cooper Place, Watson</t>
  </si>
  <si>
    <t>CP 21-02-21 Stirling Avenue (Knox St- Federal Hwy), Watson</t>
  </si>
  <si>
    <t>CP 19-10-89 Federal Highway, Watson</t>
  </si>
  <si>
    <t>CP 20-09-89 A'Beckett Street, Watson</t>
  </si>
  <si>
    <t>CP 20-10-11 Antill Street, Watson</t>
  </si>
  <si>
    <t>CP 19-04-07 15 Aspinall Street, Watson</t>
  </si>
  <si>
    <t>CP 19-04-10 Torrens Street, Braddon</t>
  </si>
  <si>
    <t>Consider under garden City</t>
  </si>
  <si>
    <t>CP 21-02-02 17 Elder Street, Braddon</t>
  </si>
  <si>
    <t>CP 21-03-24 Torrens Street, Braddon</t>
  </si>
  <si>
    <t>CP 21-05-03 Sulman Gardens, Braddon</t>
  </si>
  <si>
    <t>CP 21-08-26 Lowanna Street, Braddon</t>
  </si>
  <si>
    <t>CP 22-03-10 Carrodus Street, Fraser</t>
  </si>
  <si>
    <t>CP 19-04-13 Charles Weston School Oval, Coombs</t>
  </si>
  <si>
    <t>CP 16-07-31 Enderby Street, Mawson</t>
  </si>
  <si>
    <t>CP 19-04-15 Yamba Drive, Mawson</t>
  </si>
  <si>
    <t>CP 19-09-06 Aurora Close, Mawson</t>
  </si>
  <si>
    <t>CP 19-12-06 Debenham Street, Mawson</t>
  </si>
  <si>
    <t>CP 20-07-24 Beasley Street, Mawson</t>
  </si>
  <si>
    <t>CP 20-09-119 Heard Street, Mawson</t>
  </si>
  <si>
    <t>CP 22-03-16 43 Wilkins Street, Mawson</t>
  </si>
  <si>
    <t>CP 23-01-07 Heard Street, Mawson</t>
  </si>
  <si>
    <t>CP 19-04-16 Woodfull Loop, Gordon</t>
  </si>
  <si>
    <t>CP 20-08-14 Clem Hill Street, Gordon</t>
  </si>
  <si>
    <t>CP 20-09-132 Wormald street, Symonston</t>
  </si>
  <si>
    <t>CP 19-07-02 Tauchert Steet, Chapman</t>
  </si>
  <si>
    <t>CP 20-09-05 Chauvel Circle, Chapman</t>
  </si>
  <si>
    <t>CP 20-10-19 - Percy &amp; Kathner Street, Chapman</t>
  </si>
  <si>
    <t>CP 19-07-05 Stuart Avenue 62-52, Narrabundah</t>
  </si>
  <si>
    <t>CP 19-10-46 Lumeah Street, Narrabundah</t>
  </si>
  <si>
    <t>CP 20-11-19 Matina Street, Narrabundah</t>
  </si>
  <si>
    <t>CP 21-07-07 Anembo Street, Narrabundah</t>
  </si>
  <si>
    <t>CP 19-07-09 Macrossan Crescent, Latham</t>
  </si>
  <si>
    <t>CP 19-10-65 Solomon Crescent, Latham</t>
  </si>
  <si>
    <t>CP 19-11-22 Rudall Street, Latham</t>
  </si>
  <si>
    <t>CP 20-01-06 Faucett Street, Latham</t>
  </si>
  <si>
    <t>CP 20-08-10 Dalley Crescent, Latham</t>
  </si>
  <si>
    <t>CP 22-01-03 Cleland Street, Latham</t>
  </si>
  <si>
    <t>CP 14-11-06 Appel Street, Fadden</t>
  </si>
  <si>
    <t>CP 21-05-13 Bugden Avenue, Fadden</t>
  </si>
  <si>
    <t>CP 19-10-64 Foxton Crescent,  Fadden</t>
  </si>
  <si>
    <t>CP 19-08-33 Bugden Avenue, Fadden</t>
  </si>
  <si>
    <t>CP 19-07-10 Bugden Avenue, Fadden</t>
  </si>
  <si>
    <t>CP 19-08-32 Boobialla Street, O'Connor</t>
  </si>
  <si>
    <t>CP 21-02-25 Mathieson Crescent, Weetangera</t>
  </si>
  <si>
    <t>CP 22-03-18 Belconnen Way, Weetangera</t>
  </si>
  <si>
    <t>CP 22-08-13 Abernethy Street, Weetangera</t>
  </si>
  <si>
    <t>CP 19-08-01 Rapanea St &amp; Mirbelia Cres., Rivett</t>
  </si>
  <si>
    <t>CP 19-10-74 Darwinia Terrace, Rivett</t>
  </si>
  <si>
    <t>CP 21-02-12 Salsola St. &amp; Nelumbo St., Rivett</t>
  </si>
  <si>
    <t>CP 20-09-31 Brookman Street, Torrens</t>
  </si>
  <si>
    <t>CP 20-04-19 Batchelor Street, Torrens</t>
  </si>
  <si>
    <t>CP 22-05-08 Hawker Street, Torrens</t>
  </si>
  <si>
    <t>A-FP 14-02-23 Mirrabei Drive, Ngunnawal</t>
  </si>
  <si>
    <t>CP 19-08-23 Kardang Street, Ngunnawal</t>
  </si>
  <si>
    <t>CP 19-10-67 Newlop Street, Ngunnawal</t>
  </si>
  <si>
    <t>CP 20-04-18 Noongale Court, Ngunnawal</t>
  </si>
  <si>
    <t>CP 20-08-17 Colleano St, Ngunnawal</t>
  </si>
  <si>
    <t>CP 20-10-10 Bunduluk Crescent,Ngunnawal</t>
  </si>
  <si>
    <t>CP 21-01-06 Attunga Street, Ngunnawal</t>
  </si>
  <si>
    <t>CP 21-09-08 6 Amagula Avenue, Ngunnawal</t>
  </si>
  <si>
    <t>CP 21-11-01 Gamban Square, Ngunnawal</t>
  </si>
  <si>
    <t>CP 19-08-25 Moynihan Street, Evatt</t>
  </si>
  <si>
    <t>CP 20-11-06 Owen Dixon Drive, Evatt</t>
  </si>
  <si>
    <t>CP 22-01-06 Fitzgerald Crescent, Evatt</t>
  </si>
  <si>
    <t>CP 22-12-18 2 Oaks Melrose Drive, Phillip</t>
  </si>
  <si>
    <t>CP 22-03-20 27 Jacobs Street, Evatt</t>
  </si>
  <si>
    <t>CP 19-10-01 Collicott Circuit,  Macquarie</t>
  </si>
  <si>
    <t>CP 19-12-07 Off Nairn Place, Macquarie</t>
  </si>
  <si>
    <t>CP 20-09-121 Blackman Crescent, Macquarie</t>
  </si>
  <si>
    <t>CP 22-06-18 Woodcock Drive, Gordon</t>
  </si>
  <si>
    <t>CP 20-02-40 Robert St_Brooks St, Macquarie</t>
  </si>
  <si>
    <t>CP 20-02-07 Lange Place, Bruce</t>
  </si>
  <si>
    <t>CP 20-03-11 Fitzherbert Place, Bruce</t>
  </si>
  <si>
    <t>CP 20-09-02 43 Thynne Street, Bruce</t>
  </si>
  <si>
    <t>CP 20-04-03 (121-151) Thynne Street, Bruce</t>
  </si>
  <si>
    <t>CP 20-09-78 Jaeger Circuit, Bruce</t>
  </si>
  <si>
    <t>CP 21-02-29 Haydon Drive, Bruce</t>
  </si>
  <si>
    <t>CP 19-10-90 -1 Rouseabout Street, Lawson</t>
  </si>
  <si>
    <t>CP 20-09-07 Wanderlight Playground Carpark, Lawson</t>
  </si>
  <si>
    <t>CP 20-09-06 Bellbird Loop Playground, Lawson</t>
  </si>
  <si>
    <t>CP 19-09-14 Rivett Street, Hackett</t>
  </si>
  <si>
    <t>CP 20-02-50 Bragg Street, Hacket</t>
  </si>
  <si>
    <t>CP 20-02-51 Madigan Street, Hacket</t>
  </si>
  <si>
    <t>CP 20-02-52 Maitland St &amp; Madigan Street, Hacket</t>
  </si>
  <si>
    <t>CP 20-03-06 Maitland Street near the Oval, Hackett</t>
  </si>
  <si>
    <t>CP 20-09-111 Antill Street, Hackett</t>
  </si>
  <si>
    <t>CP 20-10-29 Antill Street (ACU crossing), Hackett</t>
  </si>
  <si>
    <t>CP 19-08-37 Lindwall Place, Nicholls</t>
  </si>
  <si>
    <t>CP 20-05-07 May Mills Close Playground, Nicholls</t>
  </si>
  <si>
    <t>CP 20-06-18 Curran Drive, Nicholls</t>
  </si>
  <si>
    <t>CP 20-09-80 Colbert Close, Nicholls</t>
  </si>
  <si>
    <t>CP 20-09-23 Blacklock Close, Nicholls</t>
  </si>
  <si>
    <t>CP 17-05-13 Ipswich Street, Fyshwick</t>
  </si>
  <si>
    <t>CP 17-10-07 Gwen Meredith Loop, Franklin</t>
  </si>
  <si>
    <t>CP 22-02-05 Marie Pitt Street, Franklin</t>
  </si>
  <si>
    <t>CP 22-10-17 Oodgeroo Avenue, Franklin</t>
  </si>
  <si>
    <t>CP 19-08-38 Albany Street, Fyshwick</t>
  </si>
  <si>
    <t>CP 19-11-33 Collie Street, Fyshwick</t>
  </si>
  <si>
    <t>CP 20-02-23 Dairy Road, Fyshwick</t>
  </si>
  <si>
    <t>CP 20-07-07 Lithgow Street, Fyshwick</t>
  </si>
  <si>
    <t>CP 20-07-08 Barrier Street, Fyshwick</t>
  </si>
  <si>
    <t>Check With Kamal</t>
  </si>
  <si>
    <t>CP 19-08-40 Anketell Street, Greenway</t>
  </si>
  <si>
    <t>CP 20-10-25 Scollay Street, Greenway</t>
  </si>
  <si>
    <t>CP 20-02-22 Macquarie Street, Barton</t>
  </si>
  <si>
    <t>CP 22-10-19 Bowen Drive, Barton</t>
  </si>
  <si>
    <t>CP 22-12-07 New South Wales Crescent, Barton</t>
  </si>
  <si>
    <t>CP 22-12-15 Sydney Avenue, Barton</t>
  </si>
  <si>
    <t>A-FP 13-10-02 Bonython Street, Downer</t>
  </si>
  <si>
    <t>A-FP 13-11-04 Burn Street, Downer</t>
  </si>
  <si>
    <t>CP 15-10-09 Durack Street, Downer</t>
  </si>
  <si>
    <t>CP 19-08-44 Briggs &amp; Banfield Streets, Downer</t>
  </si>
  <si>
    <t>CP 19-10-96 Cole Street, Downer</t>
  </si>
  <si>
    <t>CP 20-04-10 Bull Street &amp; Swinden Street, Downer</t>
  </si>
  <si>
    <t>CP 20-09-52 Antill St (widening  Northbourne Ave - Phillip Ave), Downer</t>
  </si>
  <si>
    <t>CP 21-03-01 13 - 15 Banfield Street, Downer</t>
  </si>
  <si>
    <t>CP 21-09-06 Frencham Place, Downer</t>
  </si>
  <si>
    <t>CP 22-03-06 Edkins Street, Downer</t>
  </si>
  <si>
    <t>A-FP 13-04-13 Dexter Street, Cook</t>
  </si>
  <si>
    <t>CP 19-09-01 Biffin Street, Cook</t>
  </si>
  <si>
    <t>CP 19-09-05 Aston Crescent, Cook</t>
  </si>
  <si>
    <t>CP 19-10-05 Dugdale Street, Cook</t>
  </si>
  <si>
    <t>CP 20-09-22 Cambridge St (Open space), Cook</t>
  </si>
  <si>
    <t>CP 21-01-14 Oakes Street, Cook</t>
  </si>
  <si>
    <t>CP 21-12-09 Clisby Close, Cook</t>
  </si>
  <si>
    <t>CP 22-05-24 Coulter Drive, Cook</t>
  </si>
  <si>
    <t>A-FP 13-10-05 Flanagan Street, Garran</t>
  </si>
  <si>
    <t>CP 17-12-10 Gilmore Street underpss to Curlewis, Garran</t>
  </si>
  <si>
    <t>CP 19-09-20 Caffyn Pl, Harpur St and Tompson St, Garran</t>
  </si>
  <si>
    <t>CP 20-07-13 Henderson Street, Garran</t>
  </si>
  <si>
    <t>CP 21-03-08 Kitchener St &amp; Gilmore Cres, Garran</t>
  </si>
  <si>
    <t>CP 22-06-01 Stephens Place, Garran</t>
  </si>
  <si>
    <t>CP 22-09-04 Mackaness Place, Garran</t>
  </si>
  <si>
    <t>CP 23-02-14 Garran Oval Open Space, Garran</t>
  </si>
  <si>
    <t>CP 14-09-09 Garran Primary School, Garran</t>
  </si>
  <si>
    <t>CP15-06-06 English Court &amp; Butters Drive, Phillip</t>
  </si>
  <si>
    <t>CP 19-12-05 Alsop Close, Phillip</t>
  </si>
  <si>
    <t>CP 20-09-114 Melrose Drive, Phillip</t>
  </si>
  <si>
    <t>CP 21-01-07 English Ct (to Markham St), Phillip</t>
  </si>
  <si>
    <t>CP 22-03-24 Butters Drive, Phillip</t>
  </si>
  <si>
    <t>CP 22-06-12 Justinian Street, Phillip</t>
  </si>
  <si>
    <t>CP 21-08-25 Hindmarsh Dr/ Ball Street, Phillip</t>
  </si>
  <si>
    <t>CP 22-01-10 Launceston Street, Phillip</t>
  </si>
  <si>
    <t>CP 19-09-03 Claxton Crescent, Lyneham</t>
  </si>
  <si>
    <t>CP 20-05-12 Oliver Street, Lyneham</t>
  </si>
  <si>
    <t>CP 21-08-06 Archibald Street, Lyneham</t>
  </si>
  <si>
    <t>CP 20-11-21 Northbourne Avenue, Lyneham</t>
  </si>
  <si>
    <t>CP 20-12-01 Brigalow Street, Lyneham</t>
  </si>
  <si>
    <t>CP 21-01-21 Federal Hwy (Flemington Rd - Barton Hwy), Lyneham</t>
  </si>
  <si>
    <t>CP 21-03-02 Boyd Street, Lyneham</t>
  </si>
  <si>
    <t>CP 21-06-05 Rehfisch Close, Lyneham</t>
  </si>
  <si>
    <t>CP 21-09-15 Piguenit Close, Lyneham</t>
  </si>
  <si>
    <t>CP 23-01-19 Fairweather Circuit, Lyneham</t>
  </si>
  <si>
    <t>CP 21-12-16 Brigalow Street, Lyneham</t>
  </si>
  <si>
    <t>CP 19-10-16 Johnson Drive, Richardson</t>
  </si>
  <si>
    <t>CP 21-09-16 Clift Crescent, Richardson</t>
  </si>
  <si>
    <t>CP 19-10-25 2 Northcote Crescent, Deakin</t>
  </si>
  <si>
    <t>CP 20-11-05 Cnr of De Chair Street &amp; MacGregor Street, Deakin</t>
  </si>
  <si>
    <t>CP 21-11-05 Makin Place, Deakin</t>
  </si>
  <si>
    <t>CP 23-03-91 Kent Street, Deakin</t>
  </si>
  <si>
    <t>CP 19-10-47 Annie Douglas Street, Casey</t>
  </si>
  <si>
    <t>CP 19-10-50 Dunoon Street, O'Malley</t>
  </si>
  <si>
    <t>CP 14-07-11. Coree Place, Giralang</t>
  </si>
  <si>
    <t>CP 20-09-112 adj 88 Baracchi Cres, Giralang</t>
  </si>
  <si>
    <t>CP 19-11-05 Well Station Drive (Nullarbor - Horse Park), Harrison</t>
  </si>
  <si>
    <t>CP 20-08-02 Drummer Street, Harrison</t>
  </si>
  <si>
    <t>CP 20-09-116 Well Station Drive (to Ormiston Cct), Harrison</t>
  </si>
  <si>
    <t>CP 20-09-122 De Bortoli Street, Harrison</t>
  </si>
  <si>
    <t>CP 23-01-08 Turtle Rock Street, Harrison</t>
  </si>
  <si>
    <t>CP 19-11-07 Constitution Avenue, Canberra City</t>
  </si>
  <si>
    <t>CP 20-09-73 Cooyong Street, Canberra City</t>
  </si>
  <si>
    <t>CP 21-08-03 Canberra Theatre, Canberra City</t>
  </si>
  <si>
    <t>A-FP 12-11-05 Sanderson Close, Flynn</t>
  </si>
  <si>
    <t>CP 19-11-09 Vickers Crescent, Flynn</t>
  </si>
  <si>
    <t>CP 20-03-07 Dobinson Place, Flynn</t>
  </si>
  <si>
    <t>CP 22-05-10 Tillyard Drive, Flynn</t>
  </si>
  <si>
    <t>CP 22-05-17 Tillyard Dr &amp; Blackwell Circuit, Flynn</t>
  </si>
  <si>
    <t>CP 17-11-10 Lady Denman Dr, Action</t>
  </si>
  <si>
    <t>CP 19-11-17 Lennox Crossing Open Space, Action</t>
  </si>
  <si>
    <t>CP 20-07-22 Somers Crescent &amp; Talbot Street, Forrest</t>
  </si>
  <si>
    <t>CP 19-11-20 Arthur Circle, Forrest</t>
  </si>
  <si>
    <t>CP 20-02-09 National Circuit, Forrest</t>
  </si>
  <si>
    <t>CP 19-11-25 Edinburgh Avenue, Canberra City</t>
  </si>
  <si>
    <t>CP 20-02-05 Diamantina Crescent/Turon Place, Kaleen</t>
  </si>
  <si>
    <t>CP 20-04-11 Blanche &amp; Colo &amp; Inman Place, Kaleen</t>
  </si>
  <si>
    <t>CP 20-07-02 46 Tyrrell Circuit, Kaleen</t>
  </si>
  <si>
    <t>CP 20-06-04 Maribyrnong Avenue, Kaleen</t>
  </si>
  <si>
    <t>CP 20-09-57 Alberga Street, Kaleen</t>
  </si>
  <si>
    <t>CP 20-09-70 Lyndon St and Brunswick CCT, Kaleen</t>
  </si>
  <si>
    <t>CP 20-11-23 Onkaparinga Crescent, Kaleen</t>
  </si>
  <si>
    <t>CP 23-03-87 Florentine Circuit, Kaleen</t>
  </si>
  <si>
    <t>CP 19-11-27 Shannon Circuit Open Space, Kaleen</t>
  </si>
  <si>
    <t>CP 14-12-09 Mather Street, Weston</t>
  </si>
  <si>
    <t>CP 19-12-12 Mahony Court, Weston</t>
  </si>
  <si>
    <t>CP 20-10-28 Unwin Street, Weston</t>
  </si>
  <si>
    <t>CP 22-03-13 Hickey Court, Weston</t>
  </si>
  <si>
    <t>CP 22-10-24 Martens Crescent, Weston</t>
  </si>
  <si>
    <t>CP 23-01-27 Bryant Place, Weston</t>
  </si>
  <si>
    <t>CP 20-03-02 7-9 Meldrum Street, Weston</t>
  </si>
  <si>
    <t>CP 20-02-03 Joy Cummings Place Open Space, Belconnen</t>
  </si>
  <si>
    <t>CP 20-02-27 Hennessy Street, Belconnen</t>
  </si>
  <si>
    <t>CP 20-07-09 Luxton Street, Belconnen</t>
  </si>
  <si>
    <t>CP 20-11-04 2 Ranken Place, Belconnen</t>
  </si>
  <si>
    <t>CP 20-12-07 Joynton Smith Drive, Belconnen</t>
  </si>
  <si>
    <t>CP 21-10-08 Chandler Street, Belconnen</t>
  </si>
  <si>
    <t>CP 23-01-10 Nettlefold Street, Belconnen</t>
  </si>
  <si>
    <t>CP 17-05-30 Jardine Street, Kingston</t>
  </si>
  <si>
    <t>CP 19-10-77 Wentworth Avenue, Kingston</t>
  </si>
  <si>
    <t>CP 20-02-10 Howitt Street, Kingston</t>
  </si>
  <si>
    <t>CP 20-05-02 Giles Street (Jardine - Howitt), Kingston</t>
  </si>
  <si>
    <t>CP 22-03-22 Telopea Park Playground, Kingston</t>
  </si>
  <si>
    <t>CP 22-08-02 Canberra Railway Station Carpark, Kingston</t>
  </si>
  <si>
    <t>CP 20-02-11 Gepp Place, Pearce</t>
  </si>
  <si>
    <t>CP 20-09-75 Hodgson Cres (along Marist College fence), Pearce</t>
  </si>
  <si>
    <t>CP 21-12-14 Collings Street, Pearce</t>
  </si>
  <si>
    <t>CP 20-08-12 McIntosh Street, Scullin</t>
  </si>
  <si>
    <t>CP 21-08-27 Hinkler Street, Scullin</t>
  </si>
  <si>
    <t>CP 22-11-29 Holyman Street, Scullin</t>
  </si>
  <si>
    <t>CP 20-02-16 35 Pockett Ave, Banks</t>
  </si>
  <si>
    <t>CP 20-02-17 Darambal Street, Aranda</t>
  </si>
  <si>
    <t>CP 20-09-94 Banambila Street, Aranda</t>
  </si>
  <si>
    <t>CP 23-04-40 Bindaga Street, Aranda</t>
  </si>
  <si>
    <t>CP 20-07-14 Bandjalong Crescent, Aranda</t>
  </si>
  <si>
    <t>CP 20-02-18 Caley Crescent, Narrabundah</t>
  </si>
  <si>
    <t>CP 16-06-29 Keira Street, Narrabundah</t>
  </si>
  <si>
    <t>CP 20-04-14 Matina_Wambool Street, Narrabundah</t>
  </si>
  <si>
    <t>CP 20-11-24 Richmond Fellowship (Fairbairn Ave - Pialligo Ave), Pialligo</t>
  </si>
  <si>
    <t>CP 20-02-32 Bugden Avenue, Fadden</t>
  </si>
  <si>
    <t>CP 20-02-46 Clarrie Hermes Drive, Casey</t>
  </si>
  <si>
    <t>CP 20-03-03 Hindmarsh Drive (Palmer to Tamar), Garran</t>
  </si>
  <si>
    <t>CP 20-04-01 Hillebrand Street, Page</t>
  </si>
  <si>
    <t>CP 20-09-81 Keartland Street, Page</t>
  </si>
  <si>
    <t>CP 20-04-02 Phillip Avenue, Hackett</t>
  </si>
  <si>
    <t>CP 20-09-106 Bavay Pl &amp; Southern Cross Dr, Page</t>
  </si>
  <si>
    <t>CP 20-04-04 Northmore Crescent, Higgins</t>
  </si>
  <si>
    <t>CP 20-05-04 Bellhouse Crescent, Moncrieff</t>
  </si>
  <si>
    <t>CP 20-08-23 Between Lester St &amp; Crackerjack Way, Moncrieff</t>
  </si>
  <si>
    <t>CP 20-11-03 Jimmy Little Street, Moncrieff</t>
  </si>
  <si>
    <t>CP 20-08-03 Kerrigan Street, Dunlop</t>
  </si>
  <si>
    <t>CP 21-10-01 Douglas Waterhouse Dr, Dunlop</t>
  </si>
  <si>
    <t>CP 22-01-07 Starke Street, Holt</t>
  </si>
  <si>
    <t>CP 20-06-02 Helen Mayo Crescent, Bonython</t>
  </si>
  <si>
    <t>CP 20-06-13 Haig Park, Turner</t>
  </si>
  <si>
    <t>CP 20-08-25 McNicoll Street, Hughes</t>
  </si>
  <si>
    <t>CP 20-08-27 McNicoll Street (North), Hughes</t>
  </si>
  <si>
    <t>CP 20-09-36 Carruthers Street (South), Hughes</t>
  </si>
  <si>
    <t>CP 21-02-14 Goble Street, Hughes</t>
  </si>
  <si>
    <t>CP 21-12-04 Millen Street, Hughes</t>
  </si>
  <si>
    <t>CP 21-12-10 Hartley Street, Turner</t>
  </si>
  <si>
    <t>CP 20-07-12 Heagney Crescent, Gilmore</t>
  </si>
  <si>
    <t>A-FP 14-01-03 May Maxwell Crescent, Gilmore</t>
  </si>
  <si>
    <t>CP 17-08-01 Gozzard Street, Gungahlin</t>
  </si>
  <si>
    <t>CP 21-02-30 100 Swain Street, Gungahlin</t>
  </si>
  <si>
    <t>CP 21-04-12 Gundaroo Dr (Infinity Towers to Gozzard St), Gungahlin</t>
  </si>
  <si>
    <t>CP 22-10-09 Anthony Rolfe Avenue, Gungahlin</t>
  </si>
  <si>
    <t>CP 21-02-38 George Street, Oaks Estate</t>
  </si>
  <si>
    <t>A-FP 13-06-13 Mumshirl Street, Bonner</t>
  </si>
  <si>
    <t>A-FP 13-11-03 Lamilami Place, Bonner</t>
  </si>
  <si>
    <t>CP 20-09-53  (48-52) Bilin Bilin Street, Bonner</t>
  </si>
  <si>
    <t>CP 21-03-03 Stanner Circuit, Bonner</t>
  </si>
  <si>
    <t>CP 22-09-16 Louis Briggs Circuit, Bonner</t>
  </si>
  <si>
    <t>CP 20-08-08 Collocott Crescent, Oxley</t>
  </si>
  <si>
    <t>CP 20-09-90 Taverner Street (Drakeford Dr - Laurens St Underpass), Oxley</t>
  </si>
  <si>
    <t>CP 20-09-91 Lachlanvale Court, Oxley</t>
  </si>
  <si>
    <t>CP 20-08-19 Kulgera Street, Hawker</t>
  </si>
  <si>
    <t>Suburb</t>
  </si>
  <si>
    <t>Garran</t>
  </si>
  <si>
    <t>CP 21-06-03 Hilder Street &amp; Heysen Street, Weston</t>
  </si>
  <si>
    <t xml:space="preserve">CP 20-07-06 Yamba Dr &amp; Kitchener St, Garran </t>
  </si>
  <si>
    <t>CP 20-07-06 Yamba Drive, Garran</t>
  </si>
  <si>
    <t>CP 20-04-07 Open Space between MacKellar Crescent and Wybalena Grove, Cook</t>
  </si>
  <si>
    <t>CP 20-09-88 Padbury Street &amp; Berry Street &amp; Barney Street, Downer</t>
  </si>
  <si>
    <t>CP 22-03-07 Hallstrom Circuit, Monash</t>
  </si>
  <si>
    <t xml:space="preserve">CP 20-12-08 Blaxland Crescent, Griffith </t>
  </si>
  <si>
    <t>CP 21-08-02 Weston Park, Yarralumla</t>
  </si>
  <si>
    <t>CP 21-07-13 Ginninderra DR &amp; John Cleland Cr, Florey</t>
  </si>
  <si>
    <t>CP 16-10-08 Tia Place, Amaroo</t>
  </si>
  <si>
    <t>CP15-12-01 Holmes &amp; Godfrey and Gellibrand St, Campbell</t>
  </si>
  <si>
    <t xml:space="preserve">CP 20-12-11 Callam Street (Matilda St - Bowes St), Phillip </t>
  </si>
  <si>
    <t>CP 20-08-24 Nudurr Dr, Palmerston</t>
  </si>
  <si>
    <t>CP 20-08-26 Currong Street, Reid</t>
  </si>
  <si>
    <t>CP 21-01-13 Reid Tennis Club, Reid</t>
  </si>
  <si>
    <t>CP 16-01-13 Grainger Circuit, Melba</t>
  </si>
  <si>
    <t>CP 19-07-11 Morton St &amp; Smith St &amp; Kinleyside Cres., Weetangera</t>
  </si>
  <si>
    <t>CP 20-02-25 Horsley Crescent, Melba</t>
  </si>
  <si>
    <t>CP 20-11-36 Stralia Place, Melba</t>
  </si>
  <si>
    <t>CP 23-06-22 Kings Avenue Bridge carpark, Russell</t>
  </si>
  <si>
    <t>A-FP 14-02-19 Mackerras Crescent, Theodore</t>
  </si>
  <si>
    <t>CP 20-09-97 (10-14) Conlon Crescent, Theodore</t>
  </si>
  <si>
    <t>CP 20-10-14 Lawrence Wackett Crescent Playground, Theodore</t>
  </si>
  <si>
    <t>CP 20-03-05 Southern Cross Dr to Drake-Brockman Dr, Holt</t>
  </si>
  <si>
    <t>CP 22-05-19 Beaurepaire Crescent, Holt</t>
  </si>
  <si>
    <t>CP 22-02-06 Stewart Crescent, Melba</t>
  </si>
  <si>
    <t>CP 23-05-123 Saville Close, Melba</t>
  </si>
  <si>
    <t>CP 20-09-103 Telopea Park, Barton</t>
  </si>
  <si>
    <t>CP 21-09-05 Blackall Street, Barton</t>
  </si>
  <si>
    <t>CP 23-06-14 National Circuit, Barton</t>
  </si>
  <si>
    <t>A-FP 05-12-05 Falkiner Place, Macarthur</t>
  </si>
  <si>
    <t>CP 16-08-21 Coyne Street, Macarthur</t>
  </si>
  <si>
    <t>CP 20-09-131 Coyne Street, Macarthur</t>
  </si>
  <si>
    <t>CP 20-09-14 Tanumbirini St - Mainoru Pl, Hawker</t>
  </si>
  <si>
    <t>CP 23-03-15 Marqua Place, Hawker</t>
  </si>
  <si>
    <t>CP 23-03-42 Beetaloo Street, Hawker</t>
  </si>
  <si>
    <t>CP 14-10-19 MacAlistair Crescent, Curtin</t>
  </si>
  <si>
    <t>A-FP 06-04-01 Dunstan Street, Curtin</t>
  </si>
  <si>
    <t>A-FP 09-08-06 Ayers Street, Curtin</t>
  </si>
  <si>
    <t>CP 19-10-61 Victoria Street, Hall</t>
  </si>
  <si>
    <t>CP 16-11-27 Gladstone Street, Hall</t>
  </si>
  <si>
    <t>CP 20-09-33 Dunstan Street to the playground, Curtin</t>
  </si>
  <si>
    <t>CP 20-11-22 Ryan Street, Curtin</t>
  </si>
  <si>
    <t>CP 21-02-24 Off Munro Place, Curtin</t>
  </si>
  <si>
    <t xml:space="preserve">CP 20-10-24 Wanganeen Ave (widening), Ngunnawal </t>
  </si>
  <si>
    <t>CP 15-05-08 Balcombe Street (Widening), Conder</t>
  </si>
  <si>
    <t>CP 20-11-12 Falls Place, Conder</t>
  </si>
  <si>
    <t>CP 20-11-34 Off Bungle Bungle Cres/Ormiston Cct, Harrison</t>
  </si>
  <si>
    <t>CP 21-10-15 Phyllis Frost, Forde</t>
  </si>
  <si>
    <t>CP 22-10-21 Helen Leonard Crescent, Forde</t>
  </si>
  <si>
    <t>CP 22-01-16 Moore Street (widening), Tuner</t>
  </si>
  <si>
    <t>CP 22-04-15 (14-16) Gould Street, Tuner</t>
  </si>
  <si>
    <t>CP 23-05-114 Off Masson Street (widening), Tuner</t>
  </si>
  <si>
    <t>CP 22-04-08 Abrahams Crescent, Conder</t>
  </si>
  <si>
    <t>CP 16-07-24 Townson Crescent, Charnwood</t>
  </si>
  <si>
    <t>CP 22-05-18 Verge Place, Charnwood</t>
  </si>
  <si>
    <t>A-FP 13-09-05  Batchelor St/Horrocks St, Torrens</t>
  </si>
  <si>
    <t>CP 23-07-11 Sharwood Crescent, Evatt</t>
  </si>
  <si>
    <t>CP 23-05-110 Mulley Street, Holder</t>
  </si>
  <si>
    <t>CP 22-12-03 John Cleland Crescent, Florey</t>
  </si>
  <si>
    <t>A-FP 13-08-01 Kingsford Smith Drive, Florey</t>
  </si>
  <si>
    <t>CP 17-02-09 St John Crescent, Florey</t>
  </si>
  <si>
    <t>CP 22-12-14 Off Lawrenson Circuit, Jacka</t>
  </si>
  <si>
    <t>CP 23-01-24 Barton Highway, Nicholls</t>
  </si>
  <si>
    <t>CP 23-02-10 Canberra Park, Kenny</t>
  </si>
  <si>
    <t>CP 17-02-14 William Webb Drive, Mckellar</t>
  </si>
  <si>
    <t>CP 22-06-05 Morisset Road, Gungahlin</t>
  </si>
  <si>
    <t>CP 20-12-14 Brindabella Cct_Pialligo Ave, Pialligo</t>
  </si>
  <si>
    <t>CP 23-03-02 Kitty McEwan Cct, Mckellar</t>
  </si>
  <si>
    <t>CP 19-04-21 Jerrabomberra Ave, Symonston</t>
  </si>
  <si>
    <t>Consider under different program</t>
  </si>
  <si>
    <t>CP 23-04-38 Elliott Street, Campbell</t>
  </si>
  <si>
    <t>CP 23-04-46 Davis Street, Weetangera</t>
  </si>
  <si>
    <t>CP 22-12-05 Off Weston Creek, Coombs</t>
  </si>
  <si>
    <t>Under Kenny Development</t>
  </si>
  <si>
    <t>CP 23-05-107 Hibiscus Crescent, Rivett</t>
  </si>
  <si>
    <t>CP 23-05-117 Elouera Street, Braddon</t>
  </si>
  <si>
    <t>Considered under C5 strategic network</t>
  </si>
  <si>
    <t>CP 23-06-11 Keith Street, Scullin</t>
  </si>
  <si>
    <t>CP 23-06-24 Fawkner Street (Widening), Braddon</t>
  </si>
  <si>
    <t>CP 23-06-30 Hindmarsh Drive, OMalley</t>
  </si>
  <si>
    <t>CP 23-07-03 Fernyhough Crescent, Lyneham</t>
  </si>
  <si>
    <t>CP 23-07-08 Bligh Street, Barton</t>
  </si>
  <si>
    <t>CP 23-07-18 Scattergood Place, Spence</t>
  </si>
  <si>
    <t>CP 23-07-19 Rubicon Street, Kaleen</t>
  </si>
  <si>
    <t>CP 23-07-22 Kesteven Street, Florey</t>
  </si>
  <si>
    <t>Upgrade</t>
  </si>
  <si>
    <t>CP 23-05-116 Off Macfarland Crescent, Chifley</t>
  </si>
  <si>
    <t>Approval is needed by NCA</t>
  </si>
  <si>
    <t>CP 22-02-02 Dixon Dr_Holder Wetland, Duffy</t>
  </si>
  <si>
    <t>CP 23-05-109 Dixon Drive, Holder</t>
  </si>
  <si>
    <t>CP 23-07-22 Off Kesteven Street, Florey</t>
  </si>
  <si>
    <t>CP 23-08-14 Off 21 Snodgrass Crescent, Kambah</t>
  </si>
  <si>
    <t>CP 23-08-19 Ada Norris Ave, Denman Prospect</t>
  </si>
  <si>
    <t>CP 23-08-23 Mileham Street, Macgregor</t>
  </si>
  <si>
    <t>A-FP 08-06-03 Thomson Street, Chifley</t>
  </si>
  <si>
    <t>A-FP 14-01-09 Shara Place, Ngunnawal</t>
  </si>
  <si>
    <t>A-FP 13-11-02 Campbell Street, Ainslie</t>
  </si>
  <si>
    <t>CP 23-09-09 Marcus Clarke Street, Canberra City</t>
  </si>
  <si>
    <t>CP 21-11-09 Wittenoom Crescent, Stirling</t>
  </si>
  <si>
    <t>CP 23-04-017 Hindmarsh Dr (Callam St &amp; Yamba Dr), Phillip</t>
  </si>
  <si>
    <t>CP 23-03-48 Groom St&amp;Webster St, Hughes</t>
  </si>
  <si>
    <t>CP 23-03-50 Aikman Drive, Bruce</t>
  </si>
  <si>
    <t>CP 23-09-14 Mckenzie Street, Kambah</t>
  </si>
  <si>
    <t>CP 23-04-01 Erindale Dr_Bugden Ave, Gowrie</t>
  </si>
  <si>
    <t>CP 23-03-17 Southern Cross Drive, Holt</t>
  </si>
  <si>
    <t>CP 23-07-04 (1) Kuringa Drive, Fraser</t>
  </si>
  <si>
    <t>CP 23-07-04 (2) Kuringa Drive, Fraser</t>
  </si>
  <si>
    <t>No Active Facility</t>
  </si>
  <si>
    <r>
      <rPr>
        <b/>
        <sz val="11"/>
        <color theme="1"/>
        <rFont val="Calibri"/>
        <family val="2"/>
        <scheme val="minor"/>
      </rPr>
      <t xml:space="preserve">Note: </t>
    </r>
    <r>
      <rPr>
        <sz val="11"/>
        <color theme="1"/>
        <rFont val="Calibri"/>
        <family val="2"/>
        <scheme val="minor"/>
      </rPr>
      <t>In terms of Priority Walking Area higher value of facility is considered in the assessmnet.</t>
    </r>
  </si>
  <si>
    <t xml:space="preserve">Other </t>
  </si>
  <si>
    <t>A-FP 13-01-03 Off Vicars Street_Well Station Dr, Mitchell</t>
  </si>
  <si>
    <t>CP 22-04-02 Angas Street_Limestone Ave, Ainslie</t>
  </si>
  <si>
    <t>Considered under Garden City Network</t>
  </si>
  <si>
    <t>CP 23-05-111 Melrose Drive_Worgan St, Phillip</t>
  </si>
  <si>
    <t>CP 22-04-01 Angas Street, Ainslie</t>
  </si>
  <si>
    <t>Multiple Active Nodes (Educational, Hospital, Shopping Centres, Supermarket, Retirement Housing)</t>
  </si>
  <si>
    <t>Under Garden City Newtork</t>
  </si>
  <si>
    <t>CP 14-07-05 Cowlishaw Street, Greenway</t>
  </si>
  <si>
    <t>CP 14-05-13 Martin Street, Curtin</t>
  </si>
  <si>
    <t>CP 23-09-22 Jeffries Street, Gowrie</t>
  </si>
  <si>
    <t>Active Nodes (Educational, Hospital, Shopping Centres, Supermarket, Retirement Housing)</t>
  </si>
  <si>
    <t>Active Nodes (Park, Playground, Workship Place)</t>
  </si>
  <si>
    <t>CP 23-09-12 Lowanna Street, Braddon</t>
  </si>
  <si>
    <t>CP 14-12-07 (1) off Nemerang Crescent, Waramanga</t>
  </si>
  <si>
    <t>CP 22-10-29 Burke Cr &amp; McMillan Cr, Griffith</t>
  </si>
  <si>
    <t>CP 22-12-10 Ellenborough Street, Kaleen</t>
  </si>
  <si>
    <t>CP 23-03-28 Heysen Street, Weston</t>
  </si>
  <si>
    <t>CP 23-05-70 Off Rubbo Creston, Weston</t>
  </si>
  <si>
    <t>CP 14-09-07 Malara Street, Waramanga</t>
  </si>
  <si>
    <t>CP 14-09-08 Burara Crescent, Waramanga</t>
  </si>
  <si>
    <t>CP 23-03-29 (1) Off Wirangu Place, Waramanga</t>
  </si>
  <si>
    <t>CP 23-03-29 (2) Wirangu Place, Waramanga</t>
  </si>
  <si>
    <t>CP 23-04-30 Kirkpatrick Street, Weston</t>
  </si>
  <si>
    <t>Canceled in CP</t>
  </si>
  <si>
    <t>CP 23-03-27 Off Carrawa Street, Crace</t>
  </si>
  <si>
    <t>Comment</t>
  </si>
  <si>
    <t>CP 23-10-05 (1) Whitelaw Street, Pearce</t>
  </si>
  <si>
    <t>CP 23-10-05 (2) Clarkson Street, Pearce</t>
  </si>
  <si>
    <t>CP 20-09-110 Furneaux St, Forrest</t>
  </si>
  <si>
    <t>CP 23-10-16 (1) Franklin Street, Forrest</t>
  </si>
  <si>
    <t>CP 23-10-16 (2) Franklin Street, Forrest</t>
  </si>
  <si>
    <t>Under School Safety Program</t>
  </si>
  <si>
    <t>CP 23-10-09 Tauss Place, Bruce</t>
  </si>
  <si>
    <t>Reference</t>
  </si>
  <si>
    <t>PR 20-08-08</t>
  </si>
  <si>
    <t>Delivered under Design of Kerb Ramps</t>
  </si>
  <si>
    <t>Under Designing of the Kerb Ramps</t>
  </si>
  <si>
    <t>PR 20/08/01</t>
  </si>
  <si>
    <t>Under Design of Kerb Ramps</t>
  </si>
  <si>
    <t>PR 20/11/01</t>
  </si>
  <si>
    <t>PR 21-01-01</t>
  </si>
  <si>
    <t>PR 21-01-09</t>
  </si>
  <si>
    <t>PR 21/02/30</t>
  </si>
  <si>
    <t>Under Design of Kerb Ramps list</t>
  </si>
  <si>
    <t>PR 14-07-05</t>
  </si>
  <si>
    <t>PR 20-04-08</t>
  </si>
  <si>
    <t>PR 23-05-117</t>
  </si>
  <si>
    <t>PR 16-7-24</t>
  </si>
  <si>
    <t>CP 23-11-11 Kerrigan Street, Dunlop</t>
  </si>
  <si>
    <t>CP 20-05-06 52 Lowanna Street, Braddon</t>
  </si>
  <si>
    <t>CP 22-08-12 Off Point Hut Pond District Park, Gordon</t>
  </si>
  <si>
    <t>Principal/Heavily used recreactional routes</t>
  </si>
  <si>
    <t>Delivered by SSP</t>
  </si>
  <si>
    <t>CP 21-03-06 102 Emu Bank, Belconnen</t>
  </si>
  <si>
    <t>CP 23-11-26 Eungella St/ Tullaroop St, Duffy</t>
  </si>
  <si>
    <t>CP 23-11-20 Forbes Street, Turner</t>
  </si>
  <si>
    <t>CP 23-11-12 Skene Street, Cook</t>
  </si>
  <si>
    <t>CP 23-11-10 D'Arcy Place, Chifley</t>
  </si>
  <si>
    <t>CP 23-11-07 Parramatta Street, Phillip</t>
  </si>
  <si>
    <t>CP 23-11-06 Fullagar Crescent, Higgins</t>
  </si>
  <si>
    <t>CP 23-11-05 Earle Street, Lyneham</t>
  </si>
  <si>
    <t>CP 23-10-10 Newbery Crescent, Page</t>
  </si>
  <si>
    <t>CP 23-05-120 Marcus Clarke Street, Action</t>
  </si>
  <si>
    <t>CP 23-05-104 Hackett Place, Hacket</t>
  </si>
  <si>
    <t>CP 23-05-96 Mackennal Street, Lyneham</t>
  </si>
  <si>
    <t>Existing path on opposite side.</t>
  </si>
  <si>
    <t>CP 23-05-93 Guthrie Street, Dickson</t>
  </si>
  <si>
    <t>CP 23-05-85 Woodcock Drive, Gordon</t>
  </si>
  <si>
    <t>CP 23-05-79 59 Alabaster Street, Monash</t>
  </si>
  <si>
    <t>CP 23-05-73 Mclorinan Street, Chisholm</t>
  </si>
  <si>
    <t>CP 23-05-60 Baldwin Drive, Lawson</t>
  </si>
  <si>
    <t>CP 23-03-56 Commonwealth Avenue, Yarralumla</t>
  </si>
  <si>
    <t xml:space="preserve">CP 23-03-52 Callam Street, Phillip </t>
  </si>
  <si>
    <t>CP 23-03-58 Southern Cross Drive, Florey</t>
  </si>
  <si>
    <t>CP 16-06-13 Barton Highway Slipway, Mitchell</t>
  </si>
  <si>
    <t>CP 20-07-15 43 Taylor Street, Ngunnawal</t>
  </si>
  <si>
    <t>CP 23-12-01 Guest Place, Macquarie</t>
  </si>
  <si>
    <t>CP 23-03-80 Off Fltcher Place, Page</t>
  </si>
  <si>
    <t xml:space="preserve">CP 23-03-81 Off Higgins Place, Higgins </t>
  </si>
  <si>
    <t>Considered under SSP</t>
  </si>
  <si>
    <t>Considered Under SSP</t>
  </si>
  <si>
    <t>CP 24-01-10 Girrahween Street, Braddon</t>
  </si>
  <si>
    <t>CP 24-01-01 Off Longford Street, Lyons</t>
  </si>
  <si>
    <t>Not viable gradient is 13%. Steps are needed.</t>
  </si>
  <si>
    <t>Will be considered as a shortcut</t>
  </si>
  <si>
    <t>CP 14-09-02 (1) Carnegie Crescent, Narrabundah</t>
  </si>
  <si>
    <t>CP 14-09-02 (2) Carnegie Crescent, Narrabundah</t>
  </si>
  <si>
    <t>PCR on opposite side of the road</t>
  </si>
  <si>
    <t>Under Garden City Network</t>
  </si>
  <si>
    <t>CP14-12-07 (2) off Nemerang Crescent, Waramanga</t>
  </si>
  <si>
    <t>Superseded by CP 23/03/58</t>
  </si>
  <si>
    <t>Path exist on the opposite side of road</t>
  </si>
  <si>
    <t>Existing path is on opposite side</t>
  </si>
  <si>
    <t>CP 19-09-02 Owen Crescent, Lyneham</t>
  </si>
  <si>
    <t>CP 15-10-17 Loureiro Street, Conder</t>
  </si>
  <si>
    <t>CP 20-10-27 Pinschof Place, Conder</t>
  </si>
  <si>
    <t>Transferred to TMS waiting for response</t>
  </si>
  <si>
    <t>CP 22-06-22 Antill Street, Dickson</t>
  </si>
  <si>
    <t>CP 23-05-115 Hawdon Place, Dickson</t>
  </si>
  <si>
    <t>Existing path on the opposite side.</t>
  </si>
  <si>
    <t>Path on opposite side but 60km/hr zone</t>
  </si>
  <si>
    <t>Path on the oppsite side of the road but need to be constructed</t>
  </si>
  <si>
    <t>CP 24-01-07 Flack Street, Holt</t>
  </si>
  <si>
    <t>CP 24-01-19 Carpenter Close, Calwell</t>
  </si>
  <si>
    <t>Considered in SSP.</t>
  </si>
  <si>
    <t>CP 24-01-22 Condamine Street, Turner</t>
  </si>
  <si>
    <t>TOTAL SCORE</t>
  </si>
  <si>
    <t>Rating level</t>
  </si>
  <si>
    <t>Broad +ve impacts</t>
  </si>
  <si>
    <t>Minimal +ve impacts</t>
  </si>
  <si>
    <t>Moderate +ve impacts</t>
  </si>
  <si>
    <t xml:space="preserve">Percentage of max attainable score </t>
  </si>
  <si>
    <t xml:space="preserve"> EPSDD consultations  (Heritage Site)</t>
  </si>
  <si>
    <t>possible consideration for 2024-25</t>
  </si>
  <si>
    <t>Bridge widening required</t>
  </si>
  <si>
    <t>Possible inclusion to Kingston link</t>
  </si>
  <si>
    <t>see  Kerb Ramps list</t>
  </si>
  <si>
    <t>Under Garden City project</t>
  </si>
  <si>
    <t>under principal and main community routes consideration</t>
  </si>
  <si>
    <t>Airport</t>
  </si>
  <si>
    <t>route needs revision</t>
  </si>
  <si>
    <t>there is a PCR opposite</t>
  </si>
  <si>
    <t>Under Kerb Ramps</t>
  </si>
  <si>
    <t>Proposal for FS for 2024-25</t>
  </si>
  <si>
    <t>Delivered under  Kerb Ramp</t>
  </si>
  <si>
    <t>path existis on the oposite side</t>
  </si>
  <si>
    <t>EPSDD</t>
  </si>
  <si>
    <t>Not safe steep gradient</t>
  </si>
  <si>
    <t>proximity of principal route</t>
  </si>
  <si>
    <t>under consderation for 2024-25</t>
  </si>
  <si>
    <t>LRS2</t>
  </si>
  <si>
    <t xml:space="preserve"> (Water Pooling)</t>
  </si>
  <si>
    <t>bridge is included in recommendations</t>
  </si>
  <si>
    <t>Path on opposite side</t>
  </si>
  <si>
    <r>
      <rPr>
        <b/>
        <sz val="11"/>
        <color theme="1"/>
        <rFont val="Calibri"/>
        <family val="2"/>
        <scheme val="minor"/>
      </rPr>
      <t xml:space="preserve">Note: </t>
    </r>
    <r>
      <rPr>
        <sz val="11"/>
        <color theme="1"/>
        <rFont val="Calibri"/>
        <family val="2"/>
        <scheme val="minor"/>
      </rPr>
      <t xml:space="preserve"> higher value is considered in the assessmnet of Priority Walking Area</t>
    </r>
  </si>
  <si>
    <t>adjacent work is not completed</t>
  </si>
  <si>
    <t>#</t>
  </si>
  <si>
    <t>Rating Level (colour coded)</t>
  </si>
  <si>
    <t>Type of considered initiative</t>
  </si>
  <si>
    <t>some issues with implementation</t>
  </si>
  <si>
    <t>needs substantial changes (eg.OR Cycle lane)</t>
  </si>
  <si>
    <t>Case closed-NFA</t>
  </si>
  <si>
    <t>to be considered under Renewal and Replacement program</t>
  </si>
  <si>
    <t>considered under School Safety Program</t>
  </si>
  <si>
    <t>Off-road path (Speed is 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</si>
</sst>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9]dd\-mmm\-yy;@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1"/>
      <name val="Calibri"/>
      <family val="2"/>
      <scheme val="minor"/>
    </font>
    <font>
      <b/>
      <sz val="9"/>
      <color theme="0"/>
      <name val="Arial"/>
      <family val="2"/>
    </font>
    <font>
      <b/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b/>
      <strike/>
      <sz val="11"/>
      <name val="Calibri"/>
      <family val="2"/>
      <scheme val="minor"/>
    </font>
    <font>
      <b/>
      <sz val="18"/>
      <color rgb="FF313131"/>
      <name val="Segoe UI"/>
      <family val="2"/>
    </font>
    <font>
      <b/>
      <sz val="11"/>
      <color rgb="FF00B05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trike/>
      <sz val="11"/>
      <color rgb="FFFFC000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b/>
      <strike/>
      <sz val="11"/>
      <color rgb="FF00B05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C1D3E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33CC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</fills>
  <borders count="61">
    <border>
      <left/>
      <right/>
      <top/>
      <bottom/>
      <diagonal/>
    </border>
    <border>
      <left/>
      <right style="medium">
        <color rgb="FF193661"/>
      </right>
      <top/>
      <bottom style="medium">
        <color rgb="FF193661"/>
      </bottom>
      <diagonal/>
    </border>
    <border>
      <left/>
      <right style="medium">
        <color rgb="FF19366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193661"/>
      </left>
      <right/>
      <top style="medium">
        <color rgb="FF193661"/>
      </top>
      <bottom style="medium">
        <color rgb="FF193661"/>
      </bottom>
      <diagonal/>
    </border>
    <border>
      <left style="medium">
        <color rgb="FF193661"/>
      </left>
      <right/>
      <top style="medium">
        <color rgb="FF19366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rgb="FF193661"/>
      </bottom>
      <diagonal/>
    </border>
    <border>
      <left/>
      <right style="medium">
        <color rgb="FF193661"/>
      </right>
      <top style="medium">
        <color theme="0" tint="-0.14999847407452621"/>
      </top>
      <bottom style="medium">
        <color rgb="FF193661"/>
      </bottom>
      <diagonal/>
    </border>
    <border>
      <left style="medium">
        <color rgb="FF193661"/>
      </left>
      <right/>
      <top style="medium">
        <color theme="0" tint="-0.14999847407452621"/>
      </top>
      <bottom style="medium">
        <color rgb="FF19366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/>
      <diagonal/>
    </border>
    <border>
      <left style="thin">
        <color indexed="64"/>
      </left>
      <right style="thin">
        <color indexed="64"/>
      </right>
      <top style="medium">
        <color theme="1"/>
      </top>
      <bottom/>
      <diagonal/>
    </border>
    <border>
      <left style="thin">
        <color indexed="64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rgb="FF193661"/>
      </right>
      <top style="medium">
        <color theme="0" tint="-0.14999847407452621"/>
      </top>
      <bottom/>
      <diagonal/>
    </border>
    <border>
      <left/>
      <right style="medium">
        <color theme="1"/>
      </right>
      <top style="medium">
        <color theme="0" tint="-0.14999847407452621"/>
      </top>
      <bottom style="medium">
        <color rgb="FF193661"/>
      </bottom>
      <diagonal/>
    </border>
    <border>
      <left style="medium">
        <color theme="1"/>
      </left>
      <right style="medium">
        <color rgb="FF193661"/>
      </right>
      <top/>
      <bottom/>
      <diagonal/>
    </border>
    <border>
      <left/>
      <right style="medium">
        <color theme="1"/>
      </right>
      <top style="medium">
        <color rgb="FF193661"/>
      </top>
      <bottom style="medium">
        <color rgb="FF193661"/>
      </bottom>
      <diagonal/>
    </border>
    <border>
      <left/>
      <right style="medium">
        <color theme="1"/>
      </right>
      <top style="medium">
        <color rgb="FF193661"/>
      </top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 style="medium">
        <color rgb="FF193661"/>
      </bottom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/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 style="medium">
        <color rgb="FF193661"/>
      </bottom>
      <diagonal/>
    </border>
    <border>
      <left style="medium">
        <color theme="1"/>
      </left>
      <right/>
      <top style="medium">
        <color rgb="FF193661"/>
      </top>
      <bottom style="medium">
        <color rgb="FF193661"/>
      </bottom>
      <diagonal/>
    </border>
    <border>
      <left style="medium">
        <color theme="1"/>
      </left>
      <right/>
      <top style="medium">
        <color rgb="FF193661"/>
      </top>
      <bottom style="medium">
        <color indexed="64"/>
      </bottom>
      <diagonal/>
    </border>
    <border>
      <left style="medium">
        <color indexed="64"/>
      </left>
      <right style="medium">
        <color rgb="FF193661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rgb="FF193661"/>
      </bottom>
      <diagonal/>
    </border>
    <border>
      <left style="medium">
        <color indexed="64"/>
      </left>
      <right style="medium">
        <color rgb="FF193661"/>
      </right>
      <top/>
      <bottom/>
      <diagonal/>
    </border>
    <border>
      <left style="medium">
        <color indexed="64"/>
      </left>
      <right style="medium">
        <color rgb="FF193661"/>
      </right>
      <top/>
      <bottom style="medium">
        <color rgb="FF19366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rgb="FF193661"/>
      </bottom>
      <diagonal/>
    </border>
    <border>
      <left/>
      <right style="medium">
        <color indexed="64"/>
      </right>
      <top style="medium">
        <color rgb="FF193661"/>
      </top>
      <bottom style="medium">
        <color rgb="FF193661"/>
      </bottom>
      <diagonal/>
    </border>
    <border>
      <left/>
      <right style="medium">
        <color indexed="64"/>
      </right>
      <top style="medium">
        <color rgb="FF19366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193661"/>
      </left>
      <right/>
      <top/>
      <bottom style="medium">
        <color rgb="FF193661"/>
      </bottom>
      <diagonal/>
    </border>
    <border>
      <left/>
      <right style="medium">
        <color theme="1"/>
      </right>
      <top/>
      <bottom style="medium">
        <color rgb="FF19366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rgb="FF193661"/>
      </bottom>
      <diagonal/>
    </border>
    <border>
      <left style="medium">
        <color indexed="64"/>
      </left>
      <right style="medium">
        <color rgb="FF193661"/>
      </right>
      <top/>
      <bottom style="medium">
        <color indexed="64"/>
      </bottom>
      <diagonal/>
    </border>
    <border>
      <left/>
      <right style="medium">
        <color rgb="FF193661"/>
      </right>
      <top/>
      <bottom style="medium">
        <color indexed="64"/>
      </bottom>
      <diagonal/>
    </border>
    <border>
      <left style="medium">
        <color rgb="FF193661"/>
      </left>
      <right/>
      <top style="medium">
        <color rgb="FF19366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2" fillId="13" borderId="0" applyNumberFormat="0" applyBorder="0" applyAlignment="0" applyProtection="0"/>
  </cellStyleXfs>
  <cellXfs count="175">
    <xf numFmtId="0" fontId="0" fillId="0" borderId="0" xfId="0"/>
    <xf numFmtId="0" fontId="0" fillId="0" borderId="3" xfId="0" applyBorder="1"/>
    <xf numFmtId="0" fontId="1" fillId="0" borderId="3" xfId="0" applyFont="1" applyBorder="1"/>
    <xf numFmtId="0" fontId="1" fillId="3" borderId="3" xfId="0" applyFont="1" applyFill="1" applyBorder="1"/>
    <xf numFmtId="0" fontId="1" fillId="4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 vertical="center"/>
    </xf>
    <xf numFmtId="0" fontId="0" fillId="5" borderId="3" xfId="0" applyFill="1" applyBorder="1"/>
    <xf numFmtId="0" fontId="1" fillId="6" borderId="3" xfId="0" applyFont="1" applyFill="1" applyBorder="1"/>
    <xf numFmtId="0" fontId="1" fillId="7" borderId="3" xfId="0" applyFont="1" applyFill="1" applyBorder="1"/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8" borderId="3" xfId="0" applyFont="1" applyFill="1" applyBorder="1"/>
    <xf numFmtId="0" fontId="0" fillId="9" borderId="0" xfId="0" applyFill="1"/>
    <xf numFmtId="0" fontId="1" fillId="9" borderId="3" xfId="0" applyFont="1" applyFill="1" applyBorder="1"/>
    <xf numFmtId="0" fontId="0" fillId="0" borderId="4" xfId="0" applyBorder="1"/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8" fillId="10" borderId="16" xfId="0" applyFont="1" applyFill="1" applyBorder="1" applyAlignment="1">
      <alignment horizontal="center" vertical="center" wrapText="1"/>
    </xf>
    <xf numFmtId="0" fontId="9" fillId="10" borderId="17" xfId="0" applyFont="1" applyFill="1" applyBorder="1" applyAlignment="1">
      <alignment horizontal="center" vertical="center"/>
    </xf>
    <xf numFmtId="0" fontId="2" fillId="0" borderId="15" xfId="0" applyFont="1" applyBorder="1" applyAlignment="1">
      <alignment vertical="center" wrapText="1"/>
    </xf>
    <xf numFmtId="0" fontId="2" fillId="0" borderId="29" xfId="0" applyFont="1" applyBorder="1" applyAlignment="1">
      <alignment vertical="center" wrapText="1"/>
    </xf>
    <xf numFmtId="0" fontId="2" fillId="0" borderId="30" xfId="0" applyFont="1" applyBorder="1" applyAlignment="1">
      <alignment vertical="center" wrapText="1"/>
    </xf>
    <xf numFmtId="0" fontId="2" fillId="0" borderId="31" xfId="0" applyFont="1" applyBorder="1" applyAlignment="1">
      <alignment vertical="center" wrapText="1"/>
    </xf>
    <xf numFmtId="0" fontId="1" fillId="11" borderId="3" xfId="0" applyFont="1" applyFill="1" applyBorder="1"/>
    <xf numFmtId="0" fontId="1" fillId="4" borderId="3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8" borderId="28" xfId="0" applyFill="1" applyBorder="1" applyAlignment="1">
      <alignment horizontal="center" vertical="center"/>
    </xf>
    <xf numFmtId="0" fontId="0" fillId="8" borderId="27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4" fillId="2" borderId="37" xfId="0" applyFont="1" applyFill="1" applyBorder="1" applyAlignment="1">
      <alignment vertical="center" wrapText="1"/>
    </xf>
    <xf numFmtId="0" fontId="0" fillId="0" borderId="26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46" xfId="0" applyFont="1" applyBorder="1" applyAlignment="1">
      <alignment vertical="center" wrapText="1"/>
    </xf>
    <xf numFmtId="0" fontId="1" fillId="0" borderId="3" xfId="0" applyFont="1" applyBorder="1" applyAlignment="1">
      <alignment horizontal="left"/>
    </xf>
    <xf numFmtId="0" fontId="0" fillId="8" borderId="3" xfId="0" applyFill="1" applyBorder="1" applyAlignment="1">
      <alignment horizontal="center" vertical="center"/>
    </xf>
    <xf numFmtId="0" fontId="1" fillId="12" borderId="3" xfId="0" applyFont="1" applyFill="1" applyBorder="1"/>
    <xf numFmtId="0" fontId="0" fillId="11" borderId="3" xfId="0" applyFill="1" applyBorder="1"/>
    <xf numFmtId="0" fontId="0" fillId="12" borderId="3" xfId="0" applyFill="1" applyBorder="1"/>
    <xf numFmtId="0" fontId="11" fillId="0" borderId="0" xfId="0" applyFont="1"/>
    <xf numFmtId="0" fontId="1" fillId="11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0" fontId="0" fillId="14" borderId="4" xfId="0" applyFill="1" applyBorder="1"/>
    <xf numFmtId="0" fontId="0" fillId="15" borderId="3" xfId="0" applyFill="1" applyBorder="1" applyAlignment="1">
      <alignment horizontal="center" vertical="center"/>
    </xf>
    <xf numFmtId="0" fontId="0" fillId="16" borderId="3" xfId="0" applyFill="1" applyBorder="1"/>
    <xf numFmtId="0" fontId="1" fillId="16" borderId="3" xfId="0" applyFont="1" applyFill="1" applyBorder="1" applyAlignment="1">
      <alignment horizontal="left"/>
    </xf>
    <xf numFmtId="0" fontId="0" fillId="9" borderId="4" xfId="0" applyFill="1" applyBorder="1"/>
    <xf numFmtId="0" fontId="1" fillId="12" borderId="3" xfId="0" applyFont="1" applyFill="1" applyBorder="1" applyAlignment="1">
      <alignment horizontal="left"/>
    </xf>
    <xf numFmtId="0" fontId="3" fillId="11" borderId="12" xfId="0" applyFont="1" applyFill="1" applyBorder="1" applyAlignment="1">
      <alignment wrapText="1"/>
    </xf>
    <xf numFmtId="0" fontId="0" fillId="11" borderId="3" xfId="0" applyFill="1" applyBorder="1" applyAlignment="1">
      <alignment horizontal="left"/>
    </xf>
    <xf numFmtId="0" fontId="1" fillId="16" borderId="3" xfId="0" applyFont="1" applyFill="1" applyBorder="1"/>
    <xf numFmtId="0" fontId="13" fillId="0" borderId="3" xfId="0" applyFont="1" applyBorder="1"/>
    <xf numFmtId="0" fontId="0" fillId="0" borderId="0" xfId="0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0" fillId="14" borderId="0" xfId="0" applyFill="1"/>
    <xf numFmtId="0" fontId="0" fillId="0" borderId="0" xfId="0" applyAlignment="1">
      <alignment wrapText="1"/>
    </xf>
    <xf numFmtId="0" fontId="0" fillId="17" borderId="3" xfId="0" applyFill="1" applyBorder="1"/>
    <xf numFmtId="0" fontId="7" fillId="0" borderId="3" xfId="0" applyFont="1" applyBorder="1" applyAlignment="1">
      <alignment horizontal="left"/>
    </xf>
    <xf numFmtId="0" fontId="1" fillId="18" borderId="3" xfId="0" applyFont="1" applyFill="1" applyBorder="1" applyAlignment="1">
      <alignment horizontal="left"/>
    </xf>
    <xf numFmtId="0" fontId="7" fillId="18" borderId="3" xfId="0" applyFont="1" applyFill="1" applyBorder="1" applyAlignment="1">
      <alignment horizontal="center" vertical="center"/>
    </xf>
    <xf numFmtId="0" fontId="0" fillId="18" borderId="3" xfId="0" applyFill="1" applyBorder="1" applyAlignment="1">
      <alignment horizontal="center" vertical="center"/>
    </xf>
    <xf numFmtId="0" fontId="0" fillId="18" borderId="3" xfId="0" applyFill="1" applyBorder="1"/>
    <xf numFmtId="0" fontId="0" fillId="19" borderId="3" xfId="0" applyFill="1" applyBorder="1"/>
    <xf numFmtId="0" fontId="15" fillId="0" borderId="0" xfId="0" applyFont="1" applyAlignment="1">
      <alignment horizontal="center" vertical="center" wrapText="1"/>
    </xf>
    <xf numFmtId="0" fontId="1" fillId="9" borderId="0" xfId="0" applyFont="1" applyFill="1"/>
    <xf numFmtId="0" fontId="0" fillId="18" borderId="4" xfId="0" applyFill="1" applyBorder="1"/>
    <xf numFmtId="0" fontId="7" fillId="18" borderId="3" xfId="0" applyFont="1" applyFill="1" applyBorder="1" applyAlignment="1">
      <alignment horizontal="left"/>
    </xf>
    <xf numFmtId="0" fontId="6" fillId="11" borderId="3" xfId="0" applyFont="1" applyFill="1" applyBorder="1" applyAlignment="1">
      <alignment horizontal="left" wrapText="1"/>
    </xf>
    <xf numFmtId="0" fontId="0" fillId="20" borderId="3" xfId="0" applyFill="1" applyBorder="1"/>
    <xf numFmtId="0" fontId="1" fillId="20" borderId="3" xfId="0" applyFont="1" applyFill="1" applyBorder="1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18" borderId="3" xfId="0" applyFont="1" applyFill="1" applyBorder="1"/>
    <xf numFmtId="0" fontId="7" fillId="11" borderId="3" xfId="0" applyFont="1" applyFill="1" applyBorder="1"/>
    <xf numFmtId="0" fontId="1" fillId="12" borderId="0" xfId="0" applyFont="1" applyFill="1"/>
    <xf numFmtId="0" fontId="1" fillId="11" borderId="0" xfId="0" applyFont="1" applyFill="1"/>
    <xf numFmtId="0" fontId="1" fillId="17" borderId="3" xfId="0" applyFont="1" applyFill="1" applyBorder="1"/>
    <xf numFmtId="0" fontId="7" fillId="9" borderId="3" xfId="0" applyFont="1" applyFill="1" applyBorder="1" applyAlignment="1">
      <alignment horizontal="left"/>
    </xf>
    <xf numFmtId="0" fontId="2" fillId="11" borderId="6" xfId="0" applyFont="1" applyFill="1" applyBorder="1" applyAlignment="1">
      <alignment vertical="center" wrapText="1"/>
    </xf>
    <xf numFmtId="0" fontId="2" fillId="11" borderId="54" xfId="0" applyFont="1" applyFill="1" applyBorder="1" applyAlignment="1">
      <alignment vertical="center" wrapText="1"/>
    </xf>
    <xf numFmtId="0" fontId="1" fillId="21" borderId="56" xfId="0" applyFont="1" applyFill="1" applyBorder="1" applyAlignment="1">
      <alignment horizontal="center" vertical="center"/>
    </xf>
    <xf numFmtId="0" fontId="1" fillId="21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57" xfId="0" applyBorder="1" applyAlignment="1">
      <alignment horizontal="left" vertical="center"/>
    </xf>
    <xf numFmtId="0" fontId="0" fillId="0" borderId="57" xfId="0" applyBorder="1" applyAlignment="1">
      <alignment horizontal="left" vertical="center" wrapText="1"/>
    </xf>
    <xf numFmtId="0" fontId="0" fillId="9" borderId="3" xfId="0" applyFill="1" applyBorder="1"/>
    <xf numFmtId="0" fontId="0" fillId="0" borderId="58" xfId="0" applyBorder="1" applyAlignment="1">
      <alignment horizontal="left" vertical="center" wrapText="1"/>
    </xf>
    <xf numFmtId="0" fontId="0" fillId="0" borderId="3" xfId="0" applyBorder="1" applyAlignment="1">
      <alignment horizontal="left" wrapText="1"/>
    </xf>
    <xf numFmtId="0" fontId="1" fillId="18" borderId="0" xfId="0" applyFont="1" applyFill="1"/>
    <xf numFmtId="0" fontId="1" fillId="22" borderId="3" xfId="0" applyFont="1" applyFill="1" applyBorder="1"/>
    <xf numFmtId="0" fontId="0" fillId="22" borderId="3" xfId="0" applyFill="1" applyBorder="1"/>
    <xf numFmtId="0" fontId="1" fillId="17" borderId="3" xfId="0" applyFont="1" applyFill="1" applyBorder="1" applyAlignment="1">
      <alignment horizontal="left"/>
    </xf>
    <xf numFmtId="0" fontId="1" fillId="16" borderId="0" xfId="0" applyFont="1" applyFill="1"/>
    <xf numFmtId="0" fontId="1" fillId="4" borderId="60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17" borderId="3" xfId="0" applyFont="1" applyFill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6" fillId="23" borderId="3" xfId="0" applyFont="1" applyFill="1" applyBorder="1"/>
    <xf numFmtId="0" fontId="1" fillId="10" borderId="3" xfId="0" applyFont="1" applyFill="1" applyBorder="1"/>
    <xf numFmtId="0" fontId="0" fillId="0" borderId="0" xfId="0" applyAlignment="1">
      <alignment horizontal="left" vertical="center" wrapText="1"/>
    </xf>
    <xf numFmtId="0" fontId="16" fillId="24" borderId="3" xfId="0" applyFont="1" applyFill="1" applyBorder="1" applyAlignment="1">
      <alignment horizontal="left" wrapText="1"/>
    </xf>
    <xf numFmtId="0" fontId="16" fillId="24" borderId="3" xfId="0" applyFont="1" applyFill="1" applyBorder="1" applyAlignment="1">
      <alignment horizontal="left"/>
    </xf>
    <xf numFmtId="0" fontId="16" fillId="24" borderId="3" xfId="0" applyFont="1" applyFill="1" applyBorder="1"/>
    <xf numFmtId="0" fontId="17" fillId="0" borderId="4" xfId="0" applyFont="1" applyBorder="1"/>
    <xf numFmtId="0" fontId="18" fillId="0" borderId="3" xfId="0" applyFont="1" applyBorder="1"/>
    <xf numFmtId="0" fontId="19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0" fillId="0" borderId="0" xfId="0" applyAlignment="1"/>
    <xf numFmtId="0" fontId="21" fillId="0" borderId="3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1" fillId="0" borderId="3" xfId="0" applyFont="1" applyFill="1" applyBorder="1"/>
    <xf numFmtId="0" fontId="14" fillId="0" borderId="4" xfId="0" applyFont="1" applyBorder="1"/>
    <xf numFmtId="0" fontId="15" fillId="0" borderId="3" xfId="0" applyFont="1" applyBorder="1"/>
    <xf numFmtId="0" fontId="15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7" fillId="9" borderId="4" xfId="0" applyFont="1" applyFill="1" applyBorder="1"/>
    <xf numFmtId="0" fontId="18" fillId="0" borderId="3" xfId="0" applyFont="1" applyBorder="1" applyAlignment="1">
      <alignment horizontal="left"/>
    </xf>
    <xf numFmtId="0" fontId="25" fillId="0" borderId="3" xfId="0" applyFont="1" applyBorder="1" applyAlignment="1">
      <alignment horizontal="center" vertical="center"/>
    </xf>
    <xf numFmtId="0" fontId="7" fillId="0" borderId="3" xfId="0" applyFont="1" applyBorder="1"/>
    <xf numFmtId="0" fontId="1" fillId="25" borderId="3" xfId="0" applyFont="1" applyFill="1" applyBorder="1"/>
    <xf numFmtId="1" fontId="1" fillId="0" borderId="3" xfId="0" applyNumberFormat="1" applyFont="1" applyFill="1" applyBorder="1" applyAlignment="1">
      <alignment horizontal="right" vertical="center"/>
    </xf>
    <xf numFmtId="1" fontId="18" fillId="0" borderId="3" xfId="0" applyNumberFormat="1" applyFont="1" applyFill="1" applyBorder="1" applyAlignment="1">
      <alignment horizontal="right" vertical="center"/>
    </xf>
    <xf numFmtId="1" fontId="15" fillId="0" borderId="3" xfId="0" applyNumberFormat="1" applyFont="1" applyFill="1" applyBorder="1" applyAlignment="1">
      <alignment horizontal="right" vertical="center"/>
    </xf>
    <xf numFmtId="0" fontId="1" fillId="0" borderId="0" xfId="0" applyFont="1" applyFill="1"/>
    <xf numFmtId="0" fontId="1" fillId="6" borderId="4" xfId="0" applyFont="1" applyFill="1" applyBorder="1"/>
    <xf numFmtId="0" fontId="1" fillId="7" borderId="4" xfId="0" applyFont="1" applyFill="1" applyBorder="1"/>
    <xf numFmtId="0" fontId="1" fillId="25" borderId="4" xfId="0" applyFont="1" applyFill="1" applyBorder="1"/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4" fillId="2" borderId="36" xfId="0" applyFont="1" applyFill="1" applyBorder="1" applyAlignment="1">
      <alignment vertical="center" wrapText="1"/>
    </xf>
    <xf numFmtId="0" fontId="4" fillId="2" borderId="38" xfId="0" applyFont="1" applyFill="1" applyBorder="1" applyAlignment="1">
      <alignment vertical="center" wrapText="1"/>
    </xf>
    <xf numFmtId="0" fontId="4" fillId="2" borderId="39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vertical="center" wrapText="1"/>
    </xf>
    <xf numFmtId="0" fontId="4" fillId="2" borderId="53" xfId="0" applyFont="1" applyFill="1" applyBorder="1" applyAlignment="1">
      <alignment vertical="center" wrapText="1"/>
    </xf>
    <xf numFmtId="0" fontId="2" fillId="11" borderId="37" xfId="0" applyFont="1" applyFill="1" applyBorder="1" applyAlignment="1">
      <alignment horizontal="center" vertical="center" wrapText="1"/>
    </xf>
    <xf numFmtId="0" fontId="2" fillId="11" borderId="52" xfId="0" applyFont="1" applyFill="1" applyBorder="1" applyAlignment="1">
      <alignment horizontal="center" vertical="center" wrapText="1"/>
    </xf>
    <xf numFmtId="0" fontId="2" fillId="11" borderId="55" xfId="0" applyFont="1" applyFill="1" applyBorder="1" applyAlignment="1">
      <alignment horizontal="center" vertical="center" wrapText="1"/>
    </xf>
    <xf numFmtId="0" fontId="2" fillId="11" borderId="44" xfId="0" applyFont="1" applyFill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8" fillId="10" borderId="17" xfId="0" applyFont="1" applyFill="1" applyBorder="1" applyAlignment="1">
      <alignment horizontal="center" vertical="center" wrapText="1"/>
    </xf>
    <xf numFmtId="0" fontId="8" fillId="10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vertical="center" wrapText="1"/>
    </xf>
    <xf numFmtId="0" fontId="4" fillId="2" borderId="21" xfId="0" applyFont="1" applyFill="1" applyBorder="1" applyAlignment="1">
      <alignment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</cellXfs>
  <cellStyles count="2">
    <cellStyle name="40% - Accent6 2" xfId="1" xr:uid="{370772EF-2961-46B9-9B9E-097B2382C0C7}"/>
    <cellStyle name="Normal" xfId="0" builtinId="0"/>
  </cellStyles>
  <dxfs count="27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6600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2.xml" Id="R2e7b5e85b1a24d56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69273</xdr:colOff>
      <xdr:row>7</xdr:row>
      <xdr:rowOff>323273</xdr:rowOff>
    </xdr:from>
    <xdr:to>
      <xdr:col>5</xdr:col>
      <xdr:colOff>588818</xdr:colOff>
      <xdr:row>7</xdr:row>
      <xdr:rowOff>334818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1146780B-F5B1-4A6C-8A81-58DC4BCBD6C4}"/>
            </a:ext>
          </a:extLst>
        </xdr:cNvPr>
        <xdr:cNvCxnSpPr/>
      </xdr:nvCxnSpPr>
      <xdr:spPr>
        <a:xfrm>
          <a:off x="31120773" y="2558473"/>
          <a:ext cx="519545" cy="11545"/>
        </a:xfrm>
        <a:prstGeom prst="straightConnector1">
          <a:avLst/>
        </a:prstGeom>
        <a:ln>
          <a:tailEnd type="triangle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69273</xdr:colOff>
      <xdr:row>6</xdr:row>
      <xdr:rowOff>323273</xdr:rowOff>
    </xdr:from>
    <xdr:to>
      <xdr:col>23</xdr:col>
      <xdr:colOff>588818</xdr:colOff>
      <xdr:row>6</xdr:row>
      <xdr:rowOff>334818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E5211EA7-BA5E-D65D-F98C-D21436144E2A}"/>
            </a:ext>
          </a:extLst>
        </xdr:cNvPr>
        <xdr:cNvCxnSpPr/>
      </xdr:nvCxnSpPr>
      <xdr:spPr>
        <a:xfrm>
          <a:off x="29025273" y="2540000"/>
          <a:ext cx="519545" cy="11545"/>
        </a:xfrm>
        <a:prstGeom prst="straightConnector1">
          <a:avLst/>
        </a:prstGeom>
        <a:ln>
          <a:tailEnd type="triangle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435DE-79A6-40C3-8375-260A5E8472F4}">
  <dimension ref="B1:H22"/>
  <sheetViews>
    <sheetView zoomScale="85" zoomScaleNormal="85" workbookViewId="0">
      <selection activeCell="G11" sqref="G11"/>
    </sheetView>
  </sheetViews>
  <sheetFormatPr defaultRowHeight="15" x14ac:dyDescent="0.25"/>
  <cols>
    <col min="2" max="2" width="17.42578125" customWidth="1"/>
    <col min="3" max="3" width="27.140625" customWidth="1"/>
    <col min="5" max="5" width="18.140625" customWidth="1"/>
    <col min="7" max="7" width="38.5703125" customWidth="1"/>
    <col min="8" max="8" width="22.42578125" customWidth="1"/>
  </cols>
  <sheetData>
    <row r="1" spans="2:8" ht="15.75" thickBot="1" x14ac:dyDescent="0.3"/>
    <row r="2" spans="2:8" ht="15.75" thickBot="1" x14ac:dyDescent="0.3">
      <c r="B2" s="18" t="s">
        <v>1</v>
      </c>
      <c r="C2" s="19" t="s">
        <v>120</v>
      </c>
      <c r="D2" s="166" t="s">
        <v>5</v>
      </c>
      <c r="E2" s="167"/>
    </row>
    <row r="3" spans="2:8" ht="26.1" customHeight="1" thickBot="1" x14ac:dyDescent="0.3">
      <c r="B3" s="168" t="s">
        <v>2</v>
      </c>
      <c r="C3" s="17" t="s">
        <v>717</v>
      </c>
      <c r="D3" s="170">
        <v>5</v>
      </c>
      <c r="E3" s="171"/>
    </row>
    <row r="4" spans="2:8" ht="15.75" thickBot="1" x14ac:dyDescent="0.3">
      <c r="B4" s="169"/>
      <c r="C4" s="11" t="s">
        <v>133</v>
      </c>
      <c r="D4" s="172">
        <v>4</v>
      </c>
      <c r="E4" s="173"/>
    </row>
    <row r="5" spans="2:8" ht="34.5" customHeight="1" thickBot="1" x14ac:dyDescent="0.3">
      <c r="B5" s="169"/>
      <c r="C5" s="11" t="s">
        <v>175</v>
      </c>
      <c r="D5" s="172">
        <v>3</v>
      </c>
      <c r="E5" s="173"/>
    </row>
    <row r="6" spans="2:8" ht="15.75" thickBot="1" x14ac:dyDescent="0.3">
      <c r="B6" s="169"/>
      <c r="C6" s="11" t="s">
        <v>6</v>
      </c>
      <c r="D6" s="172">
        <v>2</v>
      </c>
      <c r="E6" s="173"/>
      <c r="G6" s="84" t="s">
        <v>120</v>
      </c>
      <c r="H6" s="85" t="s">
        <v>10</v>
      </c>
    </row>
    <row r="7" spans="2:8" ht="15.75" thickBot="1" x14ac:dyDescent="0.3">
      <c r="B7" s="169"/>
      <c r="C7" s="10" t="s">
        <v>7</v>
      </c>
      <c r="D7" s="164">
        <v>1</v>
      </c>
      <c r="E7" s="165"/>
      <c r="G7" s="88" t="s">
        <v>663</v>
      </c>
      <c r="H7" s="86">
        <v>0</v>
      </c>
    </row>
    <row r="8" spans="2:8" ht="15.75" thickBot="1" x14ac:dyDescent="0.3">
      <c r="B8" s="156" t="s">
        <v>147</v>
      </c>
      <c r="C8" s="82" t="s">
        <v>9</v>
      </c>
      <c r="D8" s="158">
        <v>5</v>
      </c>
      <c r="E8" s="159"/>
      <c r="G8" s="89" t="s">
        <v>665</v>
      </c>
      <c r="H8" s="86">
        <v>1</v>
      </c>
    </row>
    <row r="9" spans="2:8" ht="30.6" customHeight="1" thickBot="1" x14ac:dyDescent="0.3">
      <c r="B9" s="157"/>
      <c r="C9" s="83" t="s">
        <v>8</v>
      </c>
      <c r="D9" s="160">
        <v>0</v>
      </c>
      <c r="E9" s="161"/>
      <c r="G9" s="89" t="s">
        <v>677</v>
      </c>
      <c r="H9" s="86">
        <v>2</v>
      </c>
    </row>
    <row r="10" spans="2:8" ht="33.950000000000003" customHeight="1" thickBot="1" x14ac:dyDescent="0.3">
      <c r="B10" s="26" t="s">
        <v>3</v>
      </c>
      <c r="C10" s="11" t="s">
        <v>9</v>
      </c>
      <c r="D10" s="162">
        <v>3</v>
      </c>
      <c r="E10" s="163"/>
      <c r="G10" s="89" t="s">
        <v>676</v>
      </c>
      <c r="H10" s="86">
        <v>4</v>
      </c>
    </row>
    <row r="11" spans="2:8" ht="41.1" customHeight="1" thickBot="1" x14ac:dyDescent="0.3">
      <c r="B11" s="26"/>
      <c r="C11" s="10" t="s">
        <v>8</v>
      </c>
      <c r="D11" s="164">
        <v>0</v>
      </c>
      <c r="E11" s="165"/>
      <c r="G11" s="91" t="s">
        <v>671</v>
      </c>
      <c r="H11" s="87">
        <v>5</v>
      </c>
    </row>
    <row r="12" spans="2:8" ht="15.75" thickBot="1" x14ac:dyDescent="0.3">
      <c r="B12" s="151" t="s">
        <v>130</v>
      </c>
      <c r="C12" s="34" t="s">
        <v>11</v>
      </c>
      <c r="D12" s="154" t="s">
        <v>10</v>
      </c>
      <c r="E12" s="155"/>
    </row>
    <row r="13" spans="2:8" ht="21" customHeight="1" thickBot="1" x14ac:dyDescent="0.3">
      <c r="B13" s="152"/>
      <c r="C13" s="16" t="s">
        <v>12</v>
      </c>
      <c r="D13" s="137">
        <v>4</v>
      </c>
      <c r="E13" s="138"/>
    </row>
    <row r="14" spans="2:8" ht="30" customHeight="1" thickBot="1" x14ac:dyDescent="0.3">
      <c r="B14" s="152"/>
      <c r="C14" s="16" t="s">
        <v>126</v>
      </c>
      <c r="D14" s="137">
        <v>3</v>
      </c>
      <c r="E14" s="138"/>
      <c r="G14" s="92" t="s">
        <v>664</v>
      </c>
      <c r="H14" s="92"/>
    </row>
    <row r="15" spans="2:8" ht="16.5" customHeight="1" thickBot="1" x14ac:dyDescent="0.3">
      <c r="B15" s="152"/>
      <c r="C15" s="16" t="s">
        <v>127</v>
      </c>
      <c r="D15" s="137">
        <v>3</v>
      </c>
      <c r="E15" s="138"/>
    </row>
    <row r="16" spans="2:8" ht="17.45" customHeight="1" thickBot="1" x14ac:dyDescent="0.3">
      <c r="B16" s="152"/>
      <c r="C16" s="16" t="s">
        <v>128</v>
      </c>
      <c r="D16" s="137">
        <v>2</v>
      </c>
      <c r="E16" s="138"/>
    </row>
    <row r="17" spans="2:5" ht="21" customHeight="1" thickBot="1" x14ac:dyDescent="0.3">
      <c r="B17" s="153"/>
      <c r="C17" s="16" t="s">
        <v>129</v>
      </c>
      <c r="D17" s="137">
        <v>0</v>
      </c>
      <c r="E17" s="138"/>
    </row>
    <row r="18" spans="2:5" ht="15.75" thickBot="1" x14ac:dyDescent="0.3">
      <c r="B18" s="139" t="s">
        <v>131</v>
      </c>
      <c r="C18" s="21" t="s">
        <v>13</v>
      </c>
      <c r="D18" s="141">
        <v>5</v>
      </c>
      <c r="E18" s="142"/>
    </row>
    <row r="19" spans="2:5" ht="15.75" thickBot="1" x14ac:dyDescent="0.3">
      <c r="B19" s="139"/>
      <c r="C19" s="20" t="s">
        <v>148</v>
      </c>
      <c r="D19" s="143">
        <v>4</v>
      </c>
      <c r="E19" s="144"/>
    </row>
    <row r="20" spans="2:5" ht="15.75" thickBot="1" x14ac:dyDescent="0.3">
      <c r="B20" s="139"/>
      <c r="C20" s="22" t="s">
        <v>149</v>
      </c>
      <c r="D20" s="145">
        <v>3</v>
      </c>
      <c r="E20" s="146"/>
    </row>
    <row r="21" spans="2:5" ht="15.75" thickBot="1" x14ac:dyDescent="0.3">
      <c r="B21" s="139"/>
      <c r="C21" s="23" t="s">
        <v>14</v>
      </c>
      <c r="D21" s="147">
        <v>1</v>
      </c>
      <c r="E21" s="148"/>
    </row>
    <row r="22" spans="2:5" ht="20.45" customHeight="1" thickBot="1" x14ac:dyDescent="0.3">
      <c r="B22" s="140"/>
      <c r="C22" s="37" t="s">
        <v>132</v>
      </c>
      <c r="D22" s="149">
        <v>0</v>
      </c>
      <c r="E22" s="150"/>
    </row>
  </sheetData>
  <mergeCells count="25">
    <mergeCell ref="D2:E2"/>
    <mergeCell ref="B3:B7"/>
    <mergeCell ref="D3:E3"/>
    <mergeCell ref="D4:E4"/>
    <mergeCell ref="D5:E5"/>
    <mergeCell ref="D6:E6"/>
    <mergeCell ref="D7:E7"/>
    <mergeCell ref="B8:B9"/>
    <mergeCell ref="D8:E8"/>
    <mergeCell ref="D9:E9"/>
    <mergeCell ref="D10:E10"/>
    <mergeCell ref="D11:E11"/>
    <mergeCell ref="D16:E16"/>
    <mergeCell ref="D17:E17"/>
    <mergeCell ref="B18:B22"/>
    <mergeCell ref="D18:E18"/>
    <mergeCell ref="D19:E19"/>
    <mergeCell ref="D20:E20"/>
    <mergeCell ref="D21:E21"/>
    <mergeCell ref="D22:E22"/>
    <mergeCell ref="B12:B17"/>
    <mergeCell ref="D12:E12"/>
    <mergeCell ref="D13:E13"/>
    <mergeCell ref="D14:E14"/>
    <mergeCell ref="D15:E1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C123C-46E5-46CF-B2F1-11FAD0A34C5F}">
  <dimension ref="A1:Z712"/>
  <sheetViews>
    <sheetView tabSelected="1" zoomScale="70" zoomScaleNormal="70" workbookViewId="0">
      <pane ySplit="1" topLeftCell="A2" activePane="bottomLeft" state="frozen"/>
      <selection activeCell="B1" sqref="B1"/>
      <selection pane="bottomLeft" activeCell="N1" sqref="N1"/>
    </sheetView>
  </sheetViews>
  <sheetFormatPr defaultRowHeight="27.75" customHeight="1" x14ac:dyDescent="0.25"/>
  <cols>
    <col min="3" max="3" width="44.28515625" customWidth="1"/>
    <col min="4" max="4" width="25" customWidth="1"/>
    <col min="6" max="6" width="65.28515625" customWidth="1"/>
    <col min="7" max="7" width="21.5703125" style="56" customWidth="1"/>
    <col min="8" max="8" width="17.140625" customWidth="1"/>
    <col min="9" max="9" width="16.28515625" customWidth="1"/>
    <col min="10" max="10" width="12.140625" customWidth="1"/>
    <col min="11" max="11" width="15.42578125" customWidth="1"/>
    <col min="12" max="12" width="13.5703125" customWidth="1"/>
    <col min="13" max="13" width="9.85546875" customWidth="1"/>
    <col min="14" max="14" width="12.42578125" style="133" customWidth="1"/>
    <col min="15" max="15" width="27.140625" style="75" customWidth="1"/>
    <col min="16" max="16" width="24.7109375" customWidth="1"/>
    <col min="17" max="17" width="13" customWidth="1"/>
    <col min="20" max="20" width="19.7109375" customWidth="1"/>
    <col min="21" max="21" width="30.140625" customWidth="1"/>
    <col min="25" max="25" width="66.85546875" customWidth="1"/>
    <col min="26" max="26" width="12.42578125" customWidth="1"/>
  </cols>
  <sheetData>
    <row r="1" spans="1:26" ht="64.5" customHeight="1" thickBot="1" x14ac:dyDescent="0.3">
      <c r="A1" s="174" t="s">
        <v>772</v>
      </c>
      <c r="B1" s="174"/>
      <c r="C1" s="6" t="s">
        <v>803</v>
      </c>
      <c r="D1" s="6"/>
      <c r="E1" s="7"/>
      <c r="F1" s="4" t="s">
        <v>1</v>
      </c>
      <c r="G1" s="6" t="s">
        <v>553</v>
      </c>
      <c r="H1" s="25" t="s">
        <v>2</v>
      </c>
      <c r="I1" s="25" t="s">
        <v>147</v>
      </c>
      <c r="J1" s="25" t="s">
        <v>3</v>
      </c>
      <c r="K1" s="25" t="s">
        <v>130</v>
      </c>
      <c r="L1" s="25" t="s">
        <v>125</v>
      </c>
      <c r="M1" s="25" t="s">
        <v>4</v>
      </c>
      <c r="N1" s="113" t="s">
        <v>777</v>
      </c>
      <c r="O1" s="113" t="s">
        <v>773</v>
      </c>
      <c r="P1" s="36" t="s">
        <v>691</v>
      </c>
      <c r="Q1" s="98" t="s">
        <v>699</v>
      </c>
      <c r="T1" s="18" t="s">
        <v>1</v>
      </c>
      <c r="U1" s="19" t="s">
        <v>120</v>
      </c>
      <c r="V1" s="166" t="s">
        <v>5</v>
      </c>
      <c r="W1" s="167"/>
    </row>
    <row r="2" spans="1:26" ht="27.75" customHeight="1" thickBot="1" x14ac:dyDescent="0.3">
      <c r="A2" s="1"/>
      <c r="B2" s="1"/>
      <c r="C2" s="12"/>
      <c r="D2" s="12"/>
      <c r="E2" s="5" t="s">
        <v>802</v>
      </c>
      <c r="F2" s="3" t="s">
        <v>0</v>
      </c>
      <c r="G2" s="5"/>
      <c r="H2" s="1"/>
      <c r="I2" s="1"/>
      <c r="J2" s="1"/>
      <c r="K2" s="1"/>
      <c r="L2" s="1"/>
      <c r="M2" s="1"/>
      <c r="N2" s="120"/>
      <c r="O2" s="2"/>
      <c r="P2" s="59"/>
      <c r="T2" s="168" t="s">
        <v>2</v>
      </c>
      <c r="U2" s="17" t="s">
        <v>717</v>
      </c>
      <c r="V2" s="170">
        <v>5</v>
      </c>
      <c r="W2" s="171"/>
    </row>
    <row r="3" spans="1:26" ht="27.75" customHeight="1" thickBot="1" x14ac:dyDescent="0.3">
      <c r="A3" s="2">
        <v>0</v>
      </c>
      <c r="B3" s="2">
        <v>49.99</v>
      </c>
      <c r="C3" s="8" t="s">
        <v>775</v>
      </c>
      <c r="D3" s="134"/>
      <c r="E3" s="69">
        <v>1</v>
      </c>
      <c r="F3" s="70" t="s">
        <v>118</v>
      </c>
      <c r="G3" s="63" t="str">
        <f t="shared" ref="G3:G66" si="0">RIGHT(F3,LEN(F3)-FIND(",",F3))</f>
        <v xml:space="preserve"> Holder</v>
      </c>
      <c r="H3" s="64">
        <v>1</v>
      </c>
      <c r="I3" s="64">
        <v>5</v>
      </c>
      <c r="J3" s="64">
        <v>3</v>
      </c>
      <c r="K3" s="64">
        <v>3</v>
      </c>
      <c r="L3" s="64">
        <v>0</v>
      </c>
      <c r="M3" s="64">
        <f>H3+I3+J3+K3+L3</f>
        <v>12</v>
      </c>
      <c r="N3" s="130">
        <f t="shared" ref="N3:N66" si="1">IF(L3=0,(M3/17)*100,(M3/22)*100)</f>
        <v>70.588235294117652</v>
      </c>
      <c r="O3" s="116" t="str">
        <f>VLOOKUP(N3,$A$3:$C$5,3,TRUE)</f>
        <v>Broad +ve impacts</v>
      </c>
      <c r="P3" s="74" t="s">
        <v>632</v>
      </c>
      <c r="T3" s="169"/>
      <c r="U3" s="11" t="s">
        <v>133</v>
      </c>
      <c r="V3" s="172">
        <v>4</v>
      </c>
      <c r="W3" s="173"/>
    </row>
    <row r="4" spans="1:26" ht="27.75" customHeight="1" thickBot="1" x14ac:dyDescent="0.3">
      <c r="A4" s="2">
        <v>50</v>
      </c>
      <c r="B4" s="2">
        <v>69.989999999999995</v>
      </c>
      <c r="C4" s="9" t="s">
        <v>776</v>
      </c>
      <c r="D4" s="135"/>
      <c r="E4" s="15">
        <v>2</v>
      </c>
      <c r="F4" s="81" t="s">
        <v>119</v>
      </c>
      <c r="G4" s="57" t="str">
        <f t="shared" si="0"/>
        <v xml:space="preserve"> Bruce</v>
      </c>
      <c r="H4" s="27">
        <v>2</v>
      </c>
      <c r="I4" s="27">
        <v>5</v>
      </c>
      <c r="J4" s="27">
        <v>3</v>
      </c>
      <c r="K4" s="27">
        <v>3</v>
      </c>
      <c r="L4" s="27">
        <v>4</v>
      </c>
      <c r="M4" s="27">
        <f t="shared" ref="M4:M67" si="2">H4+I4+L4+J4+K4</f>
        <v>17</v>
      </c>
      <c r="N4" s="130">
        <f t="shared" si="1"/>
        <v>77.272727272727266</v>
      </c>
      <c r="O4" s="116" t="str">
        <f t="shared" ref="O4:O66" si="3">VLOOKUP(N4,$A$3:$C$5,3,TRUE)</f>
        <v>Broad +ve impacts</v>
      </c>
      <c r="P4" s="104"/>
      <c r="T4" s="169"/>
      <c r="U4" s="11" t="s">
        <v>175</v>
      </c>
      <c r="V4" s="172">
        <v>3</v>
      </c>
      <c r="W4" s="173"/>
    </row>
    <row r="5" spans="1:26" ht="27.75" customHeight="1" thickBot="1" x14ac:dyDescent="0.3">
      <c r="A5" s="2">
        <v>70</v>
      </c>
      <c r="B5" s="2">
        <v>100</v>
      </c>
      <c r="C5" s="129" t="s">
        <v>774</v>
      </c>
      <c r="D5" s="136"/>
      <c r="E5" s="15">
        <v>3</v>
      </c>
      <c r="F5" s="71" t="s">
        <v>109</v>
      </c>
      <c r="G5" s="57" t="str">
        <f t="shared" si="0"/>
        <v xml:space="preserve"> Farrer</v>
      </c>
      <c r="H5" s="27">
        <v>1</v>
      </c>
      <c r="I5" s="28">
        <v>4</v>
      </c>
      <c r="J5" s="28">
        <v>3</v>
      </c>
      <c r="K5" s="28">
        <v>2</v>
      </c>
      <c r="L5" s="27">
        <v>0</v>
      </c>
      <c r="M5" s="27">
        <f t="shared" si="2"/>
        <v>10</v>
      </c>
      <c r="N5" s="130">
        <f t="shared" si="1"/>
        <v>58.82352941176471</v>
      </c>
      <c r="O5" s="117" t="str">
        <f t="shared" si="3"/>
        <v>Moderate +ve impacts</v>
      </c>
      <c r="P5" s="74"/>
      <c r="T5" s="169"/>
      <c r="U5" s="11" t="s">
        <v>6</v>
      </c>
      <c r="V5" s="172">
        <v>2</v>
      </c>
      <c r="W5" s="173"/>
      <c r="Y5" s="84" t="s">
        <v>120</v>
      </c>
      <c r="Z5" s="85" t="s">
        <v>10</v>
      </c>
    </row>
    <row r="6" spans="1:26" ht="27.75" customHeight="1" thickBot="1" x14ac:dyDescent="0.3">
      <c r="E6" s="15">
        <v>4</v>
      </c>
      <c r="F6" s="61" t="s">
        <v>110</v>
      </c>
      <c r="G6" s="57" t="str">
        <f t="shared" si="0"/>
        <v xml:space="preserve"> Mitchell</v>
      </c>
      <c r="H6" s="29">
        <v>1</v>
      </c>
      <c r="I6" s="30">
        <v>1</v>
      </c>
      <c r="J6" s="31">
        <v>3</v>
      </c>
      <c r="K6" s="35">
        <v>2</v>
      </c>
      <c r="L6" s="32">
        <v>1</v>
      </c>
      <c r="M6" s="27">
        <f t="shared" si="2"/>
        <v>8</v>
      </c>
      <c r="N6" s="130">
        <f t="shared" si="1"/>
        <v>36.363636363636367</v>
      </c>
      <c r="O6" s="119" t="str">
        <f t="shared" si="3"/>
        <v>Minimal +ve impacts</v>
      </c>
      <c r="P6" s="74"/>
      <c r="T6" s="169"/>
      <c r="U6" s="10" t="s">
        <v>7</v>
      </c>
      <c r="V6" s="164">
        <v>1</v>
      </c>
      <c r="W6" s="165"/>
      <c r="Y6" s="88" t="s">
        <v>663</v>
      </c>
      <c r="Z6" s="86">
        <v>0</v>
      </c>
    </row>
    <row r="7" spans="1:26" ht="27.75" customHeight="1" thickBot="1" x14ac:dyDescent="0.3">
      <c r="E7" s="15">
        <v>5</v>
      </c>
      <c r="F7" s="105" t="s">
        <v>106</v>
      </c>
      <c r="G7" s="57" t="str">
        <f t="shared" si="0"/>
        <v xml:space="preserve"> Narrabundah</v>
      </c>
      <c r="H7" s="27">
        <v>1</v>
      </c>
      <c r="I7" s="33">
        <v>2</v>
      </c>
      <c r="J7" s="33">
        <v>0</v>
      </c>
      <c r="K7" s="33">
        <v>3</v>
      </c>
      <c r="L7" s="27">
        <v>1</v>
      </c>
      <c r="M7" s="27">
        <f t="shared" si="2"/>
        <v>7</v>
      </c>
      <c r="N7" s="130">
        <f t="shared" si="1"/>
        <v>31.818181818181817</v>
      </c>
      <c r="O7" s="119" t="str">
        <f t="shared" si="3"/>
        <v>Minimal +ve impacts</v>
      </c>
      <c r="P7" s="74" t="s">
        <v>704</v>
      </c>
      <c r="Q7" t="s">
        <v>705</v>
      </c>
      <c r="T7" s="156" t="s">
        <v>147</v>
      </c>
      <c r="U7" s="82" t="s">
        <v>9</v>
      </c>
      <c r="V7" s="158">
        <v>5</v>
      </c>
      <c r="W7" s="159"/>
      <c r="Y7" s="89" t="s">
        <v>665</v>
      </c>
      <c r="Z7" s="86">
        <v>1</v>
      </c>
    </row>
    <row r="8" spans="1:26" ht="33.6" customHeight="1" thickBot="1" x14ac:dyDescent="0.3">
      <c r="A8" t="s">
        <v>804</v>
      </c>
      <c r="E8" s="15">
        <v>6</v>
      </c>
      <c r="F8" s="61" t="s">
        <v>90</v>
      </c>
      <c r="G8" s="57" t="str">
        <f t="shared" si="0"/>
        <v xml:space="preserve"> Belconnen</v>
      </c>
      <c r="H8" s="27">
        <v>1</v>
      </c>
      <c r="I8" s="27">
        <v>0</v>
      </c>
      <c r="J8" s="27">
        <v>0</v>
      </c>
      <c r="K8" s="27">
        <v>2</v>
      </c>
      <c r="L8" s="27">
        <v>1</v>
      </c>
      <c r="M8" s="27">
        <f t="shared" si="2"/>
        <v>4</v>
      </c>
      <c r="N8" s="130">
        <f t="shared" si="1"/>
        <v>18.181818181818183</v>
      </c>
      <c r="O8" s="119" t="str">
        <f t="shared" si="3"/>
        <v>Minimal +ve impacts</v>
      </c>
      <c r="P8" s="74"/>
      <c r="T8" s="157"/>
      <c r="U8" s="83" t="s">
        <v>8</v>
      </c>
      <c r="V8" s="160">
        <v>0</v>
      </c>
      <c r="W8" s="161"/>
      <c r="Y8" s="89" t="s">
        <v>677</v>
      </c>
      <c r="Z8" s="86">
        <v>2</v>
      </c>
    </row>
    <row r="9" spans="1:26" ht="27.75" customHeight="1" thickBot="1" x14ac:dyDescent="0.3">
      <c r="A9" s="41"/>
      <c r="B9" s="38" t="s">
        <v>810</v>
      </c>
      <c r="C9" s="1"/>
      <c r="E9" s="69">
        <v>7</v>
      </c>
      <c r="F9" s="76" t="s">
        <v>37</v>
      </c>
      <c r="G9" s="63" t="str">
        <f t="shared" si="0"/>
        <v xml:space="preserve"> Ainslie</v>
      </c>
      <c r="H9" s="64">
        <v>4</v>
      </c>
      <c r="I9" s="64">
        <v>4</v>
      </c>
      <c r="J9" s="64">
        <v>3</v>
      </c>
      <c r="K9" s="64">
        <v>2</v>
      </c>
      <c r="L9" s="64">
        <v>1</v>
      </c>
      <c r="M9" s="64">
        <f t="shared" si="2"/>
        <v>14</v>
      </c>
      <c r="N9" s="130">
        <f t="shared" si="1"/>
        <v>63.636363636363633</v>
      </c>
      <c r="O9" s="117" t="str">
        <f t="shared" si="3"/>
        <v>Moderate +ve impacts</v>
      </c>
      <c r="P9" s="74" t="s">
        <v>668</v>
      </c>
      <c r="S9" s="43"/>
      <c r="T9" s="26" t="s">
        <v>3</v>
      </c>
      <c r="U9" s="11" t="s">
        <v>9</v>
      </c>
      <c r="V9" s="162">
        <v>3</v>
      </c>
      <c r="W9" s="163"/>
      <c r="Y9" s="89" t="s">
        <v>676</v>
      </c>
      <c r="Z9" s="86">
        <v>4</v>
      </c>
    </row>
    <row r="10" spans="1:26" ht="30.95" customHeight="1" thickBot="1" x14ac:dyDescent="0.3">
      <c r="A10" s="42"/>
      <c r="B10" s="128" t="s">
        <v>809</v>
      </c>
      <c r="C10" s="1"/>
      <c r="E10" s="15">
        <v>8</v>
      </c>
      <c r="F10" s="2" t="s">
        <v>79</v>
      </c>
      <c r="G10" s="57" t="str">
        <f t="shared" si="0"/>
        <v xml:space="preserve"> Ngunnawal</v>
      </c>
      <c r="H10" s="27">
        <v>1</v>
      </c>
      <c r="I10" s="27">
        <v>4</v>
      </c>
      <c r="J10" s="27">
        <v>3</v>
      </c>
      <c r="K10" s="27">
        <v>2</v>
      </c>
      <c r="L10" s="27">
        <v>4</v>
      </c>
      <c r="M10" s="27">
        <f t="shared" si="2"/>
        <v>14</v>
      </c>
      <c r="N10" s="130">
        <f t="shared" si="1"/>
        <v>63.636363636363633</v>
      </c>
      <c r="O10" s="117" t="str">
        <f t="shared" si="3"/>
        <v>Moderate +ve impacts</v>
      </c>
      <c r="P10" s="74"/>
      <c r="T10" s="26"/>
      <c r="U10" s="10" t="s">
        <v>8</v>
      </c>
      <c r="V10" s="164">
        <v>0</v>
      </c>
      <c r="W10" s="165"/>
      <c r="Y10" s="91" t="s">
        <v>671</v>
      </c>
      <c r="Z10" s="87">
        <v>5</v>
      </c>
    </row>
    <row r="11" spans="1:26" ht="30" customHeight="1" thickBot="1" x14ac:dyDescent="0.3">
      <c r="A11" s="48"/>
      <c r="B11" s="2" t="s">
        <v>808</v>
      </c>
      <c r="C11" s="1"/>
      <c r="E11" s="69">
        <v>9</v>
      </c>
      <c r="F11" s="93" t="s">
        <v>78</v>
      </c>
      <c r="G11" s="63" t="str">
        <f t="shared" si="0"/>
        <v xml:space="preserve"> Watson</v>
      </c>
      <c r="H11" s="64">
        <v>4</v>
      </c>
      <c r="I11" s="64">
        <v>5</v>
      </c>
      <c r="J11" s="64">
        <v>3</v>
      </c>
      <c r="K11" s="64">
        <v>2</v>
      </c>
      <c r="L11" s="64">
        <v>0</v>
      </c>
      <c r="M11" s="64">
        <f t="shared" si="2"/>
        <v>14</v>
      </c>
      <c r="N11" s="130">
        <f t="shared" si="1"/>
        <v>82.35294117647058</v>
      </c>
      <c r="O11" s="116" t="str">
        <f t="shared" si="3"/>
        <v>Broad +ve impacts</v>
      </c>
      <c r="P11" s="74" t="s">
        <v>668</v>
      </c>
      <c r="T11" s="151" t="s">
        <v>130</v>
      </c>
      <c r="U11" s="34" t="s">
        <v>11</v>
      </c>
      <c r="V11" s="154" t="s">
        <v>10</v>
      </c>
      <c r="W11" s="155"/>
    </row>
    <row r="12" spans="1:26" ht="27.75" customHeight="1" thickBot="1" x14ac:dyDescent="0.3">
      <c r="A12" s="65"/>
      <c r="B12" s="2" t="s">
        <v>625</v>
      </c>
      <c r="C12" s="1"/>
      <c r="E12" s="15">
        <v>10</v>
      </c>
      <c r="F12" s="24" t="s">
        <v>117</v>
      </c>
      <c r="G12" s="57" t="str">
        <f t="shared" si="0"/>
        <v xml:space="preserve"> Ngunnawal</v>
      </c>
      <c r="H12" s="27">
        <v>1</v>
      </c>
      <c r="I12" s="27">
        <v>0</v>
      </c>
      <c r="J12" s="27">
        <v>3</v>
      </c>
      <c r="K12" s="27">
        <v>2</v>
      </c>
      <c r="L12" s="27">
        <v>0</v>
      </c>
      <c r="M12" s="27">
        <f t="shared" si="2"/>
        <v>6</v>
      </c>
      <c r="N12" s="130">
        <f t="shared" si="1"/>
        <v>35.294117647058826</v>
      </c>
      <c r="O12" s="119" t="str">
        <f t="shared" si="3"/>
        <v>Minimal +ve impacts</v>
      </c>
      <c r="P12" s="74"/>
      <c r="T12" s="152"/>
      <c r="U12" s="16" t="s">
        <v>12</v>
      </c>
      <c r="V12" s="137">
        <v>4</v>
      </c>
      <c r="W12" s="138"/>
    </row>
    <row r="13" spans="1:26" ht="27.75" customHeight="1" thickBot="1" x14ac:dyDescent="0.3">
      <c r="A13" s="66"/>
      <c r="B13" s="2" t="s">
        <v>807</v>
      </c>
      <c r="C13" s="1"/>
      <c r="E13" s="15">
        <v>11</v>
      </c>
      <c r="F13" s="2" t="s">
        <v>22</v>
      </c>
      <c r="G13" s="57" t="str">
        <f t="shared" si="0"/>
        <v xml:space="preserve"> Melba</v>
      </c>
      <c r="H13" s="27">
        <v>1</v>
      </c>
      <c r="I13" s="27">
        <v>4</v>
      </c>
      <c r="J13" s="27">
        <v>3</v>
      </c>
      <c r="K13" s="27">
        <v>2</v>
      </c>
      <c r="L13" s="27">
        <v>1</v>
      </c>
      <c r="M13" s="27">
        <f t="shared" si="2"/>
        <v>11</v>
      </c>
      <c r="N13" s="130">
        <f t="shared" si="1"/>
        <v>50</v>
      </c>
      <c r="O13" s="117" t="str">
        <f t="shared" si="3"/>
        <v>Moderate +ve impacts</v>
      </c>
      <c r="P13" s="74" t="s">
        <v>750</v>
      </c>
      <c r="T13" s="152"/>
      <c r="U13" s="16" t="s">
        <v>126</v>
      </c>
      <c r="V13" s="137">
        <v>3</v>
      </c>
      <c r="W13" s="138"/>
      <c r="Y13" s="92" t="s">
        <v>800</v>
      </c>
      <c r="Z13" s="92"/>
    </row>
    <row r="14" spans="1:26" ht="27.75" customHeight="1" thickBot="1" x14ac:dyDescent="0.3">
      <c r="A14" s="72"/>
      <c r="B14" s="2" t="s">
        <v>641</v>
      </c>
      <c r="C14" s="1"/>
      <c r="E14" s="15">
        <v>12</v>
      </c>
      <c r="F14" s="2" t="s">
        <v>751</v>
      </c>
      <c r="G14" s="57" t="str">
        <f t="shared" si="0"/>
        <v xml:space="preserve"> Narrabundah</v>
      </c>
      <c r="H14" s="27">
        <v>2</v>
      </c>
      <c r="I14" s="27">
        <v>5</v>
      </c>
      <c r="J14" s="27">
        <v>3</v>
      </c>
      <c r="K14" s="27">
        <v>2</v>
      </c>
      <c r="L14" s="27">
        <v>1</v>
      </c>
      <c r="M14" s="27">
        <f t="shared" si="2"/>
        <v>13</v>
      </c>
      <c r="N14" s="130">
        <f t="shared" si="1"/>
        <v>59.090909090909093</v>
      </c>
      <c r="O14" s="117" t="str">
        <f t="shared" si="3"/>
        <v>Moderate +ve impacts</v>
      </c>
      <c r="P14" s="74"/>
      <c r="T14" s="152"/>
      <c r="U14" s="16" t="s">
        <v>127</v>
      </c>
      <c r="V14" s="137">
        <v>3</v>
      </c>
      <c r="W14" s="138"/>
    </row>
    <row r="15" spans="1:26" ht="27.75" customHeight="1" thickBot="1" x14ac:dyDescent="0.3">
      <c r="A15" s="90"/>
      <c r="B15" s="2" t="s">
        <v>806</v>
      </c>
      <c r="C15" s="1"/>
      <c r="E15" s="69">
        <v>13</v>
      </c>
      <c r="F15" s="76" t="s">
        <v>41</v>
      </c>
      <c r="G15" s="63" t="str">
        <f t="shared" si="0"/>
        <v xml:space="preserve"> Harrison</v>
      </c>
      <c r="H15" s="64">
        <v>2</v>
      </c>
      <c r="I15" s="64">
        <v>5</v>
      </c>
      <c r="J15" s="64">
        <v>3</v>
      </c>
      <c r="K15" s="64">
        <v>2</v>
      </c>
      <c r="L15" s="64">
        <v>0</v>
      </c>
      <c r="M15" s="64">
        <f t="shared" si="2"/>
        <v>12</v>
      </c>
      <c r="N15" s="130">
        <f t="shared" si="1"/>
        <v>70.588235294117652</v>
      </c>
      <c r="O15" s="116" t="str">
        <f t="shared" si="3"/>
        <v>Broad +ve impacts</v>
      </c>
      <c r="P15" s="74" t="s">
        <v>778</v>
      </c>
      <c r="T15" s="152"/>
      <c r="U15" s="16" t="s">
        <v>128</v>
      </c>
      <c r="V15" s="137">
        <v>2</v>
      </c>
      <c r="W15" s="138"/>
    </row>
    <row r="16" spans="1:26" ht="27.75" customHeight="1" thickBot="1" x14ac:dyDescent="0.3">
      <c r="A16" s="95"/>
      <c r="B16" s="2" t="s">
        <v>805</v>
      </c>
      <c r="C16" s="1"/>
      <c r="E16" s="15">
        <v>14</v>
      </c>
      <c r="F16" s="2" t="s">
        <v>48</v>
      </c>
      <c r="G16" s="57" t="str">
        <f t="shared" si="0"/>
        <v xml:space="preserve"> Spence</v>
      </c>
      <c r="H16" s="27">
        <v>1</v>
      </c>
      <c r="I16" s="27">
        <v>0</v>
      </c>
      <c r="J16" s="27">
        <v>0</v>
      </c>
      <c r="K16" s="27">
        <v>2</v>
      </c>
      <c r="L16" s="27">
        <v>1</v>
      </c>
      <c r="M16" s="27">
        <f t="shared" si="2"/>
        <v>4</v>
      </c>
      <c r="N16" s="130">
        <f t="shared" si="1"/>
        <v>18.181818181818183</v>
      </c>
      <c r="O16" s="119" t="str">
        <f t="shared" si="3"/>
        <v>Minimal +ve impacts</v>
      </c>
      <c r="P16" s="74"/>
      <c r="T16" s="153"/>
      <c r="U16" s="16" t="s">
        <v>129</v>
      </c>
      <c r="V16" s="137">
        <v>0</v>
      </c>
      <c r="W16" s="138"/>
    </row>
    <row r="17" spans="5:23" ht="27.75" customHeight="1" thickBot="1" x14ac:dyDescent="0.3">
      <c r="E17" s="15">
        <v>15</v>
      </c>
      <c r="F17" s="75" t="s">
        <v>566</v>
      </c>
      <c r="G17" s="57" t="str">
        <f t="shared" si="0"/>
        <v xml:space="preserve"> Phillip </v>
      </c>
      <c r="H17" s="27">
        <v>1</v>
      </c>
      <c r="I17" s="39">
        <v>5</v>
      </c>
      <c r="J17" s="27">
        <v>0</v>
      </c>
      <c r="K17" s="27">
        <v>4</v>
      </c>
      <c r="L17" s="27">
        <v>3</v>
      </c>
      <c r="M17" s="27">
        <f t="shared" si="2"/>
        <v>13</v>
      </c>
      <c r="N17" s="130">
        <f t="shared" si="1"/>
        <v>59.090909090909093</v>
      </c>
      <c r="O17" s="117" t="str">
        <f t="shared" si="3"/>
        <v>Moderate +ve impacts</v>
      </c>
      <c r="P17" s="74"/>
      <c r="T17" s="139" t="s">
        <v>131</v>
      </c>
      <c r="U17" s="21" t="s">
        <v>13</v>
      </c>
      <c r="V17" s="141">
        <v>5</v>
      </c>
      <c r="W17" s="142"/>
    </row>
    <row r="18" spans="5:23" ht="27.75" customHeight="1" thickBot="1" x14ac:dyDescent="0.3">
      <c r="E18" s="15">
        <v>16</v>
      </c>
      <c r="F18" s="2" t="s">
        <v>52</v>
      </c>
      <c r="G18" s="57" t="str">
        <f t="shared" si="0"/>
        <v xml:space="preserve"> Hackett</v>
      </c>
      <c r="H18" s="27">
        <v>1</v>
      </c>
      <c r="I18" s="27">
        <v>0</v>
      </c>
      <c r="J18" s="27">
        <v>0</v>
      </c>
      <c r="K18" s="27">
        <v>2</v>
      </c>
      <c r="L18" s="27">
        <v>1</v>
      </c>
      <c r="M18" s="27">
        <f t="shared" si="2"/>
        <v>4</v>
      </c>
      <c r="N18" s="130">
        <f t="shared" si="1"/>
        <v>18.181818181818183</v>
      </c>
      <c r="O18" s="119" t="str">
        <f t="shared" si="3"/>
        <v>Minimal +ve impacts</v>
      </c>
      <c r="P18" s="74"/>
      <c r="T18" s="139"/>
      <c r="U18" s="20" t="s">
        <v>148</v>
      </c>
      <c r="V18" s="143">
        <v>4</v>
      </c>
      <c r="W18" s="144"/>
    </row>
    <row r="19" spans="5:23" ht="27.75" customHeight="1" thickBot="1" x14ac:dyDescent="0.3">
      <c r="E19" s="15">
        <v>17</v>
      </c>
      <c r="F19" s="2" t="s">
        <v>211</v>
      </c>
      <c r="G19" s="57" t="str">
        <f t="shared" si="0"/>
        <v xml:space="preserve"> Mitchell</v>
      </c>
      <c r="H19" s="27">
        <v>1</v>
      </c>
      <c r="I19" s="27">
        <v>0</v>
      </c>
      <c r="J19" s="27">
        <v>0</v>
      </c>
      <c r="K19" s="27">
        <v>2</v>
      </c>
      <c r="L19" s="27">
        <v>1</v>
      </c>
      <c r="M19" s="27">
        <f t="shared" si="2"/>
        <v>4</v>
      </c>
      <c r="N19" s="130">
        <f t="shared" si="1"/>
        <v>18.181818181818183</v>
      </c>
      <c r="O19" s="119" t="str">
        <f t="shared" si="3"/>
        <v>Minimal +ve impacts</v>
      </c>
      <c r="P19" s="74"/>
      <c r="T19" s="139"/>
      <c r="U19" s="22" t="s">
        <v>149</v>
      </c>
      <c r="V19" s="145">
        <v>3</v>
      </c>
      <c r="W19" s="146"/>
    </row>
    <row r="20" spans="5:23" ht="27.75" customHeight="1" thickBot="1" x14ac:dyDescent="0.3">
      <c r="E20" s="15">
        <v>18</v>
      </c>
      <c r="F20" s="2" t="s">
        <v>84</v>
      </c>
      <c r="G20" s="57" t="str">
        <f t="shared" si="0"/>
        <v xml:space="preserve"> Gowrie</v>
      </c>
      <c r="H20" s="27">
        <v>1</v>
      </c>
      <c r="I20" s="27">
        <v>0</v>
      </c>
      <c r="J20" s="27">
        <v>0</v>
      </c>
      <c r="K20" s="27">
        <v>2</v>
      </c>
      <c r="L20" s="27">
        <v>1</v>
      </c>
      <c r="M20" s="27">
        <f t="shared" si="2"/>
        <v>4</v>
      </c>
      <c r="N20" s="130">
        <f t="shared" si="1"/>
        <v>18.181818181818183</v>
      </c>
      <c r="O20" s="119" t="str">
        <f t="shared" si="3"/>
        <v>Minimal +ve impacts</v>
      </c>
      <c r="P20" s="74"/>
      <c r="T20" s="139"/>
      <c r="U20" s="23" t="s">
        <v>14</v>
      </c>
      <c r="V20" s="147">
        <v>1</v>
      </c>
      <c r="W20" s="148"/>
    </row>
    <row r="21" spans="5:23" ht="27.75" customHeight="1" thickBot="1" x14ac:dyDescent="0.3">
      <c r="E21" s="15">
        <v>19</v>
      </c>
      <c r="F21" s="2" t="s">
        <v>103</v>
      </c>
      <c r="G21" s="57" t="str">
        <f t="shared" si="0"/>
        <v xml:space="preserve"> Bruce</v>
      </c>
      <c r="H21" s="27">
        <v>1</v>
      </c>
      <c r="I21" s="27">
        <v>5</v>
      </c>
      <c r="J21" s="27">
        <v>3</v>
      </c>
      <c r="K21" s="27">
        <v>3</v>
      </c>
      <c r="L21" s="27">
        <v>3</v>
      </c>
      <c r="M21" s="27">
        <f t="shared" si="2"/>
        <v>15</v>
      </c>
      <c r="N21" s="130">
        <f t="shared" si="1"/>
        <v>68.181818181818173</v>
      </c>
      <c r="O21" s="117" t="str">
        <f t="shared" si="3"/>
        <v>Moderate +ve impacts</v>
      </c>
      <c r="P21" s="74" t="s">
        <v>753</v>
      </c>
      <c r="T21" s="140"/>
      <c r="U21" s="37" t="s">
        <v>132</v>
      </c>
      <c r="V21" s="149">
        <v>0</v>
      </c>
      <c r="W21" s="150"/>
    </row>
    <row r="22" spans="5:23" ht="27.75" customHeight="1" x14ac:dyDescent="0.25">
      <c r="E22" s="15">
        <v>20</v>
      </c>
      <c r="F22" s="2" t="s">
        <v>51</v>
      </c>
      <c r="G22" s="57" t="str">
        <f t="shared" si="0"/>
        <v xml:space="preserve"> Forrest</v>
      </c>
      <c r="H22" s="27">
        <v>2</v>
      </c>
      <c r="I22" s="27">
        <v>5</v>
      </c>
      <c r="J22" s="27">
        <v>3</v>
      </c>
      <c r="K22" s="27">
        <v>3</v>
      </c>
      <c r="L22" s="27">
        <v>1</v>
      </c>
      <c r="M22" s="27">
        <f t="shared" si="2"/>
        <v>14</v>
      </c>
      <c r="N22" s="130">
        <f t="shared" si="1"/>
        <v>63.636363636363633</v>
      </c>
      <c r="O22" s="117" t="str">
        <f t="shared" si="3"/>
        <v>Moderate +ve impacts</v>
      </c>
      <c r="P22" s="74"/>
    </row>
    <row r="23" spans="5:23" ht="27.75" customHeight="1" x14ac:dyDescent="0.25">
      <c r="E23" s="15">
        <v>21</v>
      </c>
      <c r="F23" s="38" t="s">
        <v>49</v>
      </c>
      <c r="G23" s="57" t="str">
        <f t="shared" si="0"/>
        <v xml:space="preserve"> Watson</v>
      </c>
      <c r="H23" s="27">
        <v>4</v>
      </c>
      <c r="I23" s="27">
        <v>1</v>
      </c>
      <c r="J23" s="27">
        <v>3</v>
      </c>
      <c r="K23" s="27">
        <v>0</v>
      </c>
      <c r="L23" s="27">
        <v>3</v>
      </c>
      <c r="M23" s="27">
        <f t="shared" si="2"/>
        <v>11</v>
      </c>
      <c r="N23" s="130">
        <f t="shared" si="1"/>
        <v>50</v>
      </c>
      <c r="O23" s="117" t="str">
        <f t="shared" si="3"/>
        <v>Moderate +ve impacts</v>
      </c>
      <c r="P23" s="74" t="s">
        <v>754</v>
      </c>
    </row>
    <row r="24" spans="5:23" ht="27.75" customHeight="1" x14ac:dyDescent="0.25">
      <c r="E24" s="15">
        <v>22</v>
      </c>
      <c r="F24" s="78" t="s">
        <v>16</v>
      </c>
      <c r="G24" s="57" t="str">
        <f t="shared" si="0"/>
        <v xml:space="preserve"> Monash</v>
      </c>
      <c r="H24" s="27">
        <v>1</v>
      </c>
      <c r="I24" s="27">
        <v>5</v>
      </c>
      <c r="J24" s="27">
        <v>0</v>
      </c>
      <c r="K24" s="27">
        <v>2</v>
      </c>
      <c r="L24" s="27">
        <v>1</v>
      </c>
      <c r="M24" s="27">
        <f t="shared" si="2"/>
        <v>9</v>
      </c>
      <c r="N24" s="130">
        <f t="shared" si="1"/>
        <v>40.909090909090914</v>
      </c>
      <c r="O24" s="119" t="str">
        <f t="shared" si="3"/>
        <v>Minimal +ve impacts</v>
      </c>
      <c r="P24" s="74"/>
      <c r="T24" s="114"/>
    </row>
    <row r="25" spans="5:23" ht="27.75" customHeight="1" x14ac:dyDescent="0.25">
      <c r="E25" s="15">
        <v>23</v>
      </c>
      <c r="F25" s="40" t="s">
        <v>15</v>
      </c>
      <c r="G25" s="57" t="str">
        <f t="shared" si="0"/>
        <v xml:space="preserve"> Wanniassa</v>
      </c>
      <c r="H25" s="27">
        <v>1</v>
      </c>
      <c r="I25" s="27">
        <v>5</v>
      </c>
      <c r="J25" s="27">
        <v>0</v>
      </c>
      <c r="K25" s="27">
        <v>3</v>
      </c>
      <c r="L25" s="27">
        <v>1</v>
      </c>
      <c r="M25" s="27">
        <f t="shared" si="2"/>
        <v>10</v>
      </c>
      <c r="N25" s="130">
        <f t="shared" si="1"/>
        <v>45.454545454545453</v>
      </c>
      <c r="O25" s="119" t="str">
        <f t="shared" si="3"/>
        <v>Minimal +ve impacts</v>
      </c>
      <c r="P25" s="74"/>
    </row>
    <row r="26" spans="5:23" ht="27.75" customHeight="1" x14ac:dyDescent="0.25">
      <c r="E26" s="15">
        <v>24</v>
      </c>
      <c r="F26" s="2" t="s">
        <v>17</v>
      </c>
      <c r="G26" s="57" t="str">
        <f t="shared" si="0"/>
        <v xml:space="preserve"> Scullin</v>
      </c>
      <c r="H26" s="27">
        <v>1</v>
      </c>
      <c r="I26" s="27">
        <v>4</v>
      </c>
      <c r="J26" s="27">
        <v>0</v>
      </c>
      <c r="K26" s="27">
        <v>3</v>
      </c>
      <c r="L26" s="27">
        <v>1</v>
      </c>
      <c r="M26" s="27">
        <f t="shared" si="2"/>
        <v>9</v>
      </c>
      <c r="N26" s="130">
        <f t="shared" si="1"/>
        <v>40.909090909090914</v>
      </c>
      <c r="O26" s="119" t="str">
        <f t="shared" si="3"/>
        <v>Minimal +ve impacts</v>
      </c>
      <c r="P26" s="74"/>
      <c r="T26" s="115"/>
    </row>
    <row r="27" spans="5:23" ht="27.75" customHeight="1" x14ac:dyDescent="0.25">
      <c r="E27" s="15">
        <v>25</v>
      </c>
      <c r="F27" s="80" t="s">
        <v>653</v>
      </c>
      <c r="G27" s="57" t="str">
        <f t="shared" si="0"/>
        <v xml:space="preserve"> Canberra City</v>
      </c>
      <c r="H27" s="27">
        <v>5</v>
      </c>
      <c r="I27" s="27">
        <v>5</v>
      </c>
      <c r="J27" s="27">
        <v>3</v>
      </c>
      <c r="K27" s="27">
        <v>3</v>
      </c>
      <c r="L27" s="27">
        <v>1</v>
      </c>
      <c r="M27" s="27">
        <f t="shared" si="2"/>
        <v>17</v>
      </c>
      <c r="N27" s="130">
        <f t="shared" si="1"/>
        <v>77.272727272727266</v>
      </c>
      <c r="O27" s="116" t="str">
        <f t="shared" si="3"/>
        <v>Broad +ve impacts</v>
      </c>
      <c r="P27" s="74" t="s">
        <v>779</v>
      </c>
    </row>
    <row r="28" spans="5:23" ht="27.75" customHeight="1" x14ac:dyDescent="0.25">
      <c r="E28" s="15">
        <v>26</v>
      </c>
      <c r="F28" s="24" t="s">
        <v>18</v>
      </c>
      <c r="G28" s="57" t="str">
        <f t="shared" si="0"/>
        <v xml:space="preserve"> Banks</v>
      </c>
      <c r="H28" s="27">
        <v>1</v>
      </c>
      <c r="I28" s="27">
        <v>0</v>
      </c>
      <c r="J28" s="27">
        <v>0</v>
      </c>
      <c r="K28" s="27">
        <v>2</v>
      </c>
      <c r="L28" s="27">
        <v>0</v>
      </c>
      <c r="M28" s="27">
        <f t="shared" si="2"/>
        <v>3</v>
      </c>
      <c r="N28" s="130">
        <f t="shared" si="1"/>
        <v>17.647058823529413</v>
      </c>
      <c r="O28" s="119" t="str">
        <f t="shared" si="3"/>
        <v>Minimal +ve impacts</v>
      </c>
      <c r="P28" s="74"/>
    </row>
    <row r="29" spans="5:23" ht="27.75" customHeight="1" x14ac:dyDescent="0.25">
      <c r="E29" s="15">
        <v>27</v>
      </c>
      <c r="F29" s="2" t="s">
        <v>19</v>
      </c>
      <c r="G29" s="57" t="str">
        <f t="shared" si="0"/>
        <v xml:space="preserve"> Fraser</v>
      </c>
      <c r="H29" s="27">
        <v>1</v>
      </c>
      <c r="I29" s="27">
        <v>4</v>
      </c>
      <c r="J29" s="27">
        <v>0</v>
      </c>
      <c r="K29" s="27">
        <v>2</v>
      </c>
      <c r="L29" s="27">
        <v>1</v>
      </c>
      <c r="M29" s="27">
        <f t="shared" si="2"/>
        <v>8</v>
      </c>
      <c r="N29" s="130">
        <f t="shared" si="1"/>
        <v>36.363636363636367</v>
      </c>
      <c r="O29" s="119" t="str">
        <f t="shared" si="3"/>
        <v>Minimal +ve impacts</v>
      </c>
      <c r="P29" s="74"/>
    </row>
    <row r="30" spans="5:23" ht="27.75" customHeight="1" x14ac:dyDescent="0.25">
      <c r="E30" s="15">
        <v>28</v>
      </c>
      <c r="F30" s="2" t="s">
        <v>20</v>
      </c>
      <c r="G30" s="57" t="str">
        <f t="shared" si="0"/>
        <v xml:space="preserve"> Red Hill</v>
      </c>
      <c r="H30" s="27">
        <v>1</v>
      </c>
      <c r="I30" s="27">
        <v>5</v>
      </c>
      <c r="J30" s="27">
        <v>3</v>
      </c>
      <c r="K30" s="27">
        <v>3</v>
      </c>
      <c r="L30" s="27">
        <v>1</v>
      </c>
      <c r="M30" s="27">
        <f t="shared" si="2"/>
        <v>13</v>
      </c>
      <c r="N30" s="130">
        <f t="shared" si="1"/>
        <v>59.090909090909093</v>
      </c>
      <c r="O30" s="117" t="str">
        <f t="shared" si="3"/>
        <v>Moderate +ve impacts</v>
      </c>
      <c r="P30" s="74"/>
    </row>
    <row r="31" spans="5:23" ht="27.75" customHeight="1" x14ac:dyDescent="0.25">
      <c r="E31" s="15">
        <v>29</v>
      </c>
      <c r="F31" s="2" t="s">
        <v>21</v>
      </c>
      <c r="G31" s="57" t="str">
        <f t="shared" si="0"/>
        <v xml:space="preserve"> Griffith  </v>
      </c>
      <c r="H31" s="27">
        <v>1</v>
      </c>
      <c r="I31" s="27">
        <v>5</v>
      </c>
      <c r="J31" s="27">
        <v>3</v>
      </c>
      <c r="K31" s="27">
        <v>2</v>
      </c>
      <c r="L31" s="27">
        <v>1</v>
      </c>
      <c r="M31" s="27">
        <f t="shared" si="2"/>
        <v>12</v>
      </c>
      <c r="N31" s="130">
        <f t="shared" si="1"/>
        <v>54.54545454545454</v>
      </c>
      <c r="O31" s="117" t="str">
        <f t="shared" si="3"/>
        <v>Moderate +ve impacts</v>
      </c>
      <c r="P31" s="74"/>
    </row>
    <row r="32" spans="5:23" ht="27.75" customHeight="1" x14ac:dyDescent="0.25">
      <c r="E32" s="15">
        <v>30</v>
      </c>
      <c r="F32" s="2" t="s">
        <v>23</v>
      </c>
      <c r="G32" s="57" t="str">
        <f t="shared" si="0"/>
        <v xml:space="preserve"> Gowrie</v>
      </c>
      <c r="H32" s="27">
        <v>1</v>
      </c>
      <c r="I32" s="27">
        <v>0</v>
      </c>
      <c r="J32" s="27">
        <v>3</v>
      </c>
      <c r="K32" s="27">
        <v>2</v>
      </c>
      <c r="L32" s="27">
        <v>3</v>
      </c>
      <c r="M32" s="27">
        <f t="shared" si="2"/>
        <v>9</v>
      </c>
      <c r="N32" s="130">
        <f t="shared" si="1"/>
        <v>40.909090909090914</v>
      </c>
      <c r="O32" s="119" t="str">
        <f t="shared" si="3"/>
        <v>Minimal +ve impacts</v>
      </c>
      <c r="P32" s="74"/>
    </row>
    <row r="33" spans="5:16" ht="27.75" customHeight="1" x14ac:dyDescent="0.25">
      <c r="E33" s="15">
        <v>31</v>
      </c>
      <c r="F33" s="2" t="s">
        <v>25</v>
      </c>
      <c r="G33" s="57" t="str">
        <f t="shared" si="0"/>
        <v xml:space="preserve"> Conder</v>
      </c>
      <c r="H33" s="27">
        <v>1</v>
      </c>
      <c r="I33" s="27">
        <v>5</v>
      </c>
      <c r="J33" s="27">
        <v>0</v>
      </c>
      <c r="K33" s="27">
        <v>2</v>
      </c>
      <c r="L33" s="27">
        <v>1</v>
      </c>
      <c r="M33" s="27">
        <f t="shared" si="2"/>
        <v>9</v>
      </c>
      <c r="N33" s="130">
        <f t="shared" si="1"/>
        <v>40.909090909090914</v>
      </c>
      <c r="O33" s="119" t="str">
        <f t="shared" si="3"/>
        <v>Minimal +ve impacts</v>
      </c>
      <c r="P33" s="74"/>
    </row>
    <row r="34" spans="5:16" ht="27.75" customHeight="1" x14ac:dyDescent="0.25">
      <c r="E34" s="15">
        <v>32</v>
      </c>
      <c r="F34" s="2" t="s">
        <v>24</v>
      </c>
      <c r="G34" s="57" t="str">
        <f t="shared" si="0"/>
        <v xml:space="preserve"> Gilmore  </v>
      </c>
      <c r="H34" s="27">
        <v>1</v>
      </c>
      <c r="I34" s="27">
        <v>5</v>
      </c>
      <c r="J34" s="27">
        <v>0</v>
      </c>
      <c r="K34" s="27">
        <v>2</v>
      </c>
      <c r="L34" s="27">
        <v>1</v>
      </c>
      <c r="M34" s="27">
        <f t="shared" si="2"/>
        <v>9</v>
      </c>
      <c r="N34" s="130">
        <f t="shared" si="1"/>
        <v>40.909090909090914</v>
      </c>
      <c r="O34" s="119" t="str">
        <f t="shared" si="3"/>
        <v>Minimal +ve impacts</v>
      </c>
      <c r="P34" s="74"/>
    </row>
    <row r="35" spans="5:16" ht="27.75" customHeight="1" x14ac:dyDescent="0.25">
      <c r="E35" s="15">
        <v>33</v>
      </c>
      <c r="F35" s="40" t="s">
        <v>26</v>
      </c>
      <c r="G35" s="57" t="str">
        <f t="shared" si="0"/>
        <v xml:space="preserve"> Deakin  </v>
      </c>
      <c r="H35" s="27">
        <v>1</v>
      </c>
      <c r="I35" s="27">
        <v>5</v>
      </c>
      <c r="J35" s="27">
        <v>0</v>
      </c>
      <c r="K35" s="27">
        <v>2</v>
      </c>
      <c r="L35" s="27">
        <v>1</v>
      </c>
      <c r="M35" s="27">
        <f t="shared" si="2"/>
        <v>9</v>
      </c>
      <c r="N35" s="130">
        <f t="shared" si="1"/>
        <v>40.909090909090914</v>
      </c>
      <c r="O35" s="119" t="str">
        <f t="shared" si="3"/>
        <v>Minimal +ve impacts</v>
      </c>
      <c r="P35" s="74" t="s">
        <v>697</v>
      </c>
    </row>
    <row r="36" spans="5:16" ht="27.75" customHeight="1" x14ac:dyDescent="0.25">
      <c r="E36" s="15">
        <v>34</v>
      </c>
      <c r="F36" s="2" t="s">
        <v>27</v>
      </c>
      <c r="G36" s="57" t="str">
        <f t="shared" si="0"/>
        <v xml:space="preserve"> Calwell</v>
      </c>
      <c r="H36" s="27">
        <v>1</v>
      </c>
      <c r="I36" s="27">
        <v>0</v>
      </c>
      <c r="J36" s="27">
        <v>3</v>
      </c>
      <c r="K36" s="27">
        <v>3</v>
      </c>
      <c r="L36" s="27">
        <v>1</v>
      </c>
      <c r="M36" s="27">
        <f t="shared" si="2"/>
        <v>8</v>
      </c>
      <c r="N36" s="130">
        <f t="shared" si="1"/>
        <v>36.363636363636367</v>
      </c>
      <c r="O36" s="119" t="str">
        <f t="shared" si="3"/>
        <v>Minimal +ve impacts</v>
      </c>
      <c r="P36" s="74"/>
    </row>
    <row r="37" spans="5:16" ht="27.75" customHeight="1" x14ac:dyDescent="0.25">
      <c r="E37" s="15">
        <v>35</v>
      </c>
      <c r="F37" s="24" t="s">
        <v>28</v>
      </c>
      <c r="G37" s="57" t="str">
        <f t="shared" si="0"/>
        <v xml:space="preserve"> Phillip</v>
      </c>
      <c r="H37" s="27">
        <v>1</v>
      </c>
      <c r="I37" s="27">
        <v>5</v>
      </c>
      <c r="J37" s="27">
        <v>3</v>
      </c>
      <c r="K37" s="27">
        <v>3</v>
      </c>
      <c r="L37" s="27">
        <v>0</v>
      </c>
      <c r="M37" s="27">
        <f t="shared" si="2"/>
        <v>12</v>
      </c>
      <c r="N37" s="130">
        <f t="shared" si="1"/>
        <v>70.588235294117652</v>
      </c>
      <c r="O37" s="116" t="str">
        <f t="shared" si="3"/>
        <v>Broad +ve impacts</v>
      </c>
      <c r="P37" s="74"/>
    </row>
    <row r="38" spans="5:16" ht="27.75" customHeight="1" x14ac:dyDescent="0.25">
      <c r="E38" s="15">
        <v>36</v>
      </c>
      <c r="F38" s="80" t="s">
        <v>29</v>
      </c>
      <c r="G38" s="57" t="str">
        <f t="shared" si="0"/>
        <v xml:space="preserve"> Conder</v>
      </c>
      <c r="H38" s="27">
        <v>5</v>
      </c>
      <c r="I38" s="27">
        <v>0</v>
      </c>
      <c r="J38" s="27">
        <v>3</v>
      </c>
      <c r="K38" s="27">
        <v>3</v>
      </c>
      <c r="L38" s="27">
        <v>0</v>
      </c>
      <c r="M38" s="27">
        <f t="shared" si="2"/>
        <v>11</v>
      </c>
      <c r="N38" s="130">
        <f t="shared" si="1"/>
        <v>64.705882352941174</v>
      </c>
      <c r="O38" s="117" t="str">
        <f t="shared" si="3"/>
        <v>Moderate +ve impacts</v>
      </c>
      <c r="P38" s="74" t="s">
        <v>780</v>
      </c>
    </row>
    <row r="39" spans="5:16" ht="27.75" customHeight="1" x14ac:dyDescent="0.25">
      <c r="E39" s="15">
        <v>37</v>
      </c>
      <c r="F39" s="2" t="s">
        <v>30</v>
      </c>
      <c r="G39" s="57" t="str">
        <f t="shared" si="0"/>
        <v xml:space="preserve"> Gungahlin</v>
      </c>
      <c r="H39" s="27">
        <v>1</v>
      </c>
      <c r="I39" s="27">
        <v>0</v>
      </c>
      <c r="J39" s="27">
        <v>3</v>
      </c>
      <c r="K39" s="27">
        <v>2</v>
      </c>
      <c r="L39" s="27">
        <v>1</v>
      </c>
      <c r="M39" s="27">
        <f t="shared" si="2"/>
        <v>7</v>
      </c>
      <c r="N39" s="130">
        <f t="shared" si="1"/>
        <v>31.818181818181817</v>
      </c>
      <c r="O39" s="119" t="str">
        <f t="shared" si="3"/>
        <v>Minimal +ve impacts</v>
      </c>
      <c r="P39" s="74"/>
    </row>
    <row r="40" spans="5:16" ht="27.75" customHeight="1" x14ac:dyDescent="0.25">
      <c r="E40" s="15">
        <v>38</v>
      </c>
      <c r="F40" s="2" t="s">
        <v>31</v>
      </c>
      <c r="G40" s="57" t="str">
        <f t="shared" si="0"/>
        <v xml:space="preserve"> Torrens</v>
      </c>
      <c r="H40" s="27">
        <v>1</v>
      </c>
      <c r="I40" s="27">
        <v>0</v>
      </c>
      <c r="J40" s="27">
        <v>3</v>
      </c>
      <c r="K40" s="27">
        <v>0</v>
      </c>
      <c r="L40" s="27">
        <v>1</v>
      </c>
      <c r="M40" s="27">
        <f t="shared" si="2"/>
        <v>5</v>
      </c>
      <c r="N40" s="130">
        <f t="shared" si="1"/>
        <v>22.727272727272727</v>
      </c>
      <c r="O40" s="119" t="str">
        <f t="shared" si="3"/>
        <v>Minimal +ve impacts</v>
      </c>
      <c r="P40" s="74"/>
    </row>
    <row r="41" spans="5:16" ht="27.75" customHeight="1" x14ac:dyDescent="0.25">
      <c r="E41" s="15">
        <v>39</v>
      </c>
      <c r="F41" s="2" t="s">
        <v>40</v>
      </c>
      <c r="G41" s="57" t="str">
        <f t="shared" si="0"/>
        <v xml:space="preserve"> Greenway</v>
      </c>
      <c r="H41" s="27">
        <v>1</v>
      </c>
      <c r="I41" s="27">
        <v>2</v>
      </c>
      <c r="J41" s="27">
        <v>3</v>
      </c>
      <c r="K41" s="27">
        <v>3</v>
      </c>
      <c r="L41" s="27">
        <v>1</v>
      </c>
      <c r="M41" s="27">
        <f t="shared" si="2"/>
        <v>10</v>
      </c>
      <c r="N41" s="130">
        <f t="shared" si="1"/>
        <v>45.454545454545453</v>
      </c>
      <c r="O41" s="119" t="str">
        <f t="shared" si="3"/>
        <v>Minimal +ve impacts</v>
      </c>
      <c r="P41" s="74"/>
    </row>
    <row r="42" spans="5:16" ht="27.75" customHeight="1" x14ac:dyDescent="0.25">
      <c r="E42" s="15">
        <v>40</v>
      </c>
      <c r="F42" s="2" t="s">
        <v>32</v>
      </c>
      <c r="G42" s="57" t="str">
        <f t="shared" si="0"/>
        <v xml:space="preserve"> Rivett </v>
      </c>
      <c r="H42" s="27">
        <v>1</v>
      </c>
      <c r="I42" s="27">
        <v>5</v>
      </c>
      <c r="J42" s="27">
        <v>0</v>
      </c>
      <c r="K42" s="27">
        <v>2</v>
      </c>
      <c r="L42" s="27">
        <v>1</v>
      </c>
      <c r="M42" s="27">
        <f t="shared" si="2"/>
        <v>9</v>
      </c>
      <c r="N42" s="130">
        <f t="shared" si="1"/>
        <v>40.909090909090914</v>
      </c>
      <c r="O42" s="119" t="str">
        <f t="shared" si="3"/>
        <v>Minimal +ve impacts</v>
      </c>
      <c r="P42" s="74"/>
    </row>
    <row r="43" spans="5:16" ht="27.75" customHeight="1" x14ac:dyDescent="0.25">
      <c r="E43" s="15">
        <v>41</v>
      </c>
      <c r="F43" s="24" t="s">
        <v>96</v>
      </c>
      <c r="G43" s="57" t="str">
        <f t="shared" si="0"/>
        <v xml:space="preserve"> Franklin</v>
      </c>
      <c r="H43" s="27">
        <v>1</v>
      </c>
      <c r="I43" s="27">
        <v>0</v>
      </c>
      <c r="J43" s="27">
        <v>0</v>
      </c>
      <c r="K43" s="27">
        <v>0</v>
      </c>
      <c r="L43" s="27">
        <v>0</v>
      </c>
      <c r="M43" s="27">
        <f t="shared" si="2"/>
        <v>1</v>
      </c>
      <c r="N43" s="130">
        <f t="shared" si="1"/>
        <v>5.8823529411764701</v>
      </c>
      <c r="O43" s="119" t="str">
        <f t="shared" si="3"/>
        <v>Minimal +ve impacts</v>
      </c>
      <c r="P43" s="74"/>
    </row>
    <row r="44" spans="5:16" ht="27.75" customHeight="1" x14ac:dyDescent="0.25">
      <c r="E44" s="15">
        <v>42</v>
      </c>
      <c r="F44" s="2" t="s">
        <v>33</v>
      </c>
      <c r="G44" s="57" t="str">
        <f t="shared" si="0"/>
        <v xml:space="preserve"> Chapman</v>
      </c>
      <c r="H44" s="27">
        <v>1</v>
      </c>
      <c r="I44" s="27">
        <v>0</v>
      </c>
      <c r="J44" s="27">
        <v>0</v>
      </c>
      <c r="K44" s="27">
        <v>2</v>
      </c>
      <c r="L44" s="27">
        <v>1</v>
      </c>
      <c r="M44" s="27">
        <f t="shared" si="2"/>
        <v>4</v>
      </c>
      <c r="N44" s="130">
        <f t="shared" si="1"/>
        <v>18.181818181818183</v>
      </c>
      <c r="O44" s="119" t="str">
        <f t="shared" si="3"/>
        <v>Minimal +ve impacts</v>
      </c>
      <c r="P44" s="74"/>
    </row>
    <row r="45" spans="5:16" ht="27.75" customHeight="1" x14ac:dyDescent="0.25">
      <c r="E45" s="15">
        <v>43</v>
      </c>
      <c r="F45" s="2" t="s">
        <v>34</v>
      </c>
      <c r="G45" s="57" t="str">
        <f t="shared" si="0"/>
        <v xml:space="preserve"> Garran</v>
      </c>
      <c r="H45" s="27">
        <v>1</v>
      </c>
      <c r="I45" s="27">
        <v>5</v>
      </c>
      <c r="J45" s="27">
        <v>0</v>
      </c>
      <c r="K45" s="27">
        <v>3</v>
      </c>
      <c r="L45" s="27">
        <v>1</v>
      </c>
      <c r="M45" s="27">
        <f t="shared" si="2"/>
        <v>10</v>
      </c>
      <c r="N45" s="130">
        <f t="shared" si="1"/>
        <v>45.454545454545453</v>
      </c>
      <c r="O45" s="119" t="str">
        <f t="shared" si="3"/>
        <v>Minimal +ve impacts</v>
      </c>
      <c r="P45" s="74"/>
    </row>
    <row r="46" spans="5:16" ht="27.75" customHeight="1" x14ac:dyDescent="0.25">
      <c r="E46" s="15">
        <v>44</v>
      </c>
      <c r="F46" s="2" t="s">
        <v>35</v>
      </c>
      <c r="G46" s="57" t="str">
        <f t="shared" si="0"/>
        <v xml:space="preserve"> Monash</v>
      </c>
      <c r="H46" s="27">
        <v>1</v>
      </c>
      <c r="I46" s="27">
        <v>0</v>
      </c>
      <c r="J46" s="27">
        <v>0</v>
      </c>
      <c r="K46" s="27">
        <v>2</v>
      </c>
      <c r="L46" s="27">
        <v>1</v>
      </c>
      <c r="M46" s="27">
        <f t="shared" si="2"/>
        <v>4</v>
      </c>
      <c r="N46" s="130">
        <f t="shared" si="1"/>
        <v>18.181818181818183</v>
      </c>
      <c r="O46" s="119" t="str">
        <f t="shared" si="3"/>
        <v>Minimal +ve impacts</v>
      </c>
      <c r="P46" s="74"/>
    </row>
    <row r="47" spans="5:16" ht="27.75" customHeight="1" x14ac:dyDescent="0.25">
      <c r="E47" s="15">
        <v>45</v>
      </c>
      <c r="F47" s="2" t="s">
        <v>36</v>
      </c>
      <c r="G47" s="57" t="str">
        <f t="shared" si="0"/>
        <v xml:space="preserve"> Kaleen</v>
      </c>
      <c r="H47" s="27">
        <v>1</v>
      </c>
      <c r="I47" s="27">
        <v>0</v>
      </c>
      <c r="J47" s="27">
        <v>3</v>
      </c>
      <c r="K47" s="27">
        <v>2</v>
      </c>
      <c r="L47" s="27">
        <v>3</v>
      </c>
      <c r="M47" s="27">
        <f t="shared" si="2"/>
        <v>9</v>
      </c>
      <c r="N47" s="130">
        <f t="shared" si="1"/>
        <v>40.909090909090914</v>
      </c>
      <c r="O47" s="119" t="str">
        <f t="shared" si="3"/>
        <v>Minimal +ve impacts</v>
      </c>
      <c r="P47" s="74"/>
    </row>
    <row r="48" spans="5:16" ht="27.75" customHeight="1" x14ac:dyDescent="0.25">
      <c r="E48" s="15">
        <v>46</v>
      </c>
      <c r="F48" s="2" t="s">
        <v>38</v>
      </c>
      <c r="G48" s="57" t="str">
        <f t="shared" si="0"/>
        <v xml:space="preserve"> Chapman</v>
      </c>
      <c r="H48" s="27">
        <v>1</v>
      </c>
      <c r="I48" s="27">
        <v>0</v>
      </c>
      <c r="J48" s="27">
        <v>3</v>
      </c>
      <c r="K48" s="27">
        <v>2</v>
      </c>
      <c r="L48" s="27">
        <v>1</v>
      </c>
      <c r="M48" s="27">
        <f t="shared" si="2"/>
        <v>7</v>
      </c>
      <c r="N48" s="130">
        <f t="shared" si="1"/>
        <v>31.818181818181817</v>
      </c>
      <c r="O48" s="119" t="str">
        <f t="shared" si="3"/>
        <v>Minimal +ve impacts</v>
      </c>
      <c r="P48" s="74"/>
    </row>
    <row r="49" spans="5:16" ht="27.75" customHeight="1" x14ac:dyDescent="0.25">
      <c r="E49" s="15">
        <v>47</v>
      </c>
      <c r="F49" s="2" t="s">
        <v>39</v>
      </c>
      <c r="G49" s="57" t="str">
        <f t="shared" si="0"/>
        <v xml:space="preserve"> Gordon</v>
      </c>
      <c r="H49" s="27">
        <v>1</v>
      </c>
      <c r="I49" s="27">
        <v>0</v>
      </c>
      <c r="J49" s="27">
        <v>0</v>
      </c>
      <c r="K49" s="27">
        <v>2</v>
      </c>
      <c r="L49" s="27">
        <v>1</v>
      </c>
      <c r="M49" s="27">
        <f t="shared" si="2"/>
        <v>4</v>
      </c>
      <c r="N49" s="130">
        <f t="shared" si="1"/>
        <v>18.181818181818183</v>
      </c>
      <c r="O49" s="119" t="str">
        <f t="shared" si="3"/>
        <v>Minimal +ve impacts</v>
      </c>
      <c r="P49" s="74"/>
    </row>
    <row r="50" spans="5:16" ht="27.75" customHeight="1" x14ac:dyDescent="0.25">
      <c r="E50" s="15">
        <v>48</v>
      </c>
      <c r="F50" s="80" t="s">
        <v>679</v>
      </c>
      <c r="G50" s="57" t="str">
        <f t="shared" si="0"/>
        <v xml:space="preserve"> Waramanga</v>
      </c>
      <c r="H50" s="27">
        <v>3</v>
      </c>
      <c r="I50" s="27">
        <v>5</v>
      </c>
      <c r="J50" s="27">
        <v>0</v>
      </c>
      <c r="K50" s="27">
        <v>2</v>
      </c>
      <c r="L50" s="27">
        <v>0</v>
      </c>
      <c r="M50" s="27">
        <f t="shared" si="2"/>
        <v>10</v>
      </c>
      <c r="N50" s="130">
        <f t="shared" si="1"/>
        <v>58.82352941176471</v>
      </c>
      <c r="O50" s="117" t="str">
        <f t="shared" si="3"/>
        <v>Moderate +ve impacts</v>
      </c>
      <c r="P50" s="74"/>
    </row>
    <row r="51" spans="5:16" ht="27.75" customHeight="1" x14ac:dyDescent="0.25">
      <c r="E51" s="15">
        <v>48</v>
      </c>
      <c r="F51" s="2" t="s">
        <v>755</v>
      </c>
      <c r="G51" s="57" t="str">
        <f t="shared" si="0"/>
        <v xml:space="preserve"> Waramanga</v>
      </c>
      <c r="H51" s="27">
        <v>3</v>
      </c>
      <c r="I51" s="27">
        <v>0</v>
      </c>
      <c r="J51" s="27">
        <v>3</v>
      </c>
      <c r="K51" s="27">
        <v>2</v>
      </c>
      <c r="L51" s="27">
        <v>0</v>
      </c>
      <c r="M51" s="27">
        <f t="shared" si="2"/>
        <v>8</v>
      </c>
      <c r="N51" s="130">
        <f t="shared" si="1"/>
        <v>47.058823529411761</v>
      </c>
      <c r="O51" s="119" t="str">
        <f t="shared" si="3"/>
        <v>Minimal +ve impacts</v>
      </c>
      <c r="P51" s="74"/>
    </row>
    <row r="52" spans="5:16" ht="27.75" customHeight="1" x14ac:dyDescent="0.25">
      <c r="E52" s="15">
        <v>49</v>
      </c>
      <c r="F52" s="2" t="s">
        <v>42</v>
      </c>
      <c r="G52" s="57" t="str">
        <f t="shared" si="0"/>
        <v xml:space="preserve"> Higgins</v>
      </c>
      <c r="H52" s="27">
        <v>1</v>
      </c>
      <c r="I52" s="27">
        <v>5</v>
      </c>
      <c r="J52" s="27">
        <v>0</v>
      </c>
      <c r="K52" s="27">
        <v>2</v>
      </c>
      <c r="L52" s="27">
        <v>1</v>
      </c>
      <c r="M52" s="27">
        <f t="shared" si="2"/>
        <v>9</v>
      </c>
      <c r="N52" s="130">
        <f t="shared" si="1"/>
        <v>40.909090909090914</v>
      </c>
      <c r="O52" s="119" t="str">
        <f t="shared" si="3"/>
        <v>Minimal +ve impacts</v>
      </c>
      <c r="P52" s="74"/>
    </row>
    <row r="53" spans="5:16" ht="27.75" customHeight="1" x14ac:dyDescent="0.25">
      <c r="E53" s="15">
        <v>50</v>
      </c>
      <c r="F53" s="24" t="s">
        <v>43</v>
      </c>
      <c r="G53" s="57" t="str">
        <f t="shared" si="0"/>
        <v xml:space="preserve"> Forde</v>
      </c>
      <c r="H53" s="27">
        <v>1</v>
      </c>
      <c r="I53" s="27">
        <v>0</v>
      </c>
      <c r="J53" s="27">
        <v>3</v>
      </c>
      <c r="K53" s="27">
        <v>2</v>
      </c>
      <c r="L53" s="27">
        <v>0</v>
      </c>
      <c r="M53" s="27">
        <f t="shared" si="2"/>
        <v>6</v>
      </c>
      <c r="N53" s="130">
        <f t="shared" si="1"/>
        <v>35.294117647058826</v>
      </c>
      <c r="O53" s="119" t="str">
        <f t="shared" si="3"/>
        <v>Minimal +ve impacts</v>
      </c>
      <c r="P53" s="74"/>
    </row>
    <row r="54" spans="5:16" ht="27.75" customHeight="1" x14ac:dyDescent="0.25">
      <c r="E54" s="15">
        <v>51</v>
      </c>
      <c r="F54" s="2" t="s">
        <v>44</v>
      </c>
      <c r="G54" s="57" t="str">
        <f t="shared" si="0"/>
        <v xml:space="preserve"> Monash</v>
      </c>
      <c r="H54" s="27">
        <v>1</v>
      </c>
      <c r="I54" s="27">
        <v>5</v>
      </c>
      <c r="J54" s="27">
        <v>0</v>
      </c>
      <c r="K54" s="27">
        <v>2</v>
      </c>
      <c r="L54" s="27">
        <v>1</v>
      </c>
      <c r="M54" s="27">
        <f t="shared" si="2"/>
        <v>9</v>
      </c>
      <c r="N54" s="130">
        <f t="shared" si="1"/>
        <v>40.909090909090914</v>
      </c>
      <c r="O54" s="119" t="str">
        <f t="shared" si="3"/>
        <v>Minimal +ve impacts</v>
      </c>
      <c r="P54" s="74"/>
    </row>
    <row r="55" spans="5:16" ht="27.75" customHeight="1" x14ac:dyDescent="0.25">
      <c r="E55" s="15">
        <v>52</v>
      </c>
      <c r="F55" s="2" t="s">
        <v>45</v>
      </c>
      <c r="G55" s="57" t="str">
        <f t="shared" si="0"/>
        <v xml:space="preserve"> Weston </v>
      </c>
      <c r="H55" s="27">
        <v>1</v>
      </c>
      <c r="I55" s="27">
        <v>5</v>
      </c>
      <c r="J55" s="27">
        <v>0</v>
      </c>
      <c r="K55" s="27">
        <v>2</v>
      </c>
      <c r="L55" s="27">
        <v>1</v>
      </c>
      <c r="M55" s="27">
        <f t="shared" si="2"/>
        <v>9</v>
      </c>
      <c r="N55" s="130">
        <f t="shared" si="1"/>
        <v>40.909090909090914</v>
      </c>
      <c r="O55" s="119" t="str">
        <f t="shared" si="3"/>
        <v>Minimal +ve impacts</v>
      </c>
      <c r="P55" s="74"/>
    </row>
    <row r="56" spans="5:16" ht="27.75" customHeight="1" x14ac:dyDescent="0.25">
      <c r="E56" s="15">
        <v>53</v>
      </c>
      <c r="F56" s="24" t="s">
        <v>212</v>
      </c>
      <c r="G56" s="57" t="str">
        <f t="shared" si="0"/>
        <v xml:space="preserve"> Lyneham</v>
      </c>
      <c r="H56" s="27">
        <v>1</v>
      </c>
      <c r="I56" s="27">
        <v>0</v>
      </c>
      <c r="J56" s="27">
        <v>0</v>
      </c>
      <c r="K56" s="27">
        <v>2</v>
      </c>
      <c r="L56" s="27">
        <v>0</v>
      </c>
      <c r="M56" s="27">
        <f t="shared" si="2"/>
        <v>3</v>
      </c>
      <c r="N56" s="130">
        <f t="shared" si="1"/>
        <v>17.647058823529413</v>
      </c>
      <c r="O56" s="119" t="str">
        <f t="shared" si="3"/>
        <v>Minimal +ve impacts</v>
      </c>
      <c r="P56" s="74"/>
    </row>
    <row r="57" spans="5:16" ht="27.75" customHeight="1" x14ac:dyDescent="0.25">
      <c r="E57" s="15">
        <v>54</v>
      </c>
      <c r="F57" s="2" t="s">
        <v>46</v>
      </c>
      <c r="G57" s="57" t="str">
        <f t="shared" si="0"/>
        <v xml:space="preserve"> Fisher</v>
      </c>
      <c r="H57" s="27">
        <v>1</v>
      </c>
      <c r="I57" s="27">
        <v>0</v>
      </c>
      <c r="J57" s="27">
        <v>0</v>
      </c>
      <c r="K57" s="27">
        <v>2</v>
      </c>
      <c r="L57" s="27">
        <v>1</v>
      </c>
      <c r="M57" s="27">
        <f t="shared" si="2"/>
        <v>4</v>
      </c>
      <c r="N57" s="130">
        <f t="shared" si="1"/>
        <v>18.181818181818183</v>
      </c>
      <c r="O57" s="119" t="str">
        <f t="shared" si="3"/>
        <v>Minimal +ve impacts</v>
      </c>
      <c r="P57" s="74"/>
    </row>
    <row r="58" spans="5:16" ht="27.75" customHeight="1" x14ac:dyDescent="0.25">
      <c r="E58" s="15">
        <v>55</v>
      </c>
      <c r="F58" s="14" t="s">
        <v>47</v>
      </c>
      <c r="G58" s="57" t="str">
        <f t="shared" si="0"/>
        <v xml:space="preserve"> Fyshwick</v>
      </c>
      <c r="H58" s="27">
        <v>2</v>
      </c>
      <c r="I58" s="27">
        <v>5</v>
      </c>
      <c r="J58" s="27">
        <v>3</v>
      </c>
      <c r="K58" s="27">
        <v>3</v>
      </c>
      <c r="L58" s="27">
        <v>3</v>
      </c>
      <c r="M58" s="27">
        <f t="shared" si="2"/>
        <v>16</v>
      </c>
      <c r="N58" s="130">
        <f t="shared" si="1"/>
        <v>72.727272727272734</v>
      </c>
      <c r="O58" s="116" t="str">
        <f t="shared" si="3"/>
        <v>Broad +ve impacts</v>
      </c>
      <c r="P58" s="74"/>
    </row>
    <row r="59" spans="5:16" ht="27.75" customHeight="1" x14ac:dyDescent="0.25">
      <c r="E59" s="108">
        <v>56</v>
      </c>
      <c r="F59" s="109" t="s">
        <v>94</v>
      </c>
      <c r="G59" s="110" t="str">
        <f t="shared" si="0"/>
        <v xml:space="preserve"> Page</v>
      </c>
      <c r="H59" s="111">
        <v>1</v>
      </c>
      <c r="I59" s="111">
        <v>2</v>
      </c>
      <c r="J59" s="111">
        <v>3</v>
      </c>
      <c r="K59" s="111">
        <v>3</v>
      </c>
      <c r="L59" s="111">
        <v>3</v>
      </c>
      <c r="M59" s="111">
        <f t="shared" si="2"/>
        <v>12</v>
      </c>
      <c r="N59" s="130">
        <f t="shared" si="1"/>
        <v>54.54545454545454</v>
      </c>
      <c r="O59" s="118" t="str">
        <f t="shared" si="3"/>
        <v>Moderate +ve impacts</v>
      </c>
      <c r="P59" s="74" t="s">
        <v>756</v>
      </c>
    </row>
    <row r="60" spans="5:16" ht="27.75" customHeight="1" x14ac:dyDescent="0.25">
      <c r="E60" s="15">
        <v>57</v>
      </c>
      <c r="F60" s="2" t="s">
        <v>50</v>
      </c>
      <c r="G60" s="57" t="str">
        <f t="shared" si="0"/>
        <v xml:space="preserve"> Lyneham </v>
      </c>
      <c r="H60" s="27">
        <v>1</v>
      </c>
      <c r="I60" s="27">
        <v>0</v>
      </c>
      <c r="J60" s="27">
        <v>0</v>
      </c>
      <c r="K60" s="27">
        <v>2</v>
      </c>
      <c r="L60" s="27">
        <v>1</v>
      </c>
      <c r="M60" s="27">
        <f t="shared" si="2"/>
        <v>4</v>
      </c>
      <c r="N60" s="130">
        <f t="shared" si="1"/>
        <v>18.181818181818183</v>
      </c>
      <c r="O60" s="119" t="str">
        <f t="shared" si="3"/>
        <v>Minimal +ve impacts</v>
      </c>
      <c r="P60" s="74"/>
    </row>
    <row r="61" spans="5:16" ht="27.75" customHeight="1" x14ac:dyDescent="0.25">
      <c r="E61" s="15">
        <v>58</v>
      </c>
      <c r="F61" s="24" t="s">
        <v>53</v>
      </c>
      <c r="G61" s="57" t="str">
        <f t="shared" si="0"/>
        <v xml:space="preserve"> Waramanga</v>
      </c>
      <c r="H61" s="27">
        <v>1</v>
      </c>
      <c r="I61" s="27">
        <v>5</v>
      </c>
      <c r="J61" s="27">
        <v>0</v>
      </c>
      <c r="K61" s="27">
        <v>2</v>
      </c>
      <c r="L61" s="27">
        <v>0</v>
      </c>
      <c r="M61" s="27">
        <f t="shared" si="2"/>
        <v>8</v>
      </c>
      <c r="N61" s="130">
        <f t="shared" si="1"/>
        <v>47.058823529411761</v>
      </c>
      <c r="O61" s="119" t="str">
        <f t="shared" si="3"/>
        <v>Minimal +ve impacts</v>
      </c>
      <c r="P61" s="74"/>
    </row>
    <row r="62" spans="5:16" ht="27.75" customHeight="1" x14ac:dyDescent="0.25">
      <c r="E62" s="15">
        <v>59</v>
      </c>
      <c r="F62" s="24" t="s">
        <v>54</v>
      </c>
      <c r="G62" s="57" t="str">
        <f t="shared" si="0"/>
        <v xml:space="preserve"> Nicholls</v>
      </c>
      <c r="H62" s="27">
        <v>1</v>
      </c>
      <c r="I62" s="27">
        <v>2</v>
      </c>
      <c r="J62" s="27">
        <v>3</v>
      </c>
      <c r="K62" s="27">
        <v>2</v>
      </c>
      <c r="L62" s="27">
        <v>0</v>
      </c>
      <c r="M62" s="27">
        <f t="shared" si="2"/>
        <v>8</v>
      </c>
      <c r="N62" s="130">
        <f t="shared" si="1"/>
        <v>47.058823529411761</v>
      </c>
      <c r="O62" s="119" t="str">
        <f t="shared" si="3"/>
        <v>Minimal +ve impacts</v>
      </c>
      <c r="P62" s="74"/>
    </row>
    <row r="63" spans="5:16" ht="27.75" customHeight="1" x14ac:dyDescent="0.25">
      <c r="E63" s="15">
        <v>60</v>
      </c>
      <c r="F63" s="2" t="s">
        <v>55</v>
      </c>
      <c r="G63" s="57" t="str">
        <f t="shared" si="0"/>
        <v xml:space="preserve"> Scullin</v>
      </c>
      <c r="H63" s="27">
        <v>1</v>
      </c>
      <c r="I63" s="27">
        <v>5</v>
      </c>
      <c r="J63" s="27">
        <v>0</v>
      </c>
      <c r="K63" s="27">
        <v>3</v>
      </c>
      <c r="L63" s="27">
        <v>1</v>
      </c>
      <c r="M63" s="27">
        <f t="shared" si="2"/>
        <v>10</v>
      </c>
      <c r="N63" s="130">
        <f t="shared" si="1"/>
        <v>45.454545454545453</v>
      </c>
      <c r="O63" s="119" t="str">
        <f t="shared" si="3"/>
        <v>Minimal +ve impacts</v>
      </c>
      <c r="P63" s="74"/>
    </row>
    <row r="64" spans="5:16" ht="27.75" customHeight="1" x14ac:dyDescent="0.25">
      <c r="E64" s="15">
        <v>61</v>
      </c>
      <c r="F64" s="2" t="s">
        <v>56</v>
      </c>
      <c r="G64" s="57" t="str">
        <f t="shared" si="0"/>
        <v xml:space="preserve"> Lyneham</v>
      </c>
      <c r="H64" s="27">
        <v>1</v>
      </c>
      <c r="I64" s="27">
        <v>2</v>
      </c>
      <c r="J64" s="27">
        <v>3</v>
      </c>
      <c r="K64" s="27">
        <v>2</v>
      </c>
      <c r="L64" s="27">
        <v>1</v>
      </c>
      <c r="M64" s="27">
        <f t="shared" si="2"/>
        <v>9</v>
      </c>
      <c r="N64" s="130">
        <f t="shared" si="1"/>
        <v>40.909090909090914</v>
      </c>
      <c r="O64" s="119" t="str">
        <f t="shared" si="3"/>
        <v>Minimal +ve impacts</v>
      </c>
      <c r="P64" s="74" t="s">
        <v>757</v>
      </c>
    </row>
    <row r="65" spans="5:17" ht="27.75" customHeight="1" x14ac:dyDescent="0.25">
      <c r="E65" s="15">
        <v>62</v>
      </c>
      <c r="F65" s="2" t="s">
        <v>57</v>
      </c>
      <c r="G65" s="57" t="str">
        <f t="shared" si="0"/>
        <v xml:space="preserve"> Lyons</v>
      </c>
      <c r="H65" s="27">
        <v>1</v>
      </c>
      <c r="I65" s="27">
        <v>0</v>
      </c>
      <c r="J65" s="27">
        <v>0</v>
      </c>
      <c r="K65" s="27">
        <v>2</v>
      </c>
      <c r="L65" s="27">
        <v>1</v>
      </c>
      <c r="M65" s="27">
        <f t="shared" si="2"/>
        <v>4</v>
      </c>
      <c r="N65" s="130">
        <f t="shared" si="1"/>
        <v>18.181818181818183</v>
      </c>
      <c r="O65" s="119" t="str">
        <f t="shared" si="3"/>
        <v>Minimal +ve impacts</v>
      </c>
      <c r="P65" s="74"/>
    </row>
    <row r="66" spans="5:17" ht="27.75" customHeight="1" x14ac:dyDescent="0.25">
      <c r="E66" s="15">
        <v>63</v>
      </c>
      <c r="F66" s="2" t="s">
        <v>565</v>
      </c>
      <c r="G66" s="57" t="str">
        <f t="shared" si="0"/>
        <v xml:space="preserve"> Campbell</v>
      </c>
      <c r="H66" s="27">
        <v>1</v>
      </c>
      <c r="I66" s="27">
        <v>5</v>
      </c>
      <c r="J66" s="27">
        <v>0</v>
      </c>
      <c r="K66" s="27">
        <v>2</v>
      </c>
      <c r="L66" s="27">
        <v>1</v>
      </c>
      <c r="M66" s="27">
        <f t="shared" si="2"/>
        <v>9</v>
      </c>
      <c r="N66" s="130">
        <f t="shared" si="1"/>
        <v>40.909090909090914</v>
      </c>
      <c r="O66" s="119" t="str">
        <f t="shared" si="3"/>
        <v>Minimal +ve impacts</v>
      </c>
      <c r="P66" s="74"/>
    </row>
    <row r="67" spans="5:17" ht="27.75" customHeight="1" x14ac:dyDescent="0.25">
      <c r="E67" s="15">
        <v>64</v>
      </c>
      <c r="F67" s="24" t="s">
        <v>58</v>
      </c>
      <c r="G67" s="57" t="str">
        <f t="shared" ref="G67:G130" si="4">RIGHT(F67,LEN(F67)-FIND(",",F67))</f>
        <v xml:space="preserve"> Banks</v>
      </c>
      <c r="H67" s="27">
        <v>1</v>
      </c>
      <c r="I67" s="27">
        <v>0</v>
      </c>
      <c r="J67" s="27">
        <v>3</v>
      </c>
      <c r="K67" s="27">
        <v>2</v>
      </c>
      <c r="L67" s="27">
        <v>0</v>
      </c>
      <c r="M67" s="27">
        <f t="shared" si="2"/>
        <v>6</v>
      </c>
      <c r="N67" s="130">
        <f t="shared" ref="N67:N130" si="5">IF(L67=0,(M67/17)*100,(M67/22)*100)</f>
        <v>35.294117647058826</v>
      </c>
      <c r="O67" s="119" t="str">
        <f t="shared" ref="O67:O130" si="6">VLOOKUP(N67,$A$3:$C$5,3,TRUE)</f>
        <v>Minimal +ve impacts</v>
      </c>
      <c r="P67" s="74"/>
    </row>
    <row r="68" spans="5:17" ht="27.75" customHeight="1" x14ac:dyDescent="0.25">
      <c r="E68" s="15">
        <v>65</v>
      </c>
      <c r="F68" s="24" t="s">
        <v>152</v>
      </c>
      <c r="G68" s="57" t="str">
        <f t="shared" si="4"/>
        <v xml:space="preserve"> Harrison</v>
      </c>
      <c r="H68" s="27">
        <v>1</v>
      </c>
      <c r="I68" s="27">
        <v>0</v>
      </c>
      <c r="J68" s="27">
        <v>3</v>
      </c>
      <c r="K68" s="27">
        <v>3</v>
      </c>
      <c r="L68" s="27">
        <v>0</v>
      </c>
      <c r="M68" s="27">
        <f t="shared" ref="M68:M131" si="7">H68+I68+L68+J68+K68</f>
        <v>7</v>
      </c>
      <c r="N68" s="130">
        <f t="shared" si="5"/>
        <v>41.17647058823529</v>
      </c>
      <c r="O68" s="119" t="str">
        <f t="shared" si="6"/>
        <v>Minimal +ve impacts</v>
      </c>
      <c r="P68" s="74"/>
    </row>
    <row r="69" spans="5:17" ht="27.75" customHeight="1" x14ac:dyDescent="0.25">
      <c r="E69" s="15">
        <v>66</v>
      </c>
      <c r="F69" s="44" t="s">
        <v>250</v>
      </c>
      <c r="G69" s="57" t="str">
        <f t="shared" si="4"/>
        <v xml:space="preserve"> Kambah</v>
      </c>
      <c r="H69" s="27">
        <v>1</v>
      </c>
      <c r="I69" s="27">
        <v>0</v>
      </c>
      <c r="J69" s="27">
        <v>3</v>
      </c>
      <c r="K69" s="27">
        <v>2</v>
      </c>
      <c r="L69" s="27">
        <v>0</v>
      </c>
      <c r="M69" s="27">
        <f t="shared" si="7"/>
        <v>6</v>
      </c>
      <c r="N69" s="130">
        <f t="shared" si="5"/>
        <v>35.294117647058826</v>
      </c>
      <c r="O69" s="119" t="str">
        <f t="shared" si="6"/>
        <v>Minimal +ve impacts</v>
      </c>
      <c r="P69" s="74"/>
    </row>
    <row r="70" spans="5:17" ht="27.75" customHeight="1" x14ac:dyDescent="0.25">
      <c r="E70" s="15">
        <v>67</v>
      </c>
      <c r="F70" s="2" t="s">
        <v>61</v>
      </c>
      <c r="G70" s="57" t="str">
        <f t="shared" si="4"/>
        <v xml:space="preserve"> Pearce</v>
      </c>
      <c r="H70" s="27">
        <v>1</v>
      </c>
      <c r="I70" s="27">
        <v>5</v>
      </c>
      <c r="J70" s="27">
        <v>0</v>
      </c>
      <c r="K70" s="27">
        <v>2</v>
      </c>
      <c r="L70" s="27">
        <v>1</v>
      </c>
      <c r="M70" s="27">
        <f t="shared" si="7"/>
        <v>9</v>
      </c>
      <c r="N70" s="130">
        <f t="shared" si="5"/>
        <v>40.909090909090914</v>
      </c>
      <c r="O70" s="119" t="str">
        <f t="shared" si="6"/>
        <v>Minimal +ve impacts</v>
      </c>
      <c r="P70" s="74"/>
    </row>
    <row r="71" spans="5:17" ht="27.75" customHeight="1" x14ac:dyDescent="0.25">
      <c r="E71" s="15">
        <v>68</v>
      </c>
      <c r="F71" s="2" t="s">
        <v>59</v>
      </c>
      <c r="G71" s="57" t="str">
        <f t="shared" si="4"/>
        <v xml:space="preserve"> Campbell</v>
      </c>
      <c r="H71" s="27">
        <v>1</v>
      </c>
      <c r="I71" s="27">
        <v>5</v>
      </c>
      <c r="J71" s="27">
        <v>3</v>
      </c>
      <c r="K71" s="27">
        <v>2</v>
      </c>
      <c r="L71" s="27">
        <v>1</v>
      </c>
      <c r="M71" s="27">
        <f t="shared" si="7"/>
        <v>12</v>
      </c>
      <c r="N71" s="130">
        <f t="shared" si="5"/>
        <v>54.54545454545454</v>
      </c>
      <c r="O71" s="117" t="str">
        <f t="shared" si="6"/>
        <v>Moderate +ve impacts</v>
      </c>
      <c r="P71" s="74"/>
    </row>
    <row r="72" spans="5:17" ht="27.75" customHeight="1" x14ac:dyDescent="0.25">
      <c r="E72" s="15">
        <v>69</v>
      </c>
      <c r="F72" s="40" t="s">
        <v>658</v>
      </c>
      <c r="G72" s="57" t="str">
        <f t="shared" si="4"/>
        <v xml:space="preserve"> Kambah</v>
      </c>
      <c r="H72" s="27">
        <v>1</v>
      </c>
      <c r="I72" s="27">
        <v>2</v>
      </c>
      <c r="J72" s="27">
        <v>3</v>
      </c>
      <c r="K72" s="27">
        <v>0</v>
      </c>
      <c r="L72" s="27">
        <v>4</v>
      </c>
      <c r="M72" s="27">
        <f t="shared" si="7"/>
        <v>10</v>
      </c>
      <c r="N72" s="130">
        <f t="shared" si="5"/>
        <v>45.454545454545453</v>
      </c>
      <c r="O72" s="119" t="str">
        <f t="shared" si="6"/>
        <v>Minimal +ve impacts</v>
      </c>
      <c r="P72" s="112" t="s">
        <v>770</v>
      </c>
    </row>
    <row r="73" spans="5:17" ht="27.75" customHeight="1" x14ac:dyDescent="0.25">
      <c r="E73" s="15">
        <v>70</v>
      </c>
      <c r="F73" s="24" t="s">
        <v>60</v>
      </c>
      <c r="G73" s="57" t="str">
        <f t="shared" si="4"/>
        <v xml:space="preserve"> Gungahlin</v>
      </c>
      <c r="H73" s="27">
        <v>1</v>
      </c>
      <c r="I73" s="27">
        <v>5</v>
      </c>
      <c r="J73" s="27">
        <v>0</v>
      </c>
      <c r="K73" s="27">
        <v>4</v>
      </c>
      <c r="L73" s="27">
        <v>0</v>
      </c>
      <c r="M73" s="27">
        <f t="shared" si="7"/>
        <v>10</v>
      </c>
      <c r="N73" s="130">
        <f t="shared" si="5"/>
        <v>58.82352941176471</v>
      </c>
      <c r="O73" s="117" t="str">
        <f t="shared" si="6"/>
        <v>Moderate +ve impacts</v>
      </c>
      <c r="P73" s="74"/>
    </row>
    <row r="74" spans="5:17" ht="27.75" customHeight="1" x14ac:dyDescent="0.25">
      <c r="E74" s="15">
        <v>71</v>
      </c>
      <c r="F74" s="2" t="s">
        <v>62</v>
      </c>
      <c r="G74" s="57" t="str">
        <f t="shared" si="4"/>
        <v xml:space="preserve"> Macquarie</v>
      </c>
      <c r="H74" s="27">
        <v>1</v>
      </c>
      <c r="I74" s="27">
        <v>0</v>
      </c>
      <c r="J74" s="27">
        <v>0</v>
      </c>
      <c r="K74" s="27">
        <v>2</v>
      </c>
      <c r="L74" s="27">
        <v>1</v>
      </c>
      <c r="M74" s="27">
        <f t="shared" si="7"/>
        <v>4</v>
      </c>
      <c r="N74" s="130">
        <f t="shared" si="5"/>
        <v>18.181818181818183</v>
      </c>
      <c r="O74" s="119" t="str">
        <f t="shared" si="6"/>
        <v>Minimal +ve impacts</v>
      </c>
      <c r="P74" s="74"/>
    </row>
    <row r="75" spans="5:17" ht="27.75" customHeight="1" x14ac:dyDescent="0.25">
      <c r="E75" s="15">
        <v>72</v>
      </c>
      <c r="F75" s="2" t="s">
        <v>63</v>
      </c>
      <c r="G75" s="57" t="str">
        <f t="shared" si="4"/>
        <v xml:space="preserve"> Cook</v>
      </c>
      <c r="H75" s="27">
        <v>1</v>
      </c>
      <c r="I75" s="27">
        <v>0</v>
      </c>
      <c r="J75" s="27">
        <v>0</v>
      </c>
      <c r="K75" s="27">
        <v>2</v>
      </c>
      <c r="L75" s="27">
        <v>1</v>
      </c>
      <c r="M75" s="27">
        <f t="shared" si="7"/>
        <v>4</v>
      </c>
      <c r="N75" s="130">
        <f t="shared" si="5"/>
        <v>18.181818181818183</v>
      </c>
      <c r="O75" s="119" t="str">
        <f t="shared" si="6"/>
        <v>Minimal +ve impacts</v>
      </c>
      <c r="P75" s="74"/>
    </row>
    <row r="76" spans="5:17" ht="27.75" customHeight="1" x14ac:dyDescent="0.25">
      <c r="E76" s="15">
        <v>73</v>
      </c>
      <c r="F76" s="102" t="s">
        <v>69</v>
      </c>
      <c r="G76" s="57" t="str">
        <f t="shared" si="4"/>
        <v xml:space="preserve"> Braddon</v>
      </c>
      <c r="H76" s="27">
        <v>2</v>
      </c>
      <c r="I76" s="27">
        <v>5</v>
      </c>
      <c r="J76" s="27">
        <v>3</v>
      </c>
      <c r="K76" s="27">
        <v>3</v>
      </c>
      <c r="L76" s="27">
        <v>3</v>
      </c>
      <c r="M76" s="27">
        <f t="shared" si="7"/>
        <v>16</v>
      </c>
      <c r="N76" s="130">
        <f t="shared" si="5"/>
        <v>72.727272727272734</v>
      </c>
      <c r="O76" s="116" t="str">
        <f t="shared" si="6"/>
        <v>Broad +ve impacts</v>
      </c>
      <c r="P76" s="74" t="s">
        <v>702</v>
      </c>
      <c r="Q76" t="s">
        <v>703</v>
      </c>
    </row>
    <row r="77" spans="5:17" ht="27.75" customHeight="1" x14ac:dyDescent="0.25">
      <c r="E77" s="15">
        <v>74</v>
      </c>
      <c r="F77" s="2" t="s">
        <v>64</v>
      </c>
      <c r="G77" s="57" t="str">
        <f t="shared" si="4"/>
        <v xml:space="preserve"> Isabella Plains</v>
      </c>
      <c r="H77" s="27">
        <v>2</v>
      </c>
      <c r="I77" s="27">
        <v>0</v>
      </c>
      <c r="J77" s="27">
        <v>0</v>
      </c>
      <c r="K77" s="27">
        <v>0</v>
      </c>
      <c r="L77" s="27">
        <v>1</v>
      </c>
      <c r="M77" s="27">
        <f t="shared" si="7"/>
        <v>3</v>
      </c>
      <c r="N77" s="130">
        <f t="shared" si="5"/>
        <v>13.636363636363635</v>
      </c>
      <c r="O77" s="119" t="str">
        <f t="shared" si="6"/>
        <v>Minimal +ve impacts</v>
      </c>
      <c r="P77" s="74"/>
    </row>
    <row r="78" spans="5:17" ht="27.75" customHeight="1" x14ac:dyDescent="0.25">
      <c r="E78" s="15">
        <v>75</v>
      </c>
      <c r="F78" s="2" t="s">
        <v>65</v>
      </c>
      <c r="G78" s="57" t="str">
        <f t="shared" si="4"/>
        <v xml:space="preserve"> Belconnen</v>
      </c>
      <c r="H78" s="27">
        <v>1</v>
      </c>
      <c r="I78" s="27">
        <v>5</v>
      </c>
      <c r="J78" s="27">
        <v>3</v>
      </c>
      <c r="K78" s="27">
        <v>2</v>
      </c>
      <c r="L78" s="27">
        <v>3</v>
      </c>
      <c r="M78" s="27">
        <f t="shared" si="7"/>
        <v>14</v>
      </c>
      <c r="N78" s="130">
        <f t="shared" si="5"/>
        <v>63.636363636363633</v>
      </c>
      <c r="O78" s="117" t="str">
        <f t="shared" si="6"/>
        <v>Moderate +ve impacts</v>
      </c>
      <c r="P78" s="74"/>
    </row>
    <row r="79" spans="5:17" ht="27.75" customHeight="1" x14ac:dyDescent="0.25">
      <c r="E79" s="15">
        <v>76</v>
      </c>
      <c r="F79" s="2" t="s">
        <v>66</v>
      </c>
      <c r="G79" s="57" t="str">
        <f t="shared" si="4"/>
        <v xml:space="preserve"> Franklin</v>
      </c>
      <c r="H79" s="27">
        <v>1</v>
      </c>
      <c r="I79" s="27">
        <v>5</v>
      </c>
      <c r="J79" s="27">
        <v>0</v>
      </c>
      <c r="K79" s="27">
        <v>0</v>
      </c>
      <c r="L79" s="27">
        <v>1</v>
      </c>
      <c r="M79" s="27">
        <f t="shared" si="7"/>
        <v>7</v>
      </c>
      <c r="N79" s="130">
        <f t="shared" si="5"/>
        <v>31.818181818181817</v>
      </c>
      <c r="O79" s="119" t="str">
        <f t="shared" si="6"/>
        <v>Minimal +ve impacts</v>
      </c>
      <c r="P79" s="74"/>
    </row>
    <row r="80" spans="5:17" ht="27.75" customHeight="1" x14ac:dyDescent="0.25">
      <c r="E80" s="15">
        <v>77</v>
      </c>
      <c r="F80" s="2" t="s">
        <v>67</v>
      </c>
      <c r="G80" s="57" t="str">
        <f t="shared" si="4"/>
        <v xml:space="preserve"> Turner</v>
      </c>
      <c r="H80" s="27">
        <v>1</v>
      </c>
      <c r="I80" s="27">
        <v>5</v>
      </c>
      <c r="J80" s="27">
        <v>3</v>
      </c>
      <c r="K80" s="27">
        <v>3</v>
      </c>
      <c r="L80" s="27">
        <v>1</v>
      </c>
      <c r="M80" s="27">
        <f t="shared" si="7"/>
        <v>13</v>
      </c>
      <c r="N80" s="130">
        <f t="shared" si="5"/>
        <v>59.090909090909093</v>
      </c>
      <c r="O80" s="117" t="str">
        <f t="shared" si="6"/>
        <v>Moderate +ve impacts</v>
      </c>
      <c r="P80" s="74" t="s">
        <v>758</v>
      </c>
    </row>
    <row r="81" spans="5:16" ht="27.75" customHeight="1" x14ac:dyDescent="0.25">
      <c r="E81" s="15">
        <v>78</v>
      </c>
      <c r="F81" s="24" t="s">
        <v>68</v>
      </c>
      <c r="G81" s="57" t="str">
        <f t="shared" si="4"/>
        <v xml:space="preserve"> Barton</v>
      </c>
      <c r="H81" s="27">
        <v>1</v>
      </c>
      <c r="I81" s="27">
        <v>2</v>
      </c>
      <c r="J81" s="27">
        <v>3</v>
      </c>
      <c r="K81" s="27">
        <v>0</v>
      </c>
      <c r="L81" s="27">
        <v>0</v>
      </c>
      <c r="M81" s="27">
        <f t="shared" si="7"/>
        <v>6</v>
      </c>
      <c r="N81" s="130">
        <f t="shared" si="5"/>
        <v>35.294117647058826</v>
      </c>
      <c r="O81" s="119" t="str">
        <f t="shared" si="6"/>
        <v>Minimal +ve impacts</v>
      </c>
      <c r="P81" s="74" t="s">
        <v>643</v>
      </c>
    </row>
    <row r="82" spans="5:16" ht="27.75" customHeight="1" x14ac:dyDescent="0.25">
      <c r="E82" s="15">
        <v>79</v>
      </c>
      <c r="F82" s="24" t="s">
        <v>564</v>
      </c>
      <c r="G82" s="57" t="str">
        <f t="shared" si="4"/>
        <v xml:space="preserve"> Amaroo</v>
      </c>
      <c r="H82" s="27">
        <v>1</v>
      </c>
      <c r="I82" s="27">
        <v>5</v>
      </c>
      <c r="J82" s="27">
        <v>0</v>
      </c>
      <c r="K82" s="27">
        <v>2</v>
      </c>
      <c r="L82" s="27">
        <v>0</v>
      </c>
      <c r="M82" s="27">
        <f t="shared" si="7"/>
        <v>8</v>
      </c>
      <c r="N82" s="130">
        <f t="shared" si="5"/>
        <v>47.058823529411761</v>
      </c>
      <c r="O82" s="119" t="str">
        <f t="shared" si="6"/>
        <v>Minimal +ve impacts</v>
      </c>
      <c r="P82" s="74"/>
    </row>
    <row r="83" spans="5:16" ht="27.75" customHeight="1" x14ac:dyDescent="0.25">
      <c r="E83" s="15">
        <v>80</v>
      </c>
      <c r="F83" s="2" t="s">
        <v>70</v>
      </c>
      <c r="G83" s="57" t="str">
        <f t="shared" si="4"/>
        <v xml:space="preserve"> Hughes</v>
      </c>
      <c r="H83" s="27">
        <v>2</v>
      </c>
      <c r="I83" s="27">
        <v>0</v>
      </c>
      <c r="J83" s="27">
        <v>3</v>
      </c>
      <c r="K83" s="27">
        <v>2</v>
      </c>
      <c r="L83" s="27">
        <v>3</v>
      </c>
      <c r="M83" s="27">
        <f t="shared" si="7"/>
        <v>10</v>
      </c>
      <c r="N83" s="130">
        <f t="shared" si="5"/>
        <v>45.454545454545453</v>
      </c>
      <c r="O83" s="119" t="str">
        <f t="shared" si="6"/>
        <v>Minimal +ve impacts</v>
      </c>
      <c r="P83" s="74"/>
    </row>
    <row r="84" spans="5:16" ht="27.75" customHeight="1" x14ac:dyDescent="0.25">
      <c r="E84" s="15">
        <v>81</v>
      </c>
      <c r="F84" s="2" t="s">
        <v>213</v>
      </c>
      <c r="G84" s="57" t="str">
        <f t="shared" si="4"/>
        <v xml:space="preserve"> Hawker</v>
      </c>
      <c r="H84" s="27">
        <v>1</v>
      </c>
      <c r="I84" s="27">
        <v>5</v>
      </c>
      <c r="J84" s="27">
        <v>0</v>
      </c>
      <c r="K84" s="27">
        <v>2</v>
      </c>
      <c r="L84" s="27">
        <v>1</v>
      </c>
      <c r="M84" s="27">
        <f t="shared" si="7"/>
        <v>9</v>
      </c>
      <c r="N84" s="130">
        <f t="shared" si="5"/>
        <v>40.909090909090914</v>
      </c>
      <c r="O84" s="119" t="str">
        <f t="shared" si="6"/>
        <v>Minimal +ve impacts</v>
      </c>
      <c r="P84" s="74"/>
    </row>
    <row r="85" spans="5:16" ht="27.75" customHeight="1" x14ac:dyDescent="0.25">
      <c r="E85" s="15">
        <v>82</v>
      </c>
      <c r="F85" s="2" t="s">
        <v>71</v>
      </c>
      <c r="G85" s="57" t="str">
        <f t="shared" si="4"/>
        <v xml:space="preserve"> Evatt</v>
      </c>
      <c r="H85" s="27">
        <v>1</v>
      </c>
      <c r="I85" s="27">
        <v>5</v>
      </c>
      <c r="J85" s="27">
        <v>0</v>
      </c>
      <c r="K85" s="27">
        <v>2</v>
      </c>
      <c r="L85" s="27">
        <v>1</v>
      </c>
      <c r="M85" s="27">
        <f t="shared" si="7"/>
        <v>9</v>
      </c>
      <c r="N85" s="130">
        <f t="shared" si="5"/>
        <v>40.909090909090914</v>
      </c>
      <c r="O85" s="119" t="str">
        <f t="shared" si="6"/>
        <v>Minimal +ve impacts</v>
      </c>
      <c r="P85" s="74"/>
    </row>
    <row r="86" spans="5:16" ht="27.75" customHeight="1" x14ac:dyDescent="0.25">
      <c r="E86" s="15">
        <v>83</v>
      </c>
      <c r="F86" s="40" t="s">
        <v>72</v>
      </c>
      <c r="G86" s="57" t="str">
        <f t="shared" si="4"/>
        <v xml:space="preserve"> Isabella Plains</v>
      </c>
      <c r="H86" s="27">
        <v>2</v>
      </c>
      <c r="I86" s="27">
        <v>5</v>
      </c>
      <c r="J86" s="27">
        <v>0</v>
      </c>
      <c r="K86" s="27">
        <v>2</v>
      </c>
      <c r="L86" s="27">
        <v>3</v>
      </c>
      <c r="M86" s="27">
        <f t="shared" si="7"/>
        <v>12</v>
      </c>
      <c r="N86" s="130">
        <f t="shared" si="5"/>
        <v>54.54545454545454</v>
      </c>
      <c r="O86" s="117" t="str">
        <f t="shared" si="6"/>
        <v>Moderate +ve impacts</v>
      </c>
      <c r="P86" s="74"/>
    </row>
    <row r="87" spans="5:16" ht="27.75" customHeight="1" x14ac:dyDescent="0.25">
      <c r="E87" s="15">
        <v>84</v>
      </c>
      <c r="F87" s="2" t="s">
        <v>73</v>
      </c>
      <c r="G87" s="57" t="str">
        <f t="shared" si="4"/>
        <v xml:space="preserve"> Lyneham</v>
      </c>
      <c r="H87" s="27">
        <v>2</v>
      </c>
      <c r="I87" s="27">
        <v>2</v>
      </c>
      <c r="J87" s="27">
        <v>3</v>
      </c>
      <c r="K87" s="27">
        <v>3</v>
      </c>
      <c r="L87" s="27">
        <v>1</v>
      </c>
      <c r="M87" s="27">
        <f t="shared" si="7"/>
        <v>11</v>
      </c>
      <c r="N87" s="130">
        <f t="shared" si="5"/>
        <v>50</v>
      </c>
      <c r="O87" s="117" t="str">
        <f t="shared" si="6"/>
        <v>Moderate +ve impacts</v>
      </c>
      <c r="P87" s="74" t="s">
        <v>758</v>
      </c>
    </row>
    <row r="88" spans="5:16" ht="27.75" customHeight="1" x14ac:dyDescent="0.25">
      <c r="E88" s="15">
        <v>85</v>
      </c>
      <c r="F88" s="2" t="s">
        <v>74</v>
      </c>
      <c r="G88" s="57" t="str">
        <f t="shared" si="4"/>
        <v xml:space="preserve"> Kambah</v>
      </c>
      <c r="H88" s="47">
        <v>1</v>
      </c>
      <c r="I88" s="27">
        <v>0</v>
      </c>
      <c r="J88" s="27">
        <v>3</v>
      </c>
      <c r="K88" s="27">
        <v>2</v>
      </c>
      <c r="L88" s="27">
        <v>4</v>
      </c>
      <c r="M88" s="27">
        <f t="shared" si="7"/>
        <v>10</v>
      </c>
      <c r="N88" s="130">
        <f t="shared" si="5"/>
        <v>45.454545454545453</v>
      </c>
      <c r="O88" s="119" t="str">
        <f t="shared" si="6"/>
        <v>Minimal +ve impacts</v>
      </c>
      <c r="P88" s="74"/>
    </row>
    <row r="89" spans="5:16" ht="27.75" customHeight="1" x14ac:dyDescent="0.25">
      <c r="E89" s="15">
        <v>86</v>
      </c>
      <c r="F89" s="2" t="s">
        <v>75</v>
      </c>
      <c r="G89" s="57" t="str">
        <f t="shared" si="4"/>
        <v xml:space="preserve"> Kambah</v>
      </c>
      <c r="H89" s="27">
        <v>1</v>
      </c>
      <c r="I89" s="27">
        <v>0</v>
      </c>
      <c r="J89" s="27">
        <v>3</v>
      </c>
      <c r="K89" s="27">
        <v>2</v>
      </c>
      <c r="L89" s="27">
        <v>1</v>
      </c>
      <c r="M89" s="27">
        <f t="shared" si="7"/>
        <v>7</v>
      </c>
      <c r="N89" s="130">
        <f t="shared" si="5"/>
        <v>31.818181818181817</v>
      </c>
      <c r="O89" s="119" t="str">
        <f t="shared" si="6"/>
        <v>Minimal +ve impacts</v>
      </c>
      <c r="P89" s="74"/>
    </row>
    <row r="90" spans="5:16" ht="27.75" customHeight="1" x14ac:dyDescent="0.25">
      <c r="E90" s="15">
        <v>87</v>
      </c>
      <c r="F90" s="2" t="s">
        <v>76</v>
      </c>
      <c r="G90" s="57" t="str">
        <f t="shared" si="4"/>
        <v xml:space="preserve"> Kambah</v>
      </c>
      <c r="H90" s="27">
        <v>1</v>
      </c>
      <c r="I90" s="27">
        <v>0</v>
      </c>
      <c r="J90" s="27">
        <v>0</v>
      </c>
      <c r="K90" s="27">
        <v>2</v>
      </c>
      <c r="L90" s="27">
        <v>1</v>
      </c>
      <c r="M90" s="27">
        <f t="shared" si="7"/>
        <v>4</v>
      </c>
      <c r="N90" s="130">
        <f t="shared" si="5"/>
        <v>18.181818181818183</v>
      </c>
      <c r="O90" s="119" t="str">
        <f t="shared" si="6"/>
        <v>Minimal +ve impacts</v>
      </c>
      <c r="P90" s="74"/>
    </row>
    <row r="91" spans="5:16" ht="27.75" customHeight="1" x14ac:dyDescent="0.25">
      <c r="E91" s="15">
        <v>88</v>
      </c>
      <c r="F91" s="2" t="s">
        <v>77</v>
      </c>
      <c r="G91" s="57" t="str">
        <f t="shared" si="4"/>
        <v xml:space="preserve"> Lyons</v>
      </c>
      <c r="H91" s="27">
        <v>2</v>
      </c>
      <c r="I91" s="27">
        <v>0</v>
      </c>
      <c r="J91" s="27">
        <v>3</v>
      </c>
      <c r="K91" s="27">
        <v>2</v>
      </c>
      <c r="L91" s="27">
        <v>3</v>
      </c>
      <c r="M91" s="27">
        <f t="shared" si="7"/>
        <v>10</v>
      </c>
      <c r="N91" s="130">
        <f t="shared" si="5"/>
        <v>45.454545454545453</v>
      </c>
      <c r="O91" s="119" t="str">
        <f t="shared" si="6"/>
        <v>Minimal +ve impacts</v>
      </c>
      <c r="P91" s="74"/>
    </row>
    <row r="92" spans="5:16" ht="27.75" customHeight="1" x14ac:dyDescent="0.25">
      <c r="E92" s="15">
        <v>89</v>
      </c>
      <c r="F92" s="40" t="s">
        <v>345</v>
      </c>
      <c r="G92" s="57" t="str">
        <f t="shared" si="4"/>
        <v>Ngunnawal</v>
      </c>
      <c r="H92" s="27">
        <v>1</v>
      </c>
      <c r="I92" s="27">
        <v>0</v>
      </c>
      <c r="J92" s="27">
        <v>3</v>
      </c>
      <c r="K92" s="27">
        <v>2</v>
      </c>
      <c r="L92" s="27">
        <v>0</v>
      </c>
      <c r="M92" s="27">
        <f t="shared" si="7"/>
        <v>6</v>
      </c>
      <c r="N92" s="130">
        <f t="shared" si="5"/>
        <v>35.294117647058826</v>
      </c>
      <c r="O92" s="119" t="str">
        <f t="shared" si="6"/>
        <v>Minimal +ve impacts</v>
      </c>
      <c r="P92" s="74" t="s">
        <v>697</v>
      </c>
    </row>
    <row r="93" spans="5:16" ht="27.75" customHeight="1" x14ac:dyDescent="0.25">
      <c r="E93" s="15">
        <v>90</v>
      </c>
      <c r="F93" s="24" t="s">
        <v>80</v>
      </c>
      <c r="G93" s="57" t="str">
        <f t="shared" si="4"/>
        <v xml:space="preserve"> MacGregor</v>
      </c>
      <c r="H93" s="27">
        <v>1</v>
      </c>
      <c r="I93" s="27">
        <v>0</v>
      </c>
      <c r="J93" s="27">
        <v>3</v>
      </c>
      <c r="K93" s="27">
        <v>2</v>
      </c>
      <c r="L93" s="27">
        <v>0</v>
      </c>
      <c r="M93" s="27">
        <f t="shared" si="7"/>
        <v>6</v>
      </c>
      <c r="N93" s="130">
        <f t="shared" si="5"/>
        <v>35.294117647058826</v>
      </c>
      <c r="O93" s="119" t="str">
        <f t="shared" si="6"/>
        <v>Minimal +ve impacts</v>
      </c>
      <c r="P93" s="74"/>
    </row>
    <row r="94" spans="5:16" ht="27.75" customHeight="1" x14ac:dyDescent="0.25">
      <c r="E94" s="15">
        <v>91</v>
      </c>
      <c r="F94" s="24" t="s">
        <v>81</v>
      </c>
      <c r="G94" s="57" t="str">
        <f t="shared" si="4"/>
        <v xml:space="preserve"> Kaleen</v>
      </c>
      <c r="H94" s="27">
        <v>1</v>
      </c>
      <c r="I94" s="27">
        <v>4</v>
      </c>
      <c r="J94" s="27">
        <v>3</v>
      </c>
      <c r="K94" s="27">
        <v>2</v>
      </c>
      <c r="L94" s="27">
        <v>0</v>
      </c>
      <c r="M94" s="27">
        <f t="shared" si="7"/>
        <v>10</v>
      </c>
      <c r="N94" s="130">
        <f t="shared" si="5"/>
        <v>58.82352941176471</v>
      </c>
      <c r="O94" s="117" t="str">
        <f t="shared" si="6"/>
        <v>Moderate +ve impacts</v>
      </c>
      <c r="P94" s="74"/>
    </row>
    <row r="95" spans="5:16" ht="27.75" customHeight="1" x14ac:dyDescent="0.25">
      <c r="E95" s="15">
        <v>92</v>
      </c>
      <c r="F95" s="2" t="s">
        <v>82</v>
      </c>
      <c r="G95" s="57" t="str">
        <f t="shared" si="4"/>
        <v xml:space="preserve"> Conder</v>
      </c>
      <c r="H95" s="27">
        <v>1</v>
      </c>
      <c r="I95" s="27">
        <v>0</v>
      </c>
      <c r="J95" s="27">
        <v>3</v>
      </c>
      <c r="K95" s="27">
        <v>2</v>
      </c>
      <c r="L95" s="27">
        <v>1</v>
      </c>
      <c r="M95" s="27">
        <f t="shared" si="7"/>
        <v>7</v>
      </c>
      <c r="N95" s="130">
        <f t="shared" si="5"/>
        <v>31.818181818181817</v>
      </c>
      <c r="O95" s="119" t="str">
        <f t="shared" si="6"/>
        <v>Minimal +ve impacts</v>
      </c>
      <c r="P95" s="74"/>
    </row>
    <row r="96" spans="5:16" ht="27.75" customHeight="1" x14ac:dyDescent="0.25">
      <c r="E96" s="15">
        <v>93</v>
      </c>
      <c r="F96" s="2" t="s">
        <v>83</v>
      </c>
      <c r="G96" s="57" t="str">
        <f t="shared" si="4"/>
        <v xml:space="preserve"> Deakin</v>
      </c>
      <c r="H96" s="27">
        <v>1</v>
      </c>
      <c r="I96" s="27">
        <v>0</v>
      </c>
      <c r="J96" s="27">
        <v>3</v>
      </c>
      <c r="K96" s="27">
        <v>2</v>
      </c>
      <c r="L96" s="27">
        <v>1</v>
      </c>
      <c r="M96" s="27">
        <f t="shared" si="7"/>
        <v>7</v>
      </c>
      <c r="N96" s="130">
        <f t="shared" si="5"/>
        <v>31.818181818181817</v>
      </c>
      <c r="O96" s="119" t="str">
        <f t="shared" si="6"/>
        <v>Minimal +ve impacts</v>
      </c>
      <c r="P96" s="74"/>
    </row>
    <row r="97" spans="5:16" ht="27.75" customHeight="1" x14ac:dyDescent="0.25">
      <c r="E97" s="15">
        <v>94</v>
      </c>
      <c r="F97" s="2" t="s">
        <v>85</v>
      </c>
      <c r="G97" s="57" t="str">
        <f t="shared" si="4"/>
        <v xml:space="preserve"> Lyneham</v>
      </c>
      <c r="H97" s="27">
        <v>1</v>
      </c>
      <c r="I97" s="27">
        <v>5</v>
      </c>
      <c r="J97" s="27">
        <v>0</v>
      </c>
      <c r="K97" s="27">
        <v>2</v>
      </c>
      <c r="L97" s="27">
        <v>1</v>
      </c>
      <c r="M97" s="27">
        <f t="shared" si="7"/>
        <v>9</v>
      </c>
      <c r="N97" s="130">
        <f t="shared" si="5"/>
        <v>40.909090909090914</v>
      </c>
      <c r="O97" s="119" t="str">
        <f t="shared" si="6"/>
        <v>Minimal +ve impacts</v>
      </c>
      <c r="P97" s="74"/>
    </row>
    <row r="98" spans="5:16" ht="27.75" customHeight="1" x14ac:dyDescent="0.25">
      <c r="E98" s="15">
        <v>95</v>
      </c>
      <c r="F98" s="2" t="s">
        <v>95</v>
      </c>
      <c r="G98" s="57" t="str">
        <f t="shared" si="4"/>
        <v xml:space="preserve"> Giralang</v>
      </c>
      <c r="H98" s="27">
        <v>1</v>
      </c>
      <c r="I98" s="27">
        <v>0</v>
      </c>
      <c r="J98" s="27">
        <v>3</v>
      </c>
      <c r="K98" s="27">
        <v>2</v>
      </c>
      <c r="L98" s="27">
        <v>4</v>
      </c>
      <c r="M98" s="27">
        <f t="shared" si="7"/>
        <v>10</v>
      </c>
      <c r="N98" s="130">
        <f t="shared" si="5"/>
        <v>45.454545454545453</v>
      </c>
      <c r="O98" s="119" t="str">
        <f t="shared" si="6"/>
        <v>Minimal +ve impacts</v>
      </c>
      <c r="P98" s="74"/>
    </row>
    <row r="99" spans="5:16" ht="27.75" customHeight="1" x14ac:dyDescent="0.25">
      <c r="E99" s="15">
        <v>96</v>
      </c>
      <c r="F99" s="24" t="s">
        <v>86</v>
      </c>
      <c r="G99" s="57" t="str">
        <f t="shared" si="4"/>
        <v xml:space="preserve"> Dickson</v>
      </c>
      <c r="H99" s="27">
        <v>1</v>
      </c>
      <c r="I99" s="27">
        <v>5</v>
      </c>
      <c r="J99" s="27">
        <v>3</v>
      </c>
      <c r="K99" s="27">
        <v>2</v>
      </c>
      <c r="L99" s="27">
        <v>0</v>
      </c>
      <c r="M99" s="27">
        <f t="shared" si="7"/>
        <v>11</v>
      </c>
      <c r="N99" s="130">
        <f t="shared" si="5"/>
        <v>64.705882352941174</v>
      </c>
      <c r="O99" s="117" t="str">
        <f t="shared" si="6"/>
        <v>Moderate +ve impacts</v>
      </c>
      <c r="P99" s="74" t="s">
        <v>762</v>
      </c>
    </row>
    <row r="100" spans="5:16" ht="27.75" customHeight="1" x14ac:dyDescent="0.25">
      <c r="E100" s="15">
        <v>97</v>
      </c>
      <c r="F100" s="24" t="s">
        <v>87</v>
      </c>
      <c r="G100" s="57" t="str">
        <f t="shared" si="4"/>
        <v xml:space="preserve"> Kambah</v>
      </c>
      <c r="H100" s="27">
        <v>1</v>
      </c>
      <c r="I100" s="27">
        <v>0</v>
      </c>
      <c r="J100" s="27">
        <v>3</v>
      </c>
      <c r="K100" s="27">
        <v>0</v>
      </c>
      <c r="L100" s="27">
        <v>0</v>
      </c>
      <c r="M100" s="27">
        <f t="shared" si="7"/>
        <v>4</v>
      </c>
      <c r="N100" s="130">
        <f t="shared" si="5"/>
        <v>23.52941176470588</v>
      </c>
      <c r="O100" s="119" t="str">
        <f t="shared" si="6"/>
        <v>Minimal +ve impacts</v>
      </c>
      <c r="P100" s="74"/>
    </row>
    <row r="101" spans="5:16" ht="27.75" customHeight="1" x14ac:dyDescent="0.25">
      <c r="E101" s="15">
        <v>98</v>
      </c>
      <c r="F101" s="24" t="s">
        <v>88</v>
      </c>
      <c r="G101" s="57" t="str">
        <f t="shared" si="4"/>
        <v xml:space="preserve"> Holt </v>
      </c>
      <c r="H101" s="27">
        <v>2</v>
      </c>
      <c r="I101" s="27">
        <v>0</v>
      </c>
      <c r="J101" s="27">
        <v>0</v>
      </c>
      <c r="K101" s="27">
        <v>2</v>
      </c>
      <c r="L101" s="27">
        <v>0</v>
      </c>
      <c r="M101" s="27">
        <f t="shared" si="7"/>
        <v>4</v>
      </c>
      <c r="N101" s="130">
        <f t="shared" si="5"/>
        <v>23.52941176470588</v>
      </c>
      <c r="O101" s="119" t="str">
        <f t="shared" si="6"/>
        <v>Minimal +ve impacts</v>
      </c>
      <c r="P101" s="74"/>
    </row>
    <row r="102" spans="5:16" ht="27.75" customHeight="1" x14ac:dyDescent="0.25">
      <c r="E102" s="15">
        <v>99</v>
      </c>
      <c r="F102" s="2" t="s">
        <v>89</v>
      </c>
      <c r="G102" s="57" t="str">
        <f t="shared" si="4"/>
        <v xml:space="preserve"> Watson</v>
      </c>
      <c r="H102" s="27">
        <v>1</v>
      </c>
      <c r="I102" s="27">
        <v>0</v>
      </c>
      <c r="J102" s="27">
        <v>3</v>
      </c>
      <c r="K102" s="27">
        <v>3</v>
      </c>
      <c r="L102" s="27">
        <v>1</v>
      </c>
      <c r="M102" s="27">
        <f t="shared" si="7"/>
        <v>8</v>
      </c>
      <c r="N102" s="130">
        <f t="shared" si="5"/>
        <v>36.363636363636367</v>
      </c>
      <c r="O102" s="119" t="str">
        <f t="shared" si="6"/>
        <v>Minimal +ve impacts</v>
      </c>
      <c r="P102" s="74"/>
    </row>
    <row r="103" spans="5:16" ht="27.75" customHeight="1" x14ac:dyDescent="0.25">
      <c r="E103" s="15">
        <v>100</v>
      </c>
      <c r="F103" s="24" t="s">
        <v>91</v>
      </c>
      <c r="G103" s="57" t="str">
        <f t="shared" si="4"/>
        <v xml:space="preserve"> Conder</v>
      </c>
      <c r="H103" s="27">
        <v>1</v>
      </c>
      <c r="I103" s="27">
        <v>0</v>
      </c>
      <c r="J103" s="27">
        <v>0</v>
      </c>
      <c r="K103" s="27">
        <v>0</v>
      </c>
      <c r="L103" s="27">
        <v>0</v>
      </c>
      <c r="M103" s="27">
        <f t="shared" si="7"/>
        <v>1</v>
      </c>
      <c r="N103" s="130">
        <f t="shared" si="5"/>
        <v>5.8823529411764701</v>
      </c>
      <c r="O103" s="119" t="str">
        <f t="shared" si="6"/>
        <v>Minimal +ve impacts</v>
      </c>
      <c r="P103" s="74"/>
    </row>
    <row r="104" spans="5:16" ht="27.75" customHeight="1" x14ac:dyDescent="0.25">
      <c r="E104" s="15">
        <v>101</v>
      </c>
      <c r="F104" s="24" t="s">
        <v>92</v>
      </c>
      <c r="G104" s="57" t="str">
        <f t="shared" si="4"/>
        <v xml:space="preserve"> Nicholls</v>
      </c>
      <c r="H104" s="27">
        <v>1</v>
      </c>
      <c r="I104" s="27">
        <v>2</v>
      </c>
      <c r="J104" s="27">
        <v>3</v>
      </c>
      <c r="K104" s="27">
        <v>3</v>
      </c>
      <c r="L104" s="27">
        <v>0</v>
      </c>
      <c r="M104" s="27">
        <f t="shared" si="7"/>
        <v>9</v>
      </c>
      <c r="N104" s="130">
        <f t="shared" si="5"/>
        <v>52.941176470588239</v>
      </c>
      <c r="O104" s="117" t="str">
        <f t="shared" si="6"/>
        <v>Moderate +ve impacts</v>
      </c>
      <c r="P104" s="74"/>
    </row>
    <row r="105" spans="5:16" ht="27.75" customHeight="1" x14ac:dyDescent="0.25">
      <c r="E105" s="15">
        <v>102</v>
      </c>
      <c r="F105" s="2" t="s">
        <v>93</v>
      </c>
      <c r="G105" s="57" t="str">
        <f t="shared" si="4"/>
        <v xml:space="preserve"> Farrer</v>
      </c>
      <c r="H105" s="27">
        <v>1</v>
      </c>
      <c r="I105" s="27">
        <v>5</v>
      </c>
      <c r="J105" s="27">
        <v>0</v>
      </c>
      <c r="K105" s="27">
        <v>2</v>
      </c>
      <c r="L105" s="27">
        <v>1</v>
      </c>
      <c r="M105" s="27">
        <f t="shared" si="7"/>
        <v>9</v>
      </c>
      <c r="N105" s="130">
        <f t="shared" si="5"/>
        <v>40.909090909090914</v>
      </c>
      <c r="O105" s="119" t="str">
        <f t="shared" si="6"/>
        <v>Minimal +ve impacts</v>
      </c>
      <c r="P105" s="74"/>
    </row>
    <row r="106" spans="5:16" ht="27.75" customHeight="1" x14ac:dyDescent="0.25">
      <c r="E106" s="15">
        <v>103</v>
      </c>
      <c r="F106" s="2" t="s">
        <v>97</v>
      </c>
      <c r="G106" s="57" t="str">
        <f t="shared" si="4"/>
        <v xml:space="preserve"> Holt</v>
      </c>
      <c r="H106" s="27">
        <v>1</v>
      </c>
      <c r="I106" s="27">
        <v>0</v>
      </c>
      <c r="J106" s="27">
        <v>0</v>
      </c>
      <c r="K106" s="27">
        <v>2</v>
      </c>
      <c r="L106" s="27">
        <v>1</v>
      </c>
      <c r="M106" s="27">
        <f t="shared" si="7"/>
        <v>4</v>
      </c>
      <c r="N106" s="130">
        <f t="shared" si="5"/>
        <v>18.181818181818183</v>
      </c>
      <c r="O106" s="119" t="str">
        <f t="shared" si="6"/>
        <v>Minimal +ve impacts</v>
      </c>
      <c r="P106" s="74"/>
    </row>
    <row r="107" spans="5:16" ht="27.75" customHeight="1" x14ac:dyDescent="0.25">
      <c r="E107" s="15">
        <v>104</v>
      </c>
      <c r="F107" s="2" t="s">
        <v>98</v>
      </c>
      <c r="G107" s="57" t="str">
        <f t="shared" si="4"/>
        <v xml:space="preserve"> Fyshwick</v>
      </c>
      <c r="H107" s="27">
        <v>1</v>
      </c>
      <c r="I107" s="27">
        <v>0</v>
      </c>
      <c r="J107" s="27">
        <v>3</v>
      </c>
      <c r="K107" s="27">
        <v>0</v>
      </c>
      <c r="L107" s="27">
        <v>1</v>
      </c>
      <c r="M107" s="27">
        <f t="shared" si="7"/>
        <v>5</v>
      </c>
      <c r="N107" s="130">
        <f t="shared" si="5"/>
        <v>22.727272727272727</v>
      </c>
      <c r="O107" s="119" t="str">
        <f t="shared" si="6"/>
        <v>Minimal +ve impacts</v>
      </c>
      <c r="P107" s="74"/>
    </row>
    <row r="108" spans="5:16" ht="27.75" customHeight="1" x14ac:dyDescent="0.25">
      <c r="E108" s="15">
        <v>105</v>
      </c>
      <c r="F108" s="40" t="s">
        <v>99</v>
      </c>
      <c r="G108" s="57" t="str">
        <f t="shared" si="4"/>
        <v xml:space="preserve"> Red Hill</v>
      </c>
      <c r="H108" s="27">
        <v>1</v>
      </c>
      <c r="I108" s="27">
        <v>5</v>
      </c>
      <c r="J108" s="27">
        <v>3</v>
      </c>
      <c r="K108" s="27">
        <v>2</v>
      </c>
      <c r="L108" s="27">
        <v>0</v>
      </c>
      <c r="M108" s="27">
        <f t="shared" si="7"/>
        <v>11</v>
      </c>
      <c r="N108" s="130">
        <f t="shared" si="5"/>
        <v>64.705882352941174</v>
      </c>
      <c r="O108" s="117" t="str">
        <f t="shared" si="6"/>
        <v>Moderate +ve impacts</v>
      </c>
      <c r="P108" s="74" t="s">
        <v>770</v>
      </c>
    </row>
    <row r="109" spans="5:16" ht="27.75" customHeight="1" x14ac:dyDescent="0.25">
      <c r="E109" s="15">
        <v>106</v>
      </c>
      <c r="F109" s="2" t="s">
        <v>100</v>
      </c>
      <c r="G109" s="57" t="str">
        <f t="shared" si="4"/>
        <v xml:space="preserve"> Holder</v>
      </c>
      <c r="H109" s="27">
        <v>1</v>
      </c>
      <c r="I109" s="27">
        <v>5</v>
      </c>
      <c r="J109" s="27">
        <v>0</v>
      </c>
      <c r="K109" s="27">
        <v>3</v>
      </c>
      <c r="L109" s="27">
        <v>1</v>
      </c>
      <c r="M109" s="27">
        <f t="shared" si="7"/>
        <v>10</v>
      </c>
      <c r="N109" s="130">
        <f t="shared" si="5"/>
        <v>45.454545454545453</v>
      </c>
      <c r="O109" s="119" t="str">
        <f t="shared" si="6"/>
        <v>Minimal +ve impacts</v>
      </c>
      <c r="P109" s="74"/>
    </row>
    <row r="110" spans="5:16" ht="27.75" customHeight="1" x14ac:dyDescent="0.25">
      <c r="E110" s="15">
        <v>107</v>
      </c>
      <c r="F110" s="2" t="s">
        <v>101</v>
      </c>
      <c r="G110" s="57" t="str">
        <f t="shared" si="4"/>
        <v xml:space="preserve"> Holt</v>
      </c>
      <c r="H110" s="27">
        <v>1</v>
      </c>
      <c r="I110" s="27">
        <v>5</v>
      </c>
      <c r="J110" s="27">
        <v>0</v>
      </c>
      <c r="K110" s="27">
        <v>3</v>
      </c>
      <c r="L110" s="27">
        <v>1</v>
      </c>
      <c r="M110" s="27">
        <f t="shared" si="7"/>
        <v>10</v>
      </c>
      <c r="N110" s="130">
        <f t="shared" si="5"/>
        <v>45.454545454545453</v>
      </c>
      <c r="O110" s="119" t="str">
        <f t="shared" si="6"/>
        <v>Minimal +ve impacts</v>
      </c>
      <c r="P110" s="74"/>
    </row>
    <row r="111" spans="5:16" ht="27.75" customHeight="1" x14ac:dyDescent="0.25">
      <c r="E111" s="15">
        <v>108</v>
      </c>
      <c r="F111" s="2" t="s">
        <v>102</v>
      </c>
      <c r="G111" s="57" t="str">
        <f t="shared" si="4"/>
        <v xml:space="preserve"> Macquarie</v>
      </c>
      <c r="H111" s="27">
        <v>1</v>
      </c>
      <c r="I111" s="27">
        <v>5</v>
      </c>
      <c r="J111" s="27">
        <v>0</v>
      </c>
      <c r="K111" s="27">
        <v>2</v>
      </c>
      <c r="L111" s="27">
        <v>1</v>
      </c>
      <c r="M111" s="27">
        <f t="shared" si="7"/>
        <v>9</v>
      </c>
      <c r="N111" s="130">
        <f t="shared" si="5"/>
        <v>40.909090909090914</v>
      </c>
      <c r="O111" s="119" t="str">
        <f t="shared" si="6"/>
        <v>Minimal +ve impacts</v>
      </c>
      <c r="P111" s="74"/>
    </row>
    <row r="112" spans="5:16" ht="27.75" customHeight="1" x14ac:dyDescent="0.25">
      <c r="E112" s="15">
        <v>109</v>
      </c>
      <c r="F112" s="2" t="s">
        <v>104</v>
      </c>
      <c r="G112" s="57" t="str">
        <f t="shared" si="4"/>
        <v xml:space="preserve"> Hume</v>
      </c>
      <c r="H112" s="27">
        <v>1</v>
      </c>
      <c r="I112" s="27">
        <v>0</v>
      </c>
      <c r="J112" s="27">
        <v>3</v>
      </c>
      <c r="K112" s="27">
        <v>2</v>
      </c>
      <c r="L112" s="27">
        <v>3</v>
      </c>
      <c r="M112" s="27">
        <f t="shared" si="7"/>
        <v>9</v>
      </c>
      <c r="N112" s="130">
        <f t="shared" si="5"/>
        <v>40.909090909090914</v>
      </c>
      <c r="O112" s="119" t="str">
        <f t="shared" si="6"/>
        <v>Minimal +ve impacts</v>
      </c>
      <c r="P112" s="74"/>
    </row>
    <row r="113" spans="5:16" ht="27.75" customHeight="1" x14ac:dyDescent="0.25">
      <c r="E113" s="15">
        <v>110</v>
      </c>
      <c r="F113" s="24" t="s">
        <v>105</v>
      </c>
      <c r="G113" s="57" t="str">
        <f t="shared" si="4"/>
        <v xml:space="preserve"> Pearce</v>
      </c>
      <c r="H113" s="27">
        <v>1</v>
      </c>
      <c r="I113" s="27">
        <v>0</v>
      </c>
      <c r="J113" s="27">
        <v>3</v>
      </c>
      <c r="K113" s="27">
        <v>2</v>
      </c>
      <c r="L113" s="27">
        <v>0</v>
      </c>
      <c r="M113" s="27">
        <f t="shared" si="7"/>
        <v>6</v>
      </c>
      <c r="N113" s="130">
        <f t="shared" si="5"/>
        <v>35.294117647058826</v>
      </c>
      <c r="O113" s="119" t="str">
        <f t="shared" si="6"/>
        <v>Minimal +ve impacts</v>
      </c>
      <c r="P113" s="74"/>
    </row>
    <row r="114" spans="5:16" ht="27.75" customHeight="1" x14ac:dyDescent="0.25">
      <c r="E114" s="15">
        <v>111</v>
      </c>
      <c r="F114" s="2" t="s">
        <v>113</v>
      </c>
      <c r="G114" s="57" t="str">
        <f t="shared" si="4"/>
        <v xml:space="preserve"> Higgins</v>
      </c>
      <c r="H114" s="27">
        <v>1</v>
      </c>
      <c r="I114" s="27">
        <v>2</v>
      </c>
      <c r="J114" s="27">
        <v>3</v>
      </c>
      <c r="K114" s="27">
        <v>0</v>
      </c>
      <c r="L114" s="27">
        <v>1</v>
      </c>
      <c r="M114" s="27">
        <f t="shared" si="7"/>
        <v>7</v>
      </c>
      <c r="N114" s="130">
        <f t="shared" si="5"/>
        <v>31.818181818181817</v>
      </c>
      <c r="O114" s="119" t="str">
        <f t="shared" si="6"/>
        <v>Minimal +ve impacts</v>
      </c>
      <c r="P114" s="74"/>
    </row>
    <row r="115" spans="5:16" ht="27.75" customHeight="1" x14ac:dyDescent="0.25">
      <c r="E115" s="15">
        <v>112</v>
      </c>
      <c r="F115" s="2" t="s">
        <v>107</v>
      </c>
      <c r="G115" s="57" t="str">
        <f t="shared" si="4"/>
        <v xml:space="preserve"> Holt</v>
      </c>
      <c r="H115" s="27">
        <v>1</v>
      </c>
      <c r="I115" s="27">
        <v>5</v>
      </c>
      <c r="J115" s="27">
        <v>0</v>
      </c>
      <c r="K115" s="27">
        <v>3</v>
      </c>
      <c r="L115" s="27">
        <v>1</v>
      </c>
      <c r="M115" s="27">
        <f t="shared" si="7"/>
        <v>10</v>
      </c>
      <c r="N115" s="130">
        <f t="shared" si="5"/>
        <v>45.454545454545453</v>
      </c>
      <c r="O115" s="119" t="str">
        <f t="shared" si="6"/>
        <v>Minimal +ve impacts</v>
      </c>
      <c r="P115" s="74"/>
    </row>
    <row r="116" spans="5:16" ht="27.75" customHeight="1" x14ac:dyDescent="0.25">
      <c r="E116" s="15">
        <v>113</v>
      </c>
      <c r="F116" s="2" t="s">
        <v>108</v>
      </c>
      <c r="G116" s="57" t="str">
        <f t="shared" si="4"/>
        <v xml:space="preserve"> Holt</v>
      </c>
      <c r="H116" s="27">
        <v>1</v>
      </c>
      <c r="I116" s="27">
        <v>5</v>
      </c>
      <c r="J116" s="27">
        <v>3</v>
      </c>
      <c r="K116" s="27">
        <v>3</v>
      </c>
      <c r="L116" s="27">
        <v>1</v>
      </c>
      <c r="M116" s="27">
        <f t="shared" si="7"/>
        <v>13</v>
      </c>
      <c r="N116" s="130">
        <f t="shared" si="5"/>
        <v>59.090909090909093</v>
      </c>
      <c r="O116" s="117" t="str">
        <f t="shared" si="6"/>
        <v>Moderate +ve impacts</v>
      </c>
      <c r="P116" s="74"/>
    </row>
    <row r="117" spans="5:16" ht="27.75" customHeight="1" x14ac:dyDescent="0.25">
      <c r="E117" s="15">
        <v>114</v>
      </c>
      <c r="F117" s="2" t="s">
        <v>153</v>
      </c>
      <c r="G117" s="57" t="str">
        <f t="shared" si="4"/>
        <v xml:space="preserve"> Chifley</v>
      </c>
      <c r="H117" s="27">
        <v>1</v>
      </c>
      <c r="I117" s="27">
        <v>0</v>
      </c>
      <c r="J117" s="27">
        <v>3</v>
      </c>
      <c r="K117" s="27">
        <v>2</v>
      </c>
      <c r="L117" s="27">
        <v>1</v>
      </c>
      <c r="M117" s="27">
        <f t="shared" si="7"/>
        <v>7</v>
      </c>
      <c r="N117" s="130">
        <f t="shared" si="5"/>
        <v>31.818181818181817</v>
      </c>
      <c r="O117" s="119" t="str">
        <f t="shared" si="6"/>
        <v>Minimal +ve impacts</v>
      </c>
      <c r="P117" s="74"/>
    </row>
    <row r="118" spans="5:16" ht="27.75" customHeight="1" x14ac:dyDescent="0.25">
      <c r="E118" s="15">
        <v>115</v>
      </c>
      <c r="F118" s="2" t="s">
        <v>111</v>
      </c>
      <c r="G118" s="57" t="str">
        <f t="shared" si="4"/>
        <v xml:space="preserve"> Bruce</v>
      </c>
      <c r="H118" s="27">
        <v>1</v>
      </c>
      <c r="I118" s="27">
        <v>0</v>
      </c>
      <c r="J118" s="27">
        <v>3</v>
      </c>
      <c r="K118" s="27">
        <v>0</v>
      </c>
      <c r="L118" s="27">
        <v>1</v>
      </c>
      <c r="M118" s="27">
        <f t="shared" si="7"/>
        <v>5</v>
      </c>
      <c r="N118" s="130">
        <f t="shared" si="5"/>
        <v>22.727272727272727</v>
      </c>
      <c r="O118" s="119" t="str">
        <f t="shared" si="6"/>
        <v>Minimal +ve impacts</v>
      </c>
      <c r="P118" s="74"/>
    </row>
    <row r="119" spans="5:16" ht="27.75" customHeight="1" x14ac:dyDescent="0.25">
      <c r="E119" s="15">
        <v>116</v>
      </c>
      <c r="F119" s="2" t="s">
        <v>112</v>
      </c>
      <c r="G119" s="57" t="str">
        <f t="shared" si="4"/>
        <v xml:space="preserve"> Palmerston</v>
      </c>
      <c r="H119" s="27">
        <v>1</v>
      </c>
      <c r="I119" s="27">
        <v>5</v>
      </c>
      <c r="J119" s="27">
        <v>0</v>
      </c>
      <c r="K119" s="27">
        <v>2</v>
      </c>
      <c r="L119" s="27">
        <v>1</v>
      </c>
      <c r="M119" s="27">
        <f t="shared" si="7"/>
        <v>9</v>
      </c>
      <c r="N119" s="130">
        <f t="shared" si="5"/>
        <v>40.909090909090914</v>
      </c>
      <c r="O119" s="119" t="str">
        <f t="shared" si="6"/>
        <v>Minimal +ve impacts</v>
      </c>
      <c r="P119" s="74"/>
    </row>
    <row r="120" spans="5:16" ht="27.75" customHeight="1" x14ac:dyDescent="0.25">
      <c r="E120" s="15">
        <v>117</v>
      </c>
      <c r="F120" s="2" t="s">
        <v>114</v>
      </c>
      <c r="G120" s="57" t="str">
        <f t="shared" si="4"/>
        <v xml:space="preserve"> Hughes</v>
      </c>
      <c r="H120" s="32">
        <v>1</v>
      </c>
      <c r="I120" s="27">
        <v>5</v>
      </c>
      <c r="J120" s="27">
        <v>0</v>
      </c>
      <c r="K120" s="27">
        <v>2</v>
      </c>
      <c r="L120" s="27">
        <v>1</v>
      </c>
      <c r="M120" s="27">
        <f t="shared" si="7"/>
        <v>9</v>
      </c>
      <c r="N120" s="130">
        <f t="shared" si="5"/>
        <v>40.909090909090914</v>
      </c>
      <c r="O120" s="119" t="str">
        <f t="shared" si="6"/>
        <v>Minimal +ve impacts</v>
      </c>
      <c r="P120" s="74"/>
    </row>
    <row r="121" spans="5:16" ht="27.75" customHeight="1" x14ac:dyDescent="0.25">
      <c r="E121" s="15">
        <v>118</v>
      </c>
      <c r="F121" s="2" t="s">
        <v>124</v>
      </c>
      <c r="G121" s="57" t="str">
        <f t="shared" si="4"/>
        <v xml:space="preserve"> Flynn</v>
      </c>
      <c r="H121" s="32">
        <v>1</v>
      </c>
      <c r="I121" s="27">
        <v>0</v>
      </c>
      <c r="J121" s="27">
        <v>0</v>
      </c>
      <c r="K121" s="27">
        <v>2</v>
      </c>
      <c r="L121" s="27">
        <v>1</v>
      </c>
      <c r="M121" s="27">
        <f t="shared" si="7"/>
        <v>4</v>
      </c>
      <c r="N121" s="130">
        <f t="shared" si="5"/>
        <v>18.181818181818183</v>
      </c>
      <c r="O121" s="119" t="str">
        <f t="shared" si="6"/>
        <v>Minimal +ve impacts</v>
      </c>
      <c r="P121" s="74"/>
    </row>
    <row r="122" spans="5:16" ht="27.75" customHeight="1" x14ac:dyDescent="0.25">
      <c r="E122" s="15">
        <v>119</v>
      </c>
      <c r="F122" s="2" t="s">
        <v>115</v>
      </c>
      <c r="G122" s="57" t="str">
        <f t="shared" si="4"/>
        <v xml:space="preserve"> Oaks Estate</v>
      </c>
      <c r="H122" s="32">
        <v>1</v>
      </c>
      <c r="I122" s="27">
        <v>0</v>
      </c>
      <c r="J122" s="27">
        <v>0</v>
      </c>
      <c r="K122" s="27">
        <v>4</v>
      </c>
      <c r="L122" s="27">
        <v>1</v>
      </c>
      <c r="M122" s="27">
        <f t="shared" si="7"/>
        <v>6</v>
      </c>
      <c r="N122" s="130">
        <f t="shared" si="5"/>
        <v>27.27272727272727</v>
      </c>
      <c r="O122" s="119" t="str">
        <f t="shared" si="6"/>
        <v>Minimal +ve impacts</v>
      </c>
      <c r="P122" s="74"/>
    </row>
    <row r="123" spans="5:16" ht="27.75" customHeight="1" x14ac:dyDescent="0.25">
      <c r="E123" s="15">
        <v>120</v>
      </c>
      <c r="F123" s="2" t="s">
        <v>116</v>
      </c>
      <c r="G123" s="57" t="str">
        <f t="shared" si="4"/>
        <v xml:space="preserve"> Cook</v>
      </c>
      <c r="H123" s="32">
        <v>1</v>
      </c>
      <c r="I123" s="27">
        <v>0</v>
      </c>
      <c r="J123" s="27">
        <v>0</v>
      </c>
      <c r="K123" s="27">
        <v>3</v>
      </c>
      <c r="L123" s="27">
        <v>1</v>
      </c>
      <c r="M123" s="27">
        <f t="shared" si="7"/>
        <v>5</v>
      </c>
      <c r="N123" s="130">
        <f t="shared" si="5"/>
        <v>22.727272727272727</v>
      </c>
      <c r="O123" s="119" t="str">
        <f t="shared" si="6"/>
        <v>Minimal +ve impacts</v>
      </c>
      <c r="P123" s="74"/>
    </row>
    <row r="124" spans="5:16" ht="27.75" customHeight="1" x14ac:dyDescent="0.25">
      <c r="E124" s="15">
        <v>121</v>
      </c>
      <c r="F124" s="24" t="s">
        <v>123</v>
      </c>
      <c r="G124" s="57" t="str">
        <f t="shared" si="4"/>
        <v xml:space="preserve"> Kaleen</v>
      </c>
      <c r="H124" s="32">
        <v>1</v>
      </c>
      <c r="I124" s="27">
        <v>5</v>
      </c>
      <c r="J124" s="27">
        <v>0</v>
      </c>
      <c r="K124" s="27">
        <v>2</v>
      </c>
      <c r="L124" s="27">
        <v>0</v>
      </c>
      <c r="M124" s="27">
        <f t="shared" si="7"/>
        <v>8</v>
      </c>
      <c r="N124" s="130">
        <f t="shared" si="5"/>
        <v>47.058823529411761</v>
      </c>
      <c r="O124" s="119" t="str">
        <f t="shared" si="6"/>
        <v>Minimal +ve impacts</v>
      </c>
      <c r="P124" s="74"/>
    </row>
    <row r="125" spans="5:16" ht="27.75" customHeight="1" x14ac:dyDescent="0.25">
      <c r="E125" s="15">
        <v>122</v>
      </c>
      <c r="F125" s="24" t="s">
        <v>121</v>
      </c>
      <c r="G125" s="57" t="str">
        <f t="shared" si="4"/>
        <v xml:space="preserve"> Banks</v>
      </c>
      <c r="H125" s="32">
        <v>1</v>
      </c>
      <c r="I125" s="27">
        <v>4</v>
      </c>
      <c r="J125" s="27">
        <v>3</v>
      </c>
      <c r="K125" s="27">
        <v>2</v>
      </c>
      <c r="L125" s="27">
        <v>0</v>
      </c>
      <c r="M125" s="27">
        <f t="shared" si="7"/>
        <v>10</v>
      </c>
      <c r="N125" s="130">
        <f t="shared" si="5"/>
        <v>58.82352941176471</v>
      </c>
      <c r="O125" s="117" t="str">
        <f t="shared" si="6"/>
        <v>Moderate +ve impacts</v>
      </c>
      <c r="P125" s="74"/>
    </row>
    <row r="126" spans="5:16" ht="27.75" customHeight="1" x14ac:dyDescent="0.25">
      <c r="E126" s="15">
        <v>123</v>
      </c>
      <c r="F126" s="2" t="s">
        <v>122</v>
      </c>
      <c r="G126" s="57" t="str">
        <f t="shared" si="4"/>
        <v xml:space="preserve"> Gordon</v>
      </c>
      <c r="H126" s="32">
        <v>1</v>
      </c>
      <c r="I126" s="27">
        <v>5</v>
      </c>
      <c r="J126" s="27">
        <v>0</v>
      </c>
      <c r="K126" s="27">
        <v>3</v>
      </c>
      <c r="L126" s="27">
        <v>1</v>
      </c>
      <c r="M126" s="27">
        <f t="shared" si="7"/>
        <v>10</v>
      </c>
      <c r="N126" s="130">
        <f t="shared" si="5"/>
        <v>45.454545454545453</v>
      </c>
      <c r="O126" s="119" t="str">
        <f t="shared" si="6"/>
        <v>Minimal +ve impacts</v>
      </c>
      <c r="P126" s="74"/>
    </row>
    <row r="127" spans="5:16" ht="27.75" customHeight="1" x14ac:dyDescent="0.25">
      <c r="E127" s="15">
        <v>124</v>
      </c>
      <c r="F127" s="2" t="s">
        <v>134</v>
      </c>
      <c r="G127" s="57" t="str">
        <f t="shared" si="4"/>
        <v xml:space="preserve"> Lyons</v>
      </c>
      <c r="H127" s="32">
        <v>1</v>
      </c>
      <c r="I127" s="27">
        <v>5</v>
      </c>
      <c r="J127" s="27">
        <v>0</v>
      </c>
      <c r="K127" s="27">
        <v>3</v>
      </c>
      <c r="L127" s="27">
        <v>1</v>
      </c>
      <c r="M127" s="27">
        <f t="shared" si="7"/>
        <v>10</v>
      </c>
      <c r="N127" s="130">
        <f t="shared" si="5"/>
        <v>45.454545454545453</v>
      </c>
      <c r="O127" s="119" t="str">
        <f t="shared" si="6"/>
        <v>Minimal +ve impacts</v>
      </c>
      <c r="P127" s="74"/>
    </row>
    <row r="128" spans="5:16" ht="27.75" customHeight="1" x14ac:dyDescent="0.25">
      <c r="E128" s="15">
        <v>125</v>
      </c>
      <c r="F128" s="2" t="s">
        <v>569</v>
      </c>
      <c r="G128" s="57" t="str">
        <f t="shared" si="4"/>
        <v xml:space="preserve"> Reid</v>
      </c>
      <c r="H128" s="32">
        <v>1</v>
      </c>
      <c r="I128" s="27">
        <v>0</v>
      </c>
      <c r="J128" s="27">
        <v>0</v>
      </c>
      <c r="K128" s="27">
        <v>2</v>
      </c>
      <c r="L128" s="27">
        <v>1</v>
      </c>
      <c r="M128" s="27">
        <f t="shared" si="7"/>
        <v>4</v>
      </c>
      <c r="N128" s="130">
        <f t="shared" si="5"/>
        <v>18.181818181818183</v>
      </c>
      <c r="O128" s="119" t="str">
        <f t="shared" si="6"/>
        <v>Minimal +ve impacts</v>
      </c>
      <c r="P128" s="74"/>
    </row>
    <row r="129" spans="5:16" ht="27.75" customHeight="1" x14ac:dyDescent="0.25">
      <c r="E129" s="15">
        <v>126</v>
      </c>
      <c r="F129" s="2" t="s">
        <v>135</v>
      </c>
      <c r="G129" s="57" t="str">
        <f t="shared" si="4"/>
        <v xml:space="preserve"> Hawker</v>
      </c>
      <c r="H129" s="32">
        <v>1</v>
      </c>
      <c r="I129" s="27">
        <v>5</v>
      </c>
      <c r="J129" s="27">
        <v>0</v>
      </c>
      <c r="K129" s="27">
        <v>2</v>
      </c>
      <c r="L129" s="27">
        <v>1</v>
      </c>
      <c r="M129" s="27">
        <f t="shared" si="7"/>
        <v>9</v>
      </c>
      <c r="N129" s="130">
        <f t="shared" si="5"/>
        <v>40.909090909090914</v>
      </c>
      <c r="O129" s="119" t="str">
        <f t="shared" si="6"/>
        <v>Minimal +ve impacts</v>
      </c>
      <c r="P129" s="74"/>
    </row>
    <row r="130" spans="5:16" ht="27.75" customHeight="1" x14ac:dyDescent="0.25">
      <c r="E130" s="15">
        <v>127</v>
      </c>
      <c r="F130" s="2" t="s">
        <v>136</v>
      </c>
      <c r="G130" s="57" t="str">
        <f t="shared" si="4"/>
        <v xml:space="preserve"> Florey</v>
      </c>
      <c r="H130" s="32">
        <v>1</v>
      </c>
      <c r="I130" s="27">
        <v>5</v>
      </c>
      <c r="J130" s="27">
        <v>0</v>
      </c>
      <c r="K130" s="27">
        <v>3</v>
      </c>
      <c r="L130" s="27">
        <v>1</v>
      </c>
      <c r="M130" s="27">
        <f t="shared" si="7"/>
        <v>10</v>
      </c>
      <c r="N130" s="130">
        <f t="shared" si="5"/>
        <v>45.454545454545453</v>
      </c>
      <c r="O130" s="119" t="str">
        <f t="shared" si="6"/>
        <v>Minimal +ve impacts</v>
      </c>
      <c r="P130" s="74"/>
    </row>
    <row r="131" spans="5:16" ht="27.75" customHeight="1" x14ac:dyDescent="0.25">
      <c r="E131" s="15">
        <v>128</v>
      </c>
      <c r="F131" s="24" t="s">
        <v>137</v>
      </c>
      <c r="G131" s="57" t="str">
        <f t="shared" ref="G131:G194" si="8">RIGHT(F131,LEN(F131)-FIND(",",F131))</f>
        <v xml:space="preserve"> Florey</v>
      </c>
      <c r="H131" s="32">
        <v>1</v>
      </c>
      <c r="I131" s="27">
        <v>0</v>
      </c>
      <c r="J131" s="27">
        <v>3</v>
      </c>
      <c r="K131" s="27">
        <v>0</v>
      </c>
      <c r="L131" s="27">
        <v>0</v>
      </c>
      <c r="M131" s="27">
        <f t="shared" si="7"/>
        <v>4</v>
      </c>
      <c r="N131" s="130">
        <f t="shared" ref="N131:N194" si="9">IF(L131=0,(M131/17)*100,(M131/22)*100)</f>
        <v>23.52941176470588</v>
      </c>
      <c r="O131" s="119" t="str">
        <f t="shared" ref="O131:O194" si="10">VLOOKUP(N131,$A$3:$C$5,3,TRUE)</f>
        <v>Minimal +ve impacts</v>
      </c>
      <c r="P131" s="74"/>
    </row>
    <row r="132" spans="5:16" ht="27.75" customHeight="1" x14ac:dyDescent="0.25">
      <c r="E132" s="15">
        <v>129</v>
      </c>
      <c r="F132" s="2" t="s">
        <v>563</v>
      </c>
      <c r="G132" s="57" t="str">
        <f t="shared" si="8"/>
        <v xml:space="preserve"> Florey</v>
      </c>
      <c r="H132" s="32">
        <v>1</v>
      </c>
      <c r="I132" s="27">
        <v>2</v>
      </c>
      <c r="J132" s="27">
        <v>3</v>
      </c>
      <c r="K132" s="27">
        <v>3</v>
      </c>
      <c r="L132" s="27">
        <v>0</v>
      </c>
      <c r="M132" s="27">
        <f t="shared" ref="M132:M195" si="11">H132+I132+L132+J132+K132</f>
        <v>9</v>
      </c>
      <c r="N132" s="130">
        <f t="shared" si="9"/>
        <v>52.941176470588239</v>
      </c>
      <c r="O132" s="117" t="str">
        <f t="shared" si="10"/>
        <v>Moderate +ve impacts</v>
      </c>
      <c r="P132" s="74"/>
    </row>
    <row r="133" spans="5:16" ht="27.75" customHeight="1" x14ac:dyDescent="0.25">
      <c r="E133" s="15">
        <v>130</v>
      </c>
      <c r="F133" s="2" t="s">
        <v>138</v>
      </c>
      <c r="G133" s="57" t="str">
        <f t="shared" si="8"/>
        <v xml:space="preserve"> Florey</v>
      </c>
      <c r="H133" s="32">
        <v>1</v>
      </c>
      <c r="I133" s="27">
        <v>5</v>
      </c>
      <c r="J133" s="27">
        <v>0</v>
      </c>
      <c r="K133" s="27">
        <v>3</v>
      </c>
      <c r="L133" s="27">
        <v>3</v>
      </c>
      <c r="M133" s="27">
        <f t="shared" si="11"/>
        <v>12</v>
      </c>
      <c r="N133" s="130">
        <f t="shared" si="9"/>
        <v>54.54545454545454</v>
      </c>
      <c r="O133" s="117" t="str">
        <f t="shared" si="10"/>
        <v>Moderate +ve impacts</v>
      </c>
      <c r="P133" s="74"/>
    </row>
    <row r="134" spans="5:16" ht="27.75" customHeight="1" x14ac:dyDescent="0.25">
      <c r="E134" s="15">
        <v>131</v>
      </c>
      <c r="F134" s="2" t="s">
        <v>139</v>
      </c>
      <c r="G134" s="57" t="str">
        <f t="shared" si="8"/>
        <v xml:space="preserve"> Florey</v>
      </c>
      <c r="H134" s="32">
        <v>1</v>
      </c>
      <c r="I134" s="27">
        <v>5</v>
      </c>
      <c r="J134" s="27">
        <v>0</v>
      </c>
      <c r="K134" s="27">
        <v>2</v>
      </c>
      <c r="L134" s="27">
        <v>3</v>
      </c>
      <c r="M134" s="27">
        <f t="shared" si="11"/>
        <v>11</v>
      </c>
      <c r="N134" s="130">
        <f t="shared" si="9"/>
        <v>50</v>
      </c>
      <c r="O134" s="117" t="str">
        <f t="shared" si="10"/>
        <v>Moderate +ve impacts</v>
      </c>
      <c r="P134" s="74"/>
    </row>
    <row r="135" spans="5:16" ht="27.75" customHeight="1" x14ac:dyDescent="0.25">
      <c r="E135" s="15">
        <v>132</v>
      </c>
      <c r="F135" s="2" t="s">
        <v>141</v>
      </c>
      <c r="G135" s="57" t="str">
        <f t="shared" si="8"/>
        <v xml:space="preserve"> Amaroo</v>
      </c>
      <c r="H135" s="32">
        <v>1</v>
      </c>
      <c r="I135" s="27">
        <v>0</v>
      </c>
      <c r="J135" s="27">
        <v>0</v>
      </c>
      <c r="K135" s="27">
        <v>2</v>
      </c>
      <c r="L135" s="27">
        <v>1</v>
      </c>
      <c r="M135" s="27">
        <f t="shared" si="11"/>
        <v>4</v>
      </c>
      <c r="N135" s="130">
        <f t="shared" si="9"/>
        <v>18.181818181818183</v>
      </c>
      <c r="O135" s="119" t="str">
        <f t="shared" si="10"/>
        <v>Minimal +ve impacts</v>
      </c>
      <c r="P135" s="74"/>
    </row>
    <row r="136" spans="5:16" ht="27.75" customHeight="1" x14ac:dyDescent="0.25">
      <c r="E136" s="15">
        <v>133</v>
      </c>
      <c r="F136" s="2" t="s">
        <v>140</v>
      </c>
      <c r="G136" s="57" t="str">
        <f t="shared" si="8"/>
        <v xml:space="preserve"> Chisholm</v>
      </c>
      <c r="H136" s="32">
        <v>1</v>
      </c>
      <c r="I136" s="27">
        <v>5</v>
      </c>
      <c r="J136" s="27">
        <v>0</v>
      </c>
      <c r="K136" s="27">
        <v>2</v>
      </c>
      <c r="L136" s="27">
        <v>1</v>
      </c>
      <c r="M136" s="27">
        <f t="shared" si="11"/>
        <v>9</v>
      </c>
      <c r="N136" s="130">
        <f t="shared" si="9"/>
        <v>40.909090909090914</v>
      </c>
      <c r="O136" s="119" t="str">
        <f t="shared" si="10"/>
        <v>Minimal +ve impacts</v>
      </c>
      <c r="P136" s="74"/>
    </row>
    <row r="137" spans="5:16" ht="27.75" customHeight="1" x14ac:dyDescent="0.25">
      <c r="E137" s="15">
        <v>134</v>
      </c>
      <c r="F137" s="2" t="s">
        <v>143</v>
      </c>
      <c r="G137" s="57" t="str">
        <f t="shared" si="8"/>
        <v xml:space="preserve"> Ngunnawal</v>
      </c>
      <c r="H137" s="32">
        <v>2</v>
      </c>
      <c r="I137" s="27">
        <v>2</v>
      </c>
      <c r="J137" s="27">
        <v>3</v>
      </c>
      <c r="K137" s="27">
        <v>2</v>
      </c>
      <c r="L137" s="27">
        <v>3</v>
      </c>
      <c r="M137" s="27">
        <f t="shared" si="11"/>
        <v>12</v>
      </c>
      <c r="N137" s="130">
        <f t="shared" si="9"/>
        <v>54.54545454545454</v>
      </c>
      <c r="O137" s="117" t="str">
        <f t="shared" si="10"/>
        <v>Moderate +ve impacts</v>
      </c>
      <c r="P137" s="74" t="s">
        <v>766</v>
      </c>
    </row>
    <row r="138" spans="5:16" ht="27.75" customHeight="1" x14ac:dyDescent="0.25">
      <c r="E138" s="15">
        <v>135</v>
      </c>
      <c r="F138" s="2" t="s">
        <v>142</v>
      </c>
      <c r="G138" s="57" t="str">
        <f t="shared" si="8"/>
        <v xml:space="preserve"> Cook</v>
      </c>
      <c r="H138" s="32">
        <v>1</v>
      </c>
      <c r="I138" s="27">
        <v>0</v>
      </c>
      <c r="J138" s="27">
        <v>3</v>
      </c>
      <c r="K138" s="27">
        <v>2</v>
      </c>
      <c r="L138" s="27">
        <v>3</v>
      </c>
      <c r="M138" s="27">
        <f t="shared" si="11"/>
        <v>9</v>
      </c>
      <c r="N138" s="130">
        <f t="shared" si="9"/>
        <v>40.909090909090914</v>
      </c>
      <c r="O138" s="119" t="str">
        <f t="shared" si="10"/>
        <v>Minimal +ve impacts</v>
      </c>
      <c r="P138" s="74"/>
    </row>
    <row r="139" spans="5:16" ht="27.75" customHeight="1" x14ac:dyDescent="0.25">
      <c r="E139" s="15">
        <v>136</v>
      </c>
      <c r="F139" s="2" t="s">
        <v>144</v>
      </c>
      <c r="G139" s="57" t="str">
        <f t="shared" si="8"/>
        <v xml:space="preserve"> Waramanga</v>
      </c>
      <c r="H139" s="32">
        <v>1</v>
      </c>
      <c r="I139" s="27">
        <v>0</v>
      </c>
      <c r="J139" s="27">
        <v>0</v>
      </c>
      <c r="K139" s="27">
        <v>2</v>
      </c>
      <c r="L139" s="27">
        <v>1</v>
      </c>
      <c r="M139" s="27">
        <f t="shared" si="11"/>
        <v>4</v>
      </c>
      <c r="N139" s="130">
        <f t="shared" si="9"/>
        <v>18.181818181818183</v>
      </c>
      <c r="O139" s="119" t="str">
        <f t="shared" si="10"/>
        <v>Minimal +ve impacts</v>
      </c>
      <c r="P139" s="74"/>
    </row>
    <row r="140" spans="5:16" ht="27.75" customHeight="1" x14ac:dyDescent="0.25">
      <c r="E140" s="15">
        <v>137</v>
      </c>
      <c r="F140" s="2" t="s">
        <v>145</v>
      </c>
      <c r="G140" s="57" t="str">
        <f t="shared" si="8"/>
        <v xml:space="preserve"> Waramanga</v>
      </c>
      <c r="H140" s="32">
        <v>1</v>
      </c>
      <c r="I140" s="27">
        <v>4</v>
      </c>
      <c r="J140" s="27">
        <v>3</v>
      </c>
      <c r="K140" s="27">
        <v>2</v>
      </c>
      <c r="L140" s="27">
        <v>1</v>
      </c>
      <c r="M140" s="27">
        <f t="shared" si="11"/>
        <v>11</v>
      </c>
      <c r="N140" s="130">
        <f t="shared" si="9"/>
        <v>50</v>
      </c>
      <c r="O140" s="117" t="str">
        <f t="shared" si="10"/>
        <v>Moderate +ve impacts</v>
      </c>
      <c r="P140" s="74"/>
    </row>
    <row r="141" spans="5:16" ht="27.75" customHeight="1" x14ac:dyDescent="0.25">
      <c r="E141" s="15">
        <v>138</v>
      </c>
      <c r="F141" s="24" t="s">
        <v>146</v>
      </c>
      <c r="G141" s="57" t="str">
        <f t="shared" si="8"/>
        <v xml:space="preserve"> Waramanga</v>
      </c>
      <c r="H141" s="32">
        <v>1</v>
      </c>
      <c r="I141" s="27">
        <v>0</v>
      </c>
      <c r="J141" s="27">
        <v>0</v>
      </c>
      <c r="K141" s="27">
        <v>2</v>
      </c>
      <c r="L141" s="27">
        <v>0</v>
      </c>
      <c r="M141" s="27">
        <f t="shared" si="11"/>
        <v>3</v>
      </c>
      <c r="N141" s="130">
        <f t="shared" si="9"/>
        <v>17.647058823529413</v>
      </c>
      <c r="O141" s="119" t="str">
        <f t="shared" si="10"/>
        <v>Minimal +ve impacts</v>
      </c>
      <c r="P141" s="74"/>
    </row>
    <row r="142" spans="5:16" ht="27.75" customHeight="1" x14ac:dyDescent="0.25">
      <c r="E142" s="15">
        <v>139</v>
      </c>
      <c r="F142" s="2" t="s">
        <v>150</v>
      </c>
      <c r="G142" s="57" t="str">
        <f t="shared" si="8"/>
        <v xml:space="preserve"> Greenway</v>
      </c>
      <c r="H142" s="32">
        <v>1</v>
      </c>
      <c r="I142" s="27">
        <v>0</v>
      </c>
      <c r="J142" s="27">
        <v>3</v>
      </c>
      <c r="K142" s="27">
        <v>3</v>
      </c>
      <c r="L142" s="27">
        <v>1</v>
      </c>
      <c r="M142" s="27">
        <f t="shared" si="11"/>
        <v>8</v>
      </c>
      <c r="N142" s="130">
        <f t="shared" si="9"/>
        <v>36.363636363636367</v>
      </c>
      <c r="O142" s="119" t="str">
        <f t="shared" si="10"/>
        <v>Minimal +ve impacts</v>
      </c>
      <c r="P142" s="74"/>
    </row>
    <row r="143" spans="5:16" ht="27.75" customHeight="1" x14ac:dyDescent="0.25">
      <c r="E143" s="15">
        <v>140</v>
      </c>
      <c r="F143" s="24" t="s">
        <v>151</v>
      </c>
      <c r="G143" s="57" t="str">
        <f t="shared" si="8"/>
        <v xml:space="preserve"> Deakin</v>
      </c>
      <c r="H143" s="32">
        <v>1</v>
      </c>
      <c r="I143" s="27">
        <v>4</v>
      </c>
      <c r="J143" s="27">
        <v>3</v>
      </c>
      <c r="K143" s="27">
        <v>3</v>
      </c>
      <c r="L143" s="27">
        <v>0</v>
      </c>
      <c r="M143" s="27">
        <f t="shared" si="11"/>
        <v>11</v>
      </c>
      <c r="N143" s="130">
        <f t="shared" si="9"/>
        <v>64.705882352941174</v>
      </c>
      <c r="O143" s="117" t="str">
        <f t="shared" si="10"/>
        <v>Moderate +ve impacts</v>
      </c>
      <c r="P143" s="74"/>
    </row>
    <row r="144" spans="5:16" ht="27.75" customHeight="1" x14ac:dyDescent="0.25">
      <c r="E144" s="15">
        <v>141</v>
      </c>
      <c r="F144" s="2" t="s">
        <v>154</v>
      </c>
      <c r="G144" s="57" t="str">
        <f t="shared" si="8"/>
        <v xml:space="preserve"> Dickson</v>
      </c>
      <c r="H144" s="27">
        <v>1</v>
      </c>
      <c r="I144" s="27">
        <v>5</v>
      </c>
      <c r="J144" s="27">
        <v>3</v>
      </c>
      <c r="K144" s="27">
        <v>3</v>
      </c>
      <c r="L144" s="27">
        <v>3</v>
      </c>
      <c r="M144" s="27">
        <f t="shared" si="11"/>
        <v>15</v>
      </c>
      <c r="N144" s="130">
        <f t="shared" si="9"/>
        <v>68.181818181818173</v>
      </c>
      <c r="O144" s="117" t="str">
        <f t="shared" si="10"/>
        <v>Moderate +ve impacts</v>
      </c>
      <c r="P144" s="74"/>
    </row>
    <row r="145" spans="3:16" ht="27.75" customHeight="1" x14ac:dyDescent="0.25">
      <c r="E145" s="15">
        <v>142</v>
      </c>
      <c r="F145" s="2" t="s">
        <v>763</v>
      </c>
      <c r="G145" s="57" t="str">
        <f t="shared" si="8"/>
        <v xml:space="preserve"> Dickson</v>
      </c>
      <c r="H145" s="27">
        <v>2</v>
      </c>
      <c r="I145" s="27">
        <v>5</v>
      </c>
      <c r="J145" s="27">
        <v>3</v>
      </c>
      <c r="K145" s="27">
        <v>3</v>
      </c>
      <c r="L145" s="27">
        <v>3</v>
      </c>
      <c r="M145" s="27">
        <f t="shared" si="11"/>
        <v>16</v>
      </c>
      <c r="N145" s="130">
        <f t="shared" si="9"/>
        <v>72.727272727272734</v>
      </c>
      <c r="O145" s="116" t="str">
        <f t="shared" si="10"/>
        <v>Broad +ve impacts</v>
      </c>
      <c r="P145" s="74"/>
    </row>
    <row r="146" spans="3:16" ht="27.75" customHeight="1" x14ac:dyDescent="0.25">
      <c r="E146" s="15">
        <v>143</v>
      </c>
      <c r="F146" s="2" t="s">
        <v>155</v>
      </c>
      <c r="G146" s="57" t="str">
        <f t="shared" si="8"/>
        <v xml:space="preserve"> Dickson</v>
      </c>
      <c r="H146" s="27">
        <v>2</v>
      </c>
      <c r="I146" s="27">
        <v>4</v>
      </c>
      <c r="J146" s="27">
        <v>3</v>
      </c>
      <c r="K146" s="27">
        <v>3</v>
      </c>
      <c r="L146" s="27">
        <v>1</v>
      </c>
      <c r="M146" s="27">
        <f t="shared" si="11"/>
        <v>13</v>
      </c>
      <c r="N146" s="130">
        <f t="shared" si="9"/>
        <v>59.090909090909093</v>
      </c>
      <c r="O146" s="117" t="str">
        <f t="shared" si="10"/>
        <v>Moderate +ve impacts</v>
      </c>
      <c r="P146" s="74"/>
    </row>
    <row r="147" spans="3:16" ht="27.75" customHeight="1" x14ac:dyDescent="0.25">
      <c r="E147" s="15">
        <v>144</v>
      </c>
      <c r="F147" s="2" t="s">
        <v>156</v>
      </c>
      <c r="G147" s="57" t="str">
        <f t="shared" si="8"/>
        <v xml:space="preserve"> Dickson</v>
      </c>
      <c r="H147" s="27">
        <v>1</v>
      </c>
      <c r="I147" s="27">
        <v>5</v>
      </c>
      <c r="J147" s="27">
        <v>0</v>
      </c>
      <c r="K147" s="27">
        <v>2</v>
      </c>
      <c r="L147" s="27">
        <v>1</v>
      </c>
      <c r="M147" s="27">
        <f t="shared" si="11"/>
        <v>9</v>
      </c>
      <c r="N147" s="130">
        <f t="shared" si="9"/>
        <v>40.909090909090914</v>
      </c>
      <c r="O147" s="119" t="str">
        <f t="shared" si="10"/>
        <v>Minimal +ve impacts</v>
      </c>
      <c r="P147" s="74"/>
    </row>
    <row r="148" spans="3:16" ht="27.75" customHeight="1" x14ac:dyDescent="0.25">
      <c r="E148" s="15">
        <v>145</v>
      </c>
      <c r="F148" s="2" t="s">
        <v>157</v>
      </c>
      <c r="G148" s="57" t="str">
        <f t="shared" si="8"/>
        <v xml:space="preserve"> Dickson</v>
      </c>
      <c r="H148" s="27">
        <v>1</v>
      </c>
      <c r="I148" s="27">
        <v>5</v>
      </c>
      <c r="J148" s="27">
        <v>0</v>
      </c>
      <c r="K148" s="27">
        <v>0</v>
      </c>
      <c r="L148" s="27">
        <v>1</v>
      </c>
      <c r="M148" s="27">
        <f t="shared" si="11"/>
        <v>7</v>
      </c>
      <c r="N148" s="130">
        <f t="shared" si="9"/>
        <v>31.818181818181817</v>
      </c>
      <c r="O148" s="119" t="str">
        <f t="shared" si="10"/>
        <v>Minimal +ve impacts</v>
      </c>
      <c r="P148" s="74"/>
    </row>
    <row r="149" spans="3:16" ht="27.75" customHeight="1" x14ac:dyDescent="0.25">
      <c r="E149" s="15">
        <v>146</v>
      </c>
      <c r="F149" s="2" t="s">
        <v>158</v>
      </c>
      <c r="G149" s="57" t="str">
        <f t="shared" si="8"/>
        <v xml:space="preserve"> Dickson</v>
      </c>
      <c r="H149" s="27">
        <v>1</v>
      </c>
      <c r="I149" s="27">
        <v>5</v>
      </c>
      <c r="J149" s="27">
        <v>0</v>
      </c>
      <c r="K149" s="27">
        <v>3</v>
      </c>
      <c r="L149" s="27">
        <v>1</v>
      </c>
      <c r="M149" s="27">
        <f t="shared" si="11"/>
        <v>10</v>
      </c>
      <c r="N149" s="130">
        <f t="shared" si="9"/>
        <v>45.454545454545453</v>
      </c>
      <c r="O149" s="119" t="str">
        <f t="shared" si="10"/>
        <v>Minimal +ve impacts</v>
      </c>
      <c r="P149" s="74"/>
    </row>
    <row r="150" spans="3:16" ht="27.75" customHeight="1" x14ac:dyDescent="0.25">
      <c r="E150" s="15">
        <v>147</v>
      </c>
      <c r="F150" s="40" t="s">
        <v>159</v>
      </c>
      <c r="G150" s="57" t="str">
        <f t="shared" si="8"/>
        <v xml:space="preserve"> Dickson</v>
      </c>
      <c r="H150" s="27">
        <v>1</v>
      </c>
      <c r="I150" s="27">
        <v>5</v>
      </c>
      <c r="J150" s="27">
        <v>3</v>
      </c>
      <c r="K150" s="27">
        <v>0</v>
      </c>
      <c r="L150" s="27">
        <v>0</v>
      </c>
      <c r="M150" s="27">
        <f t="shared" si="11"/>
        <v>9</v>
      </c>
      <c r="N150" s="130">
        <f t="shared" si="9"/>
        <v>52.941176470588239</v>
      </c>
      <c r="O150" s="117" t="str">
        <f t="shared" si="10"/>
        <v>Moderate +ve impacts</v>
      </c>
      <c r="P150" s="74" t="s">
        <v>770</v>
      </c>
    </row>
    <row r="151" spans="3:16" ht="27.75" customHeight="1" x14ac:dyDescent="0.25">
      <c r="E151" s="15">
        <v>148</v>
      </c>
      <c r="F151" s="73" t="s">
        <v>160</v>
      </c>
      <c r="G151" s="57" t="str">
        <f t="shared" si="8"/>
        <v xml:space="preserve"> Dickson</v>
      </c>
      <c r="H151" s="27">
        <v>4</v>
      </c>
      <c r="I151" s="27">
        <v>5</v>
      </c>
      <c r="J151" s="27">
        <v>0</v>
      </c>
      <c r="K151" s="27">
        <v>3</v>
      </c>
      <c r="L151" s="27">
        <v>3</v>
      </c>
      <c r="M151" s="27">
        <f t="shared" si="11"/>
        <v>15</v>
      </c>
      <c r="N151" s="130">
        <f t="shared" si="9"/>
        <v>68.181818181818173</v>
      </c>
      <c r="O151" s="117" t="str">
        <f t="shared" si="10"/>
        <v>Moderate +ve impacts</v>
      </c>
      <c r="P151" s="74"/>
    </row>
    <row r="152" spans="3:16" ht="27.75" customHeight="1" x14ac:dyDescent="0.25">
      <c r="E152" s="15">
        <v>149</v>
      </c>
      <c r="F152" s="2" t="s">
        <v>161</v>
      </c>
      <c r="G152" s="57" t="str">
        <f t="shared" si="8"/>
        <v xml:space="preserve"> Farrer</v>
      </c>
      <c r="H152" s="27">
        <v>1</v>
      </c>
      <c r="I152" s="27">
        <v>0</v>
      </c>
      <c r="J152" s="27">
        <v>3</v>
      </c>
      <c r="K152" s="27">
        <v>0</v>
      </c>
      <c r="L152" s="27">
        <v>1</v>
      </c>
      <c r="M152" s="27">
        <f t="shared" si="11"/>
        <v>5</v>
      </c>
      <c r="N152" s="130">
        <f t="shared" si="9"/>
        <v>22.727272727272727</v>
      </c>
      <c r="O152" s="119" t="str">
        <f t="shared" si="10"/>
        <v>Minimal +ve impacts</v>
      </c>
      <c r="P152" s="74"/>
    </row>
    <row r="153" spans="3:16" ht="27.75" customHeight="1" x14ac:dyDescent="0.25">
      <c r="E153" s="15">
        <v>150</v>
      </c>
      <c r="F153" s="2" t="s">
        <v>162</v>
      </c>
      <c r="G153" s="57" t="str">
        <f t="shared" si="8"/>
        <v xml:space="preserve"> Farrer</v>
      </c>
      <c r="H153" s="27">
        <v>1</v>
      </c>
      <c r="I153" s="27">
        <v>0</v>
      </c>
      <c r="J153" s="27">
        <v>3</v>
      </c>
      <c r="K153" s="27">
        <v>2</v>
      </c>
      <c r="L153" s="27">
        <v>1</v>
      </c>
      <c r="M153" s="27">
        <f t="shared" si="11"/>
        <v>7</v>
      </c>
      <c r="N153" s="130">
        <f t="shared" si="9"/>
        <v>31.818181818181817</v>
      </c>
      <c r="O153" s="119" t="str">
        <f t="shared" si="10"/>
        <v>Minimal +ve impacts</v>
      </c>
      <c r="P153" s="74"/>
    </row>
    <row r="154" spans="3:16" ht="27.75" customHeight="1" x14ac:dyDescent="0.25">
      <c r="E154" s="15">
        <v>151</v>
      </c>
      <c r="F154" s="44" t="s">
        <v>163</v>
      </c>
      <c r="G154" s="57" t="str">
        <f t="shared" si="8"/>
        <v xml:space="preserve"> Farrer</v>
      </c>
      <c r="H154" s="27">
        <v>1</v>
      </c>
      <c r="I154" s="27">
        <v>0</v>
      </c>
      <c r="J154" s="27">
        <v>3</v>
      </c>
      <c r="K154" s="27">
        <v>2</v>
      </c>
      <c r="L154" s="27">
        <v>0</v>
      </c>
      <c r="M154" s="27">
        <f t="shared" si="11"/>
        <v>6</v>
      </c>
      <c r="N154" s="130">
        <f t="shared" si="9"/>
        <v>35.294117647058826</v>
      </c>
      <c r="O154" s="119" t="str">
        <f t="shared" si="10"/>
        <v>Minimal +ve impacts</v>
      </c>
      <c r="P154" s="74"/>
    </row>
    <row r="155" spans="3:16" ht="27.75" customHeight="1" x14ac:dyDescent="0.25">
      <c r="E155" s="15">
        <v>152</v>
      </c>
      <c r="F155" s="38" t="s">
        <v>164</v>
      </c>
      <c r="G155" s="57" t="str">
        <f t="shared" si="8"/>
        <v xml:space="preserve"> Amaroo</v>
      </c>
      <c r="H155" s="27">
        <v>1</v>
      </c>
      <c r="I155" s="27">
        <v>0</v>
      </c>
      <c r="J155" s="27">
        <v>3</v>
      </c>
      <c r="K155" s="27">
        <v>2</v>
      </c>
      <c r="L155" s="27">
        <v>1</v>
      </c>
      <c r="M155" s="27">
        <f t="shared" si="11"/>
        <v>7</v>
      </c>
      <c r="N155" s="130">
        <f t="shared" si="9"/>
        <v>31.818181818181817</v>
      </c>
      <c r="O155" s="119" t="str">
        <f t="shared" si="10"/>
        <v>Minimal +ve impacts</v>
      </c>
      <c r="P155" s="74"/>
    </row>
    <row r="156" spans="3:16" ht="27.75" customHeight="1" x14ac:dyDescent="0.25">
      <c r="E156" s="15">
        <v>153</v>
      </c>
      <c r="F156" s="44" t="s">
        <v>165</v>
      </c>
      <c r="G156" s="57" t="str">
        <f t="shared" si="8"/>
        <v xml:space="preserve"> Amaroo</v>
      </c>
      <c r="H156" s="27">
        <v>1</v>
      </c>
      <c r="I156" s="27">
        <v>0</v>
      </c>
      <c r="J156" s="27">
        <v>3</v>
      </c>
      <c r="K156" s="27">
        <v>0</v>
      </c>
      <c r="L156" s="27">
        <v>0</v>
      </c>
      <c r="M156" s="27">
        <f t="shared" si="11"/>
        <v>4</v>
      </c>
      <c r="N156" s="130">
        <f t="shared" si="9"/>
        <v>23.52941176470588</v>
      </c>
      <c r="O156" s="119" t="str">
        <f t="shared" si="10"/>
        <v>Minimal +ve impacts</v>
      </c>
      <c r="P156" s="74"/>
    </row>
    <row r="157" spans="3:16" ht="27.75" customHeight="1" x14ac:dyDescent="0.25">
      <c r="E157" s="15">
        <v>154</v>
      </c>
      <c r="F157" s="38" t="s">
        <v>166</v>
      </c>
      <c r="G157" s="57" t="str">
        <f t="shared" si="8"/>
        <v xml:space="preserve"> Amaroo</v>
      </c>
      <c r="H157" s="27">
        <v>1</v>
      </c>
      <c r="I157" s="27">
        <v>5</v>
      </c>
      <c r="J157" s="27">
        <v>0</v>
      </c>
      <c r="K157" s="27">
        <v>2</v>
      </c>
      <c r="L157" s="27">
        <v>1</v>
      </c>
      <c r="M157" s="27">
        <f t="shared" si="11"/>
        <v>9</v>
      </c>
      <c r="N157" s="130">
        <f t="shared" si="9"/>
        <v>40.909090909090914</v>
      </c>
      <c r="O157" s="119" t="str">
        <f t="shared" si="10"/>
        <v>Minimal +ve impacts</v>
      </c>
      <c r="P157" s="74"/>
    </row>
    <row r="158" spans="3:16" ht="27.75" customHeight="1" x14ac:dyDescent="0.25">
      <c r="E158" s="15">
        <v>155</v>
      </c>
      <c r="F158" s="38" t="s">
        <v>167</v>
      </c>
      <c r="G158" s="57" t="str">
        <f t="shared" si="8"/>
        <v xml:space="preserve"> Amaroo</v>
      </c>
      <c r="H158" s="27">
        <v>1</v>
      </c>
      <c r="I158" s="27">
        <v>0</v>
      </c>
      <c r="J158" s="27">
        <v>0</v>
      </c>
      <c r="K158" s="27">
        <v>2</v>
      </c>
      <c r="L158" s="27">
        <v>1</v>
      </c>
      <c r="M158" s="27">
        <f t="shared" si="11"/>
        <v>4</v>
      </c>
      <c r="N158" s="130">
        <f t="shared" si="9"/>
        <v>18.181818181818183</v>
      </c>
      <c r="O158" s="119" t="str">
        <f t="shared" si="10"/>
        <v>Minimal +ve impacts</v>
      </c>
      <c r="P158" s="74"/>
    </row>
    <row r="159" spans="3:16" ht="27.75" customHeight="1" x14ac:dyDescent="0.25">
      <c r="E159" s="15">
        <v>156</v>
      </c>
      <c r="F159" s="38" t="s">
        <v>168</v>
      </c>
      <c r="G159" s="57" t="str">
        <f t="shared" si="8"/>
        <v xml:space="preserve"> Macgregor</v>
      </c>
      <c r="H159" s="27">
        <v>1</v>
      </c>
      <c r="I159" s="27">
        <v>4</v>
      </c>
      <c r="J159" s="27">
        <v>3</v>
      </c>
      <c r="K159" s="27">
        <v>3</v>
      </c>
      <c r="L159" s="27">
        <v>1</v>
      </c>
      <c r="M159" s="27">
        <f t="shared" si="11"/>
        <v>12</v>
      </c>
      <c r="N159" s="130">
        <f t="shared" si="9"/>
        <v>54.54545454545454</v>
      </c>
      <c r="O159" s="117" t="str">
        <f t="shared" si="10"/>
        <v>Moderate +ve impacts</v>
      </c>
      <c r="P159" s="74"/>
    </row>
    <row r="160" spans="3:16" ht="27.75" customHeight="1" x14ac:dyDescent="0.25">
      <c r="C160" s="58" t="s">
        <v>229</v>
      </c>
      <c r="D160" s="58"/>
      <c r="E160" s="46">
        <v>157</v>
      </c>
      <c r="F160" s="44" t="s">
        <v>169</v>
      </c>
      <c r="G160" s="57" t="str">
        <f t="shared" si="8"/>
        <v xml:space="preserve"> Macgregor</v>
      </c>
      <c r="H160" s="27">
        <v>1</v>
      </c>
      <c r="I160" s="27">
        <v>2</v>
      </c>
      <c r="J160" s="27">
        <v>3</v>
      </c>
      <c r="K160" s="27">
        <v>3</v>
      </c>
      <c r="L160" s="27">
        <v>0</v>
      </c>
      <c r="M160" s="27">
        <f t="shared" si="11"/>
        <v>9</v>
      </c>
      <c r="N160" s="130">
        <f t="shared" si="9"/>
        <v>52.941176470588239</v>
      </c>
      <c r="O160" s="117" t="str">
        <f t="shared" si="10"/>
        <v>Moderate +ve impacts</v>
      </c>
      <c r="P160" s="74" t="s">
        <v>798</v>
      </c>
    </row>
    <row r="161" spans="5:16" ht="27.75" customHeight="1" x14ac:dyDescent="0.25">
      <c r="E161" s="15">
        <v>158</v>
      </c>
      <c r="F161" s="38" t="s">
        <v>170</v>
      </c>
      <c r="G161" s="57" t="str">
        <f t="shared" si="8"/>
        <v xml:space="preserve"> Macgregor</v>
      </c>
      <c r="H161" s="27">
        <v>1</v>
      </c>
      <c r="I161" s="27">
        <v>0</v>
      </c>
      <c r="J161" s="27">
        <v>3</v>
      </c>
      <c r="K161" s="27">
        <v>2</v>
      </c>
      <c r="L161" s="27">
        <v>1</v>
      </c>
      <c r="M161" s="27">
        <f t="shared" si="11"/>
        <v>7</v>
      </c>
      <c r="N161" s="130">
        <f t="shared" si="9"/>
        <v>31.818181818181817</v>
      </c>
      <c r="O161" s="119" t="str">
        <f t="shared" si="10"/>
        <v>Minimal +ve impacts</v>
      </c>
      <c r="P161" s="74"/>
    </row>
    <row r="162" spans="5:16" ht="27.75" customHeight="1" x14ac:dyDescent="0.25">
      <c r="E162" s="15">
        <v>159</v>
      </c>
      <c r="F162" s="38" t="s">
        <v>171</v>
      </c>
      <c r="G162" s="57" t="str">
        <f t="shared" si="8"/>
        <v xml:space="preserve"> MacGregor</v>
      </c>
      <c r="H162" s="27">
        <v>1</v>
      </c>
      <c r="I162" s="27">
        <v>2</v>
      </c>
      <c r="J162" s="27">
        <v>3</v>
      </c>
      <c r="K162" s="27">
        <v>3</v>
      </c>
      <c r="L162" s="27">
        <v>1</v>
      </c>
      <c r="M162" s="27">
        <f t="shared" si="11"/>
        <v>10</v>
      </c>
      <c r="N162" s="130">
        <f t="shared" si="9"/>
        <v>45.454545454545453</v>
      </c>
      <c r="O162" s="119" t="str">
        <f t="shared" si="10"/>
        <v>Minimal +ve impacts</v>
      </c>
      <c r="P162" s="74"/>
    </row>
    <row r="163" spans="5:16" ht="27.75" customHeight="1" x14ac:dyDescent="0.25">
      <c r="E163" s="15">
        <v>160</v>
      </c>
      <c r="F163" s="44" t="s">
        <v>172</v>
      </c>
      <c r="G163" s="57" t="str">
        <f t="shared" si="8"/>
        <v xml:space="preserve"> Macgregor</v>
      </c>
      <c r="H163" s="27">
        <v>1</v>
      </c>
      <c r="I163" s="27">
        <v>2</v>
      </c>
      <c r="J163" s="27">
        <v>0</v>
      </c>
      <c r="K163" s="27">
        <v>3</v>
      </c>
      <c r="L163" s="27">
        <v>0</v>
      </c>
      <c r="M163" s="27">
        <f t="shared" si="11"/>
        <v>6</v>
      </c>
      <c r="N163" s="130">
        <f t="shared" si="9"/>
        <v>35.294117647058826</v>
      </c>
      <c r="O163" s="119" t="str">
        <f t="shared" si="10"/>
        <v>Minimal +ve impacts</v>
      </c>
      <c r="P163" s="74"/>
    </row>
    <row r="164" spans="5:16" ht="27.75" customHeight="1" x14ac:dyDescent="0.25">
      <c r="E164" s="15">
        <v>161</v>
      </c>
      <c r="F164" s="38" t="s">
        <v>173</v>
      </c>
      <c r="G164" s="57" t="str">
        <f t="shared" si="8"/>
        <v xml:space="preserve"> Fisher</v>
      </c>
      <c r="H164" s="27">
        <v>1</v>
      </c>
      <c r="I164" s="27">
        <v>0</v>
      </c>
      <c r="J164" s="27">
        <v>3</v>
      </c>
      <c r="K164" s="27">
        <v>2</v>
      </c>
      <c r="L164" s="27">
        <v>1</v>
      </c>
      <c r="M164" s="27">
        <f t="shared" si="11"/>
        <v>7</v>
      </c>
      <c r="N164" s="130">
        <f t="shared" si="9"/>
        <v>31.818181818181817</v>
      </c>
      <c r="O164" s="119" t="str">
        <f t="shared" si="10"/>
        <v>Minimal +ve impacts</v>
      </c>
      <c r="P164" s="74"/>
    </row>
    <row r="165" spans="5:16" ht="27.75" customHeight="1" x14ac:dyDescent="0.25">
      <c r="E165" s="15">
        <v>162</v>
      </c>
      <c r="F165" s="44" t="s">
        <v>174</v>
      </c>
      <c r="G165" s="57" t="str">
        <f t="shared" si="8"/>
        <v xml:space="preserve"> Fisher</v>
      </c>
      <c r="H165" s="27">
        <v>1</v>
      </c>
      <c r="I165" s="27">
        <v>0</v>
      </c>
      <c r="J165" s="27">
        <v>3</v>
      </c>
      <c r="K165" s="27">
        <v>0</v>
      </c>
      <c r="L165" s="27">
        <v>0</v>
      </c>
      <c r="M165" s="27">
        <f t="shared" si="11"/>
        <v>4</v>
      </c>
      <c r="N165" s="130">
        <f t="shared" si="9"/>
        <v>23.52941176470588</v>
      </c>
      <c r="O165" s="119" t="str">
        <f t="shared" si="10"/>
        <v>Minimal +ve impacts</v>
      </c>
      <c r="P165" s="74"/>
    </row>
    <row r="166" spans="5:16" ht="27.75" customHeight="1" x14ac:dyDescent="0.25">
      <c r="E166" s="15">
        <v>163</v>
      </c>
      <c r="F166" s="38" t="s">
        <v>176</v>
      </c>
      <c r="G166" s="57" t="str">
        <f t="shared" si="8"/>
        <v xml:space="preserve"> Stirling</v>
      </c>
      <c r="H166" s="27">
        <v>1</v>
      </c>
      <c r="I166" s="27">
        <v>2</v>
      </c>
      <c r="J166" s="27">
        <v>3</v>
      </c>
      <c r="K166" s="27">
        <v>2</v>
      </c>
      <c r="L166" s="27">
        <v>3</v>
      </c>
      <c r="M166" s="27">
        <f t="shared" si="11"/>
        <v>11</v>
      </c>
      <c r="N166" s="130">
        <f t="shared" si="9"/>
        <v>50</v>
      </c>
      <c r="O166" s="117" t="str">
        <f t="shared" si="10"/>
        <v>Moderate +ve impacts</v>
      </c>
      <c r="P166" s="74" t="s">
        <v>799</v>
      </c>
    </row>
    <row r="167" spans="5:16" ht="27.75" customHeight="1" x14ac:dyDescent="0.25">
      <c r="E167" s="15">
        <v>164</v>
      </c>
      <c r="F167" s="44" t="s">
        <v>654</v>
      </c>
      <c r="G167" s="57" t="str">
        <f t="shared" si="8"/>
        <v xml:space="preserve"> Stirling</v>
      </c>
      <c r="H167" s="27">
        <v>1</v>
      </c>
      <c r="I167" s="27">
        <v>5</v>
      </c>
      <c r="J167" s="27">
        <v>3</v>
      </c>
      <c r="K167" s="27">
        <v>2</v>
      </c>
      <c r="L167" s="27">
        <v>0</v>
      </c>
      <c r="M167" s="27">
        <f t="shared" si="11"/>
        <v>11</v>
      </c>
      <c r="N167" s="130">
        <f t="shared" si="9"/>
        <v>64.705882352941174</v>
      </c>
      <c r="O167" s="117" t="str">
        <f t="shared" si="10"/>
        <v>Moderate +ve impacts</v>
      </c>
      <c r="P167" s="74"/>
    </row>
    <row r="168" spans="5:16" ht="27.75" customHeight="1" x14ac:dyDescent="0.25">
      <c r="E168" s="15">
        <v>165</v>
      </c>
      <c r="F168" s="38" t="s">
        <v>177</v>
      </c>
      <c r="G168" s="57" t="str">
        <f t="shared" si="8"/>
        <v xml:space="preserve"> Stirling</v>
      </c>
      <c r="H168" s="27">
        <v>1</v>
      </c>
      <c r="I168" s="27">
        <v>0</v>
      </c>
      <c r="J168" s="27">
        <v>0</v>
      </c>
      <c r="K168" s="27">
        <v>2</v>
      </c>
      <c r="L168" s="27">
        <v>1</v>
      </c>
      <c r="M168" s="27">
        <f t="shared" si="11"/>
        <v>4</v>
      </c>
      <c r="N168" s="130">
        <f t="shared" si="9"/>
        <v>18.181818181818183</v>
      </c>
      <c r="O168" s="119" t="str">
        <f t="shared" si="10"/>
        <v>Minimal +ve impacts</v>
      </c>
      <c r="P168" s="74"/>
    </row>
    <row r="169" spans="5:16" ht="27.75" customHeight="1" x14ac:dyDescent="0.25">
      <c r="E169" s="15">
        <v>166</v>
      </c>
      <c r="F169" s="49" t="s">
        <v>178</v>
      </c>
      <c r="G169" s="57" t="str">
        <f t="shared" si="8"/>
        <v xml:space="preserve"> Stirling</v>
      </c>
      <c r="H169" s="27">
        <v>1</v>
      </c>
      <c r="I169" s="27">
        <v>5</v>
      </c>
      <c r="J169" s="27">
        <v>0</v>
      </c>
      <c r="K169" s="27">
        <v>3</v>
      </c>
      <c r="L169" s="27">
        <v>4</v>
      </c>
      <c r="M169" s="27">
        <f t="shared" si="11"/>
        <v>13</v>
      </c>
      <c r="N169" s="130">
        <f t="shared" si="9"/>
        <v>59.090909090909093</v>
      </c>
      <c r="O169" s="117" t="str">
        <f t="shared" si="10"/>
        <v>Moderate +ve impacts</v>
      </c>
      <c r="P169" s="74"/>
    </row>
    <row r="170" spans="5:16" ht="27.75" customHeight="1" x14ac:dyDescent="0.25">
      <c r="E170" s="15">
        <v>167</v>
      </c>
      <c r="F170" s="38" t="s">
        <v>179</v>
      </c>
      <c r="G170" s="57" t="str">
        <f t="shared" si="8"/>
        <v xml:space="preserve"> Yarralumla</v>
      </c>
      <c r="H170" s="27">
        <v>1</v>
      </c>
      <c r="I170" s="27">
        <v>0</v>
      </c>
      <c r="J170" s="27">
        <v>3</v>
      </c>
      <c r="K170" s="27">
        <v>2</v>
      </c>
      <c r="L170" s="27">
        <v>1</v>
      </c>
      <c r="M170" s="27">
        <f t="shared" si="11"/>
        <v>7</v>
      </c>
      <c r="N170" s="130">
        <f t="shared" si="9"/>
        <v>31.818181818181817</v>
      </c>
      <c r="O170" s="119" t="str">
        <f t="shared" si="10"/>
        <v>Minimal +ve impacts</v>
      </c>
      <c r="P170" s="74"/>
    </row>
    <row r="171" spans="5:16" ht="27.75" customHeight="1" x14ac:dyDescent="0.25">
      <c r="E171" s="15">
        <v>168</v>
      </c>
      <c r="F171" s="38" t="s">
        <v>180</v>
      </c>
      <c r="G171" s="57" t="str">
        <f t="shared" si="8"/>
        <v xml:space="preserve"> Yarralumla</v>
      </c>
      <c r="H171" s="27">
        <v>1</v>
      </c>
      <c r="I171" s="27">
        <v>0</v>
      </c>
      <c r="J171" s="27">
        <v>0</v>
      </c>
      <c r="K171" s="27">
        <v>0</v>
      </c>
      <c r="L171" s="27">
        <v>3</v>
      </c>
      <c r="M171" s="27">
        <f t="shared" si="11"/>
        <v>4</v>
      </c>
      <c r="N171" s="130">
        <f t="shared" si="9"/>
        <v>18.181818181818183</v>
      </c>
      <c r="O171" s="119" t="str">
        <f t="shared" si="10"/>
        <v>Minimal +ve impacts</v>
      </c>
      <c r="P171" s="74"/>
    </row>
    <row r="172" spans="5:16" ht="27.75" customHeight="1" x14ac:dyDescent="0.25">
      <c r="E172" s="15">
        <v>169</v>
      </c>
      <c r="F172" s="44" t="s">
        <v>181</v>
      </c>
      <c r="G172" s="57" t="str">
        <f t="shared" si="8"/>
        <v xml:space="preserve"> Yarralumla</v>
      </c>
      <c r="H172" s="27">
        <v>1</v>
      </c>
      <c r="I172" s="27">
        <v>0</v>
      </c>
      <c r="J172" s="27">
        <v>3</v>
      </c>
      <c r="K172" s="27">
        <v>0</v>
      </c>
      <c r="L172" s="27">
        <v>0</v>
      </c>
      <c r="M172" s="27">
        <f t="shared" si="11"/>
        <v>4</v>
      </c>
      <c r="N172" s="130">
        <f t="shared" si="9"/>
        <v>23.52941176470588</v>
      </c>
      <c r="O172" s="119" t="str">
        <f t="shared" si="10"/>
        <v>Minimal +ve impacts</v>
      </c>
      <c r="P172" s="74"/>
    </row>
    <row r="173" spans="5:16" ht="27.75" customHeight="1" x14ac:dyDescent="0.25">
      <c r="E173" s="15">
        <v>170</v>
      </c>
      <c r="F173" s="38" t="s">
        <v>182</v>
      </c>
      <c r="G173" s="57" t="str">
        <f t="shared" si="8"/>
        <v xml:space="preserve"> Yarralumla</v>
      </c>
      <c r="H173" s="27">
        <v>1</v>
      </c>
      <c r="I173" s="27">
        <v>5</v>
      </c>
      <c r="J173" s="27">
        <v>3</v>
      </c>
      <c r="K173" s="27">
        <v>2</v>
      </c>
      <c r="L173" s="27">
        <v>1</v>
      </c>
      <c r="M173" s="27">
        <f t="shared" si="11"/>
        <v>12</v>
      </c>
      <c r="N173" s="130">
        <f t="shared" si="9"/>
        <v>54.54545454545454</v>
      </c>
      <c r="O173" s="117" t="str">
        <f t="shared" si="10"/>
        <v>Moderate +ve impacts</v>
      </c>
      <c r="P173" s="74"/>
    </row>
    <row r="174" spans="5:16" ht="27.75" customHeight="1" x14ac:dyDescent="0.25">
      <c r="E174" s="15">
        <v>171</v>
      </c>
      <c r="F174" s="38" t="s">
        <v>183</v>
      </c>
      <c r="G174" s="57" t="str">
        <f t="shared" si="8"/>
        <v xml:space="preserve"> Yarralumla</v>
      </c>
      <c r="H174" s="27">
        <v>1</v>
      </c>
      <c r="I174" s="27">
        <v>0</v>
      </c>
      <c r="J174" s="27">
        <v>0</v>
      </c>
      <c r="K174" s="27">
        <v>0</v>
      </c>
      <c r="L174" s="27">
        <v>1</v>
      </c>
      <c r="M174" s="27">
        <f t="shared" si="11"/>
        <v>2</v>
      </c>
      <c r="N174" s="130">
        <f t="shared" si="9"/>
        <v>9.0909090909090917</v>
      </c>
      <c r="O174" s="119" t="str">
        <f t="shared" si="10"/>
        <v>Minimal +ve impacts</v>
      </c>
      <c r="P174" s="74"/>
    </row>
    <row r="175" spans="5:16" ht="27.75" customHeight="1" x14ac:dyDescent="0.25">
      <c r="E175" s="15">
        <v>172</v>
      </c>
      <c r="F175" s="44" t="s">
        <v>184</v>
      </c>
      <c r="G175" s="57" t="str">
        <f t="shared" si="8"/>
        <v xml:space="preserve"> Yarralumla</v>
      </c>
      <c r="H175" s="27">
        <v>5</v>
      </c>
      <c r="I175" s="27">
        <v>0</v>
      </c>
      <c r="J175" s="27">
        <v>3</v>
      </c>
      <c r="K175" s="27">
        <v>0</v>
      </c>
      <c r="L175" s="27">
        <v>0</v>
      </c>
      <c r="M175" s="27">
        <f t="shared" si="11"/>
        <v>8</v>
      </c>
      <c r="N175" s="130">
        <f t="shared" si="9"/>
        <v>47.058823529411761</v>
      </c>
      <c r="O175" s="119" t="str">
        <f t="shared" si="10"/>
        <v>Minimal +ve impacts</v>
      </c>
      <c r="P175" s="74"/>
    </row>
    <row r="176" spans="5:16" ht="42" customHeight="1" x14ac:dyDescent="0.25">
      <c r="E176" s="15">
        <v>173</v>
      </c>
      <c r="F176" s="38" t="s">
        <v>185</v>
      </c>
      <c r="G176" s="57" t="str">
        <f t="shared" si="8"/>
        <v xml:space="preserve"> Yarralumla</v>
      </c>
      <c r="H176" s="27">
        <v>1</v>
      </c>
      <c r="I176" s="27">
        <v>4</v>
      </c>
      <c r="J176" s="27">
        <v>3</v>
      </c>
      <c r="K176" s="27">
        <v>2</v>
      </c>
      <c r="L176" s="27">
        <v>1</v>
      </c>
      <c r="M176" s="27">
        <f t="shared" si="11"/>
        <v>11</v>
      </c>
      <c r="N176" s="130">
        <f t="shared" si="9"/>
        <v>50</v>
      </c>
      <c r="O176" s="117" t="str">
        <f t="shared" si="10"/>
        <v>Moderate +ve impacts</v>
      </c>
      <c r="P176" s="74" t="s">
        <v>767</v>
      </c>
    </row>
    <row r="177" spans="5:16" ht="27.75" customHeight="1" x14ac:dyDescent="0.25">
      <c r="E177" s="15">
        <v>174</v>
      </c>
      <c r="F177" s="44" t="s">
        <v>186</v>
      </c>
      <c r="G177" s="57" t="str">
        <f t="shared" si="8"/>
        <v xml:space="preserve"> Yarralumla</v>
      </c>
      <c r="H177" s="27">
        <v>1</v>
      </c>
      <c r="I177" s="27">
        <v>5</v>
      </c>
      <c r="J177" s="27">
        <v>0</v>
      </c>
      <c r="K177" s="27">
        <v>0</v>
      </c>
      <c r="L177" s="27">
        <v>0</v>
      </c>
      <c r="M177" s="27">
        <f t="shared" si="11"/>
        <v>6</v>
      </c>
      <c r="N177" s="130">
        <f t="shared" si="9"/>
        <v>35.294117647058826</v>
      </c>
      <c r="O177" s="119" t="str">
        <f t="shared" si="10"/>
        <v>Minimal +ve impacts</v>
      </c>
      <c r="P177" s="74"/>
    </row>
    <row r="178" spans="5:16" ht="27.75" customHeight="1" x14ac:dyDescent="0.25">
      <c r="E178" s="15">
        <v>175</v>
      </c>
      <c r="F178" s="44" t="s">
        <v>562</v>
      </c>
      <c r="G178" s="57" t="str">
        <f t="shared" si="8"/>
        <v xml:space="preserve"> Yarralumla</v>
      </c>
      <c r="H178" s="27">
        <v>1</v>
      </c>
      <c r="I178" s="27">
        <v>0</v>
      </c>
      <c r="J178" s="27">
        <v>0</v>
      </c>
      <c r="K178" s="27">
        <v>0</v>
      </c>
      <c r="L178" s="27">
        <v>0</v>
      </c>
      <c r="M178" s="27">
        <f t="shared" si="11"/>
        <v>1</v>
      </c>
      <c r="N178" s="130">
        <f t="shared" si="9"/>
        <v>5.8823529411764701</v>
      </c>
      <c r="O178" s="119" t="str">
        <f t="shared" si="10"/>
        <v>Minimal +ve impacts</v>
      </c>
      <c r="P178" s="74"/>
    </row>
    <row r="179" spans="5:16" ht="27.75" customHeight="1" x14ac:dyDescent="0.25">
      <c r="E179" s="15">
        <v>176</v>
      </c>
      <c r="F179" s="38" t="s">
        <v>187</v>
      </c>
      <c r="G179" s="57" t="str">
        <f t="shared" si="8"/>
        <v xml:space="preserve"> Spence</v>
      </c>
      <c r="H179" s="27">
        <v>1</v>
      </c>
      <c r="I179" s="27">
        <v>5</v>
      </c>
      <c r="J179" s="27">
        <v>0</v>
      </c>
      <c r="K179" s="27">
        <v>3</v>
      </c>
      <c r="L179" s="27">
        <v>1</v>
      </c>
      <c r="M179" s="27">
        <f t="shared" si="11"/>
        <v>10</v>
      </c>
      <c r="N179" s="130">
        <f t="shared" si="9"/>
        <v>45.454545454545453</v>
      </c>
      <c r="O179" s="119" t="str">
        <f t="shared" si="10"/>
        <v>Minimal +ve impacts</v>
      </c>
      <c r="P179" s="74"/>
    </row>
    <row r="180" spans="5:16" ht="27.75" customHeight="1" x14ac:dyDescent="0.25">
      <c r="E180" s="15">
        <v>177</v>
      </c>
      <c r="F180" s="44" t="s">
        <v>188</v>
      </c>
      <c r="G180" s="57" t="str">
        <f t="shared" si="8"/>
        <v xml:space="preserve"> Spence</v>
      </c>
      <c r="H180" s="27">
        <v>1</v>
      </c>
      <c r="I180" s="27">
        <v>0</v>
      </c>
      <c r="J180" s="27">
        <v>3</v>
      </c>
      <c r="K180" s="27">
        <v>3</v>
      </c>
      <c r="L180" s="27">
        <v>0</v>
      </c>
      <c r="M180" s="27">
        <f t="shared" si="11"/>
        <v>7</v>
      </c>
      <c r="N180" s="130">
        <f t="shared" si="9"/>
        <v>41.17647058823529</v>
      </c>
      <c r="O180" s="119" t="str">
        <f t="shared" si="10"/>
        <v>Minimal +ve impacts</v>
      </c>
      <c r="P180" s="74"/>
    </row>
    <row r="181" spans="5:16" ht="27.75" customHeight="1" x14ac:dyDescent="0.25">
      <c r="E181" s="15">
        <v>178</v>
      </c>
      <c r="F181" s="44" t="s">
        <v>189</v>
      </c>
      <c r="G181" s="57" t="str">
        <f t="shared" si="8"/>
        <v xml:space="preserve"> Spence</v>
      </c>
      <c r="H181" s="27">
        <v>1</v>
      </c>
      <c r="I181" s="27">
        <v>2</v>
      </c>
      <c r="J181" s="27">
        <v>0</v>
      </c>
      <c r="K181" s="27">
        <v>3</v>
      </c>
      <c r="L181" s="27">
        <v>0</v>
      </c>
      <c r="M181" s="27">
        <f t="shared" si="11"/>
        <v>6</v>
      </c>
      <c r="N181" s="130">
        <f t="shared" si="9"/>
        <v>35.294117647058826</v>
      </c>
      <c r="O181" s="119" t="str">
        <f t="shared" si="10"/>
        <v>Minimal +ve impacts</v>
      </c>
      <c r="P181" s="74"/>
    </row>
    <row r="182" spans="5:16" ht="27.75" customHeight="1" x14ac:dyDescent="0.25">
      <c r="E182" s="15">
        <v>179</v>
      </c>
      <c r="F182" s="38" t="s">
        <v>190</v>
      </c>
      <c r="G182" s="57" t="str">
        <f t="shared" si="8"/>
        <v xml:space="preserve"> Chiefly</v>
      </c>
      <c r="H182" s="27">
        <v>1</v>
      </c>
      <c r="I182" s="27">
        <v>0</v>
      </c>
      <c r="J182" s="27">
        <v>0</v>
      </c>
      <c r="K182" s="27">
        <v>2</v>
      </c>
      <c r="L182" s="27">
        <v>1</v>
      </c>
      <c r="M182" s="27">
        <f t="shared" si="11"/>
        <v>4</v>
      </c>
      <c r="N182" s="130">
        <f t="shared" si="9"/>
        <v>18.181818181818183</v>
      </c>
      <c r="O182" s="119" t="str">
        <f t="shared" si="10"/>
        <v>Minimal +ve impacts</v>
      </c>
      <c r="P182" s="74"/>
    </row>
    <row r="183" spans="5:16" ht="27.75" customHeight="1" x14ac:dyDescent="0.25">
      <c r="E183" s="15">
        <v>180</v>
      </c>
      <c r="F183" s="62" t="s">
        <v>191</v>
      </c>
      <c r="G183" s="57" t="str">
        <f t="shared" si="8"/>
        <v xml:space="preserve"> Griffith</v>
      </c>
      <c r="H183" s="27">
        <v>2</v>
      </c>
      <c r="I183" s="27">
        <v>5</v>
      </c>
      <c r="J183" s="27">
        <v>3</v>
      </c>
      <c r="K183" s="27">
        <v>3</v>
      </c>
      <c r="L183" s="27">
        <v>3</v>
      </c>
      <c r="M183" s="27">
        <f t="shared" si="11"/>
        <v>16</v>
      </c>
      <c r="N183" s="130">
        <f t="shared" si="9"/>
        <v>72.727272727272734</v>
      </c>
      <c r="O183" s="116" t="str">
        <f t="shared" si="10"/>
        <v>Broad +ve impacts</v>
      </c>
      <c r="P183" s="74" t="s">
        <v>781</v>
      </c>
    </row>
    <row r="184" spans="5:16" ht="27.75" customHeight="1" x14ac:dyDescent="0.25">
      <c r="E184" s="15">
        <v>181</v>
      </c>
      <c r="F184" s="51" t="s">
        <v>680</v>
      </c>
      <c r="G184" s="57" t="str">
        <f t="shared" si="8"/>
        <v xml:space="preserve"> Griffith</v>
      </c>
      <c r="H184" s="27">
        <v>1</v>
      </c>
      <c r="I184" s="27">
        <v>5</v>
      </c>
      <c r="J184" s="27">
        <v>3</v>
      </c>
      <c r="K184" s="27">
        <v>3</v>
      </c>
      <c r="L184" s="27">
        <v>1</v>
      </c>
      <c r="M184" s="27">
        <f t="shared" si="11"/>
        <v>13</v>
      </c>
      <c r="N184" s="130">
        <f t="shared" si="9"/>
        <v>59.090909090909093</v>
      </c>
      <c r="O184" s="117" t="str">
        <f t="shared" si="10"/>
        <v>Moderate +ve impacts</v>
      </c>
      <c r="P184" s="74" t="s">
        <v>697</v>
      </c>
    </row>
    <row r="185" spans="5:16" ht="27.75" customHeight="1" x14ac:dyDescent="0.25">
      <c r="E185" s="15">
        <v>182</v>
      </c>
      <c r="F185" s="62" t="s">
        <v>192</v>
      </c>
      <c r="G185" s="57" t="str">
        <f t="shared" si="8"/>
        <v xml:space="preserve"> Griffith</v>
      </c>
      <c r="H185" s="27">
        <v>1</v>
      </c>
      <c r="I185" s="27">
        <v>5</v>
      </c>
      <c r="J185" s="27">
        <v>3</v>
      </c>
      <c r="K185" s="27">
        <v>3</v>
      </c>
      <c r="L185" s="27">
        <v>3</v>
      </c>
      <c r="M185" s="27">
        <f t="shared" si="11"/>
        <v>15</v>
      </c>
      <c r="N185" s="130">
        <f t="shared" si="9"/>
        <v>68.181818181818173</v>
      </c>
      <c r="O185" s="117" t="str">
        <f t="shared" si="10"/>
        <v>Moderate +ve impacts</v>
      </c>
      <c r="P185" s="74" t="s">
        <v>781</v>
      </c>
    </row>
    <row r="186" spans="5:16" ht="27.75" customHeight="1" x14ac:dyDescent="0.25">
      <c r="E186" s="15">
        <v>183</v>
      </c>
      <c r="F186" s="38" t="s">
        <v>193</v>
      </c>
      <c r="G186" s="57" t="str">
        <f t="shared" si="8"/>
        <v xml:space="preserve"> Kingston</v>
      </c>
      <c r="H186" s="27">
        <v>1</v>
      </c>
      <c r="I186" s="27">
        <v>5</v>
      </c>
      <c r="J186" s="27">
        <v>3</v>
      </c>
      <c r="K186" s="27">
        <v>3</v>
      </c>
      <c r="L186" s="27">
        <v>1</v>
      </c>
      <c r="M186" s="27">
        <f t="shared" si="11"/>
        <v>13</v>
      </c>
      <c r="N186" s="130">
        <f t="shared" si="9"/>
        <v>59.090909090909093</v>
      </c>
      <c r="O186" s="117" t="str">
        <f t="shared" si="10"/>
        <v>Moderate +ve impacts</v>
      </c>
      <c r="P186" s="74"/>
    </row>
    <row r="187" spans="5:16" ht="27.75" customHeight="1" x14ac:dyDescent="0.25">
      <c r="E187" s="15">
        <v>184</v>
      </c>
      <c r="F187" s="49" t="s">
        <v>561</v>
      </c>
      <c r="G187" s="57" t="str">
        <f t="shared" si="8"/>
        <v xml:space="preserve"> Griffith </v>
      </c>
      <c r="H187" s="27">
        <v>1</v>
      </c>
      <c r="I187" s="27">
        <v>5</v>
      </c>
      <c r="J187" s="27">
        <v>0</v>
      </c>
      <c r="K187" s="27">
        <v>3</v>
      </c>
      <c r="L187" s="27">
        <v>1</v>
      </c>
      <c r="M187" s="27">
        <f t="shared" si="11"/>
        <v>10</v>
      </c>
      <c r="N187" s="130">
        <f t="shared" si="9"/>
        <v>45.454545454545453</v>
      </c>
      <c r="O187" s="119" t="str">
        <f t="shared" si="10"/>
        <v>Minimal +ve impacts</v>
      </c>
      <c r="P187" s="74"/>
    </row>
    <row r="188" spans="5:16" ht="27.75" customHeight="1" x14ac:dyDescent="0.25">
      <c r="E188" s="15">
        <v>185</v>
      </c>
      <c r="F188" s="44" t="s">
        <v>194</v>
      </c>
      <c r="G188" s="57" t="str">
        <f t="shared" si="8"/>
        <v xml:space="preserve"> Griffith</v>
      </c>
      <c r="H188" s="27">
        <v>1</v>
      </c>
      <c r="I188" s="27">
        <v>0</v>
      </c>
      <c r="J188" s="27">
        <v>3</v>
      </c>
      <c r="K188" s="27">
        <v>2</v>
      </c>
      <c r="L188" s="27">
        <v>0</v>
      </c>
      <c r="M188" s="27">
        <f t="shared" si="11"/>
        <v>6</v>
      </c>
      <c r="N188" s="130">
        <f t="shared" si="9"/>
        <v>35.294117647058826</v>
      </c>
      <c r="O188" s="119" t="str">
        <f t="shared" si="10"/>
        <v>Minimal +ve impacts</v>
      </c>
      <c r="P188" s="74"/>
    </row>
    <row r="189" spans="5:16" ht="27.75" customHeight="1" x14ac:dyDescent="0.25">
      <c r="E189" s="15">
        <v>186</v>
      </c>
      <c r="F189" s="38" t="s">
        <v>195</v>
      </c>
      <c r="G189" s="57" t="str">
        <f t="shared" si="8"/>
        <v xml:space="preserve"> Griffith</v>
      </c>
      <c r="H189" s="27">
        <v>1</v>
      </c>
      <c r="I189" s="27">
        <v>0</v>
      </c>
      <c r="J189" s="27">
        <v>0</v>
      </c>
      <c r="K189" s="27">
        <v>2</v>
      </c>
      <c r="L189" s="27">
        <v>1</v>
      </c>
      <c r="M189" s="27">
        <f t="shared" si="11"/>
        <v>4</v>
      </c>
      <c r="N189" s="130">
        <f t="shared" si="9"/>
        <v>18.181818181818183</v>
      </c>
      <c r="O189" s="119" t="str">
        <f t="shared" si="10"/>
        <v>Minimal +ve impacts</v>
      </c>
      <c r="P189" s="74"/>
    </row>
    <row r="190" spans="5:16" ht="27.75" customHeight="1" x14ac:dyDescent="0.25">
      <c r="E190" s="15">
        <v>187</v>
      </c>
      <c r="F190" s="44" t="s">
        <v>196</v>
      </c>
      <c r="G190" s="57" t="str">
        <f t="shared" si="8"/>
        <v xml:space="preserve"> Isaacs</v>
      </c>
      <c r="H190" s="27">
        <v>1</v>
      </c>
      <c r="I190" s="27">
        <v>0</v>
      </c>
      <c r="J190" s="27">
        <v>3</v>
      </c>
      <c r="K190" s="27">
        <v>2</v>
      </c>
      <c r="L190" s="27">
        <v>0</v>
      </c>
      <c r="M190" s="27">
        <f t="shared" si="11"/>
        <v>6</v>
      </c>
      <c r="N190" s="130">
        <f t="shared" si="9"/>
        <v>35.294117647058826</v>
      </c>
      <c r="O190" s="119" t="str">
        <f t="shared" si="10"/>
        <v>Minimal +ve impacts</v>
      </c>
      <c r="P190" s="74"/>
    </row>
    <row r="191" spans="5:16" ht="27.75" customHeight="1" x14ac:dyDescent="0.25">
      <c r="E191" s="15">
        <v>188</v>
      </c>
      <c r="F191" s="38" t="s">
        <v>197</v>
      </c>
      <c r="G191" s="57" t="str">
        <f t="shared" si="8"/>
        <v xml:space="preserve"> Isaacs</v>
      </c>
      <c r="H191" s="27">
        <v>1</v>
      </c>
      <c r="I191" s="27">
        <v>0</v>
      </c>
      <c r="J191" s="27">
        <v>3</v>
      </c>
      <c r="K191" s="27">
        <v>2</v>
      </c>
      <c r="L191" s="27">
        <v>1</v>
      </c>
      <c r="M191" s="27">
        <f t="shared" si="11"/>
        <v>7</v>
      </c>
      <c r="N191" s="130">
        <f t="shared" si="9"/>
        <v>31.818181818181817</v>
      </c>
      <c r="O191" s="119" t="str">
        <f t="shared" si="10"/>
        <v>Minimal +ve impacts</v>
      </c>
      <c r="P191" s="74"/>
    </row>
    <row r="192" spans="5:16" ht="27.75" customHeight="1" x14ac:dyDescent="0.25">
      <c r="E192" s="15">
        <v>189</v>
      </c>
      <c r="F192" s="38" t="s">
        <v>198</v>
      </c>
      <c r="G192" s="57" t="str">
        <f t="shared" si="8"/>
        <v xml:space="preserve"> Mitchell</v>
      </c>
      <c r="H192" s="27">
        <v>2</v>
      </c>
      <c r="I192" s="27">
        <v>0</v>
      </c>
      <c r="J192" s="27">
        <v>3</v>
      </c>
      <c r="K192" s="27">
        <v>2</v>
      </c>
      <c r="L192" s="27">
        <v>3</v>
      </c>
      <c r="M192" s="27">
        <f t="shared" si="11"/>
        <v>10</v>
      </c>
      <c r="N192" s="130">
        <f t="shared" si="9"/>
        <v>45.454545454545453</v>
      </c>
      <c r="O192" s="119" t="str">
        <f t="shared" si="10"/>
        <v>Minimal +ve impacts</v>
      </c>
      <c r="P192" s="74"/>
    </row>
    <row r="193" spans="3:17" ht="27.75" customHeight="1" x14ac:dyDescent="0.25">
      <c r="E193" s="15">
        <v>190</v>
      </c>
      <c r="F193" s="38" t="s">
        <v>199</v>
      </c>
      <c r="G193" s="57" t="str">
        <f t="shared" si="8"/>
        <v xml:space="preserve"> Mitchell</v>
      </c>
      <c r="H193" s="27">
        <v>1</v>
      </c>
      <c r="I193" s="27">
        <v>0</v>
      </c>
      <c r="J193" s="27">
        <v>3</v>
      </c>
      <c r="K193" s="27">
        <v>3</v>
      </c>
      <c r="L193" s="27">
        <v>1</v>
      </c>
      <c r="M193" s="27">
        <f t="shared" si="11"/>
        <v>8</v>
      </c>
      <c r="N193" s="130">
        <f t="shared" si="9"/>
        <v>36.363636363636367</v>
      </c>
      <c r="O193" s="119" t="str">
        <f t="shared" si="10"/>
        <v>Minimal +ve impacts</v>
      </c>
      <c r="P193" s="74"/>
    </row>
    <row r="194" spans="3:17" ht="27.75" customHeight="1" x14ac:dyDescent="0.25">
      <c r="E194" s="15">
        <v>191</v>
      </c>
      <c r="F194" s="38" t="s">
        <v>200</v>
      </c>
      <c r="G194" s="57" t="str">
        <f t="shared" si="8"/>
        <v xml:space="preserve"> Lyons</v>
      </c>
      <c r="H194" s="27">
        <v>1</v>
      </c>
      <c r="I194" s="27">
        <v>0</v>
      </c>
      <c r="J194" s="27">
        <v>0</v>
      </c>
      <c r="K194" s="27">
        <v>2</v>
      </c>
      <c r="L194" s="27">
        <v>1</v>
      </c>
      <c r="M194" s="27">
        <f t="shared" si="11"/>
        <v>4</v>
      </c>
      <c r="N194" s="130">
        <f t="shared" si="9"/>
        <v>18.181818181818183</v>
      </c>
      <c r="O194" s="119" t="str">
        <f t="shared" si="10"/>
        <v>Minimal +ve impacts</v>
      </c>
      <c r="P194" s="74"/>
    </row>
    <row r="195" spans="3:17" ht="27.75" customHeight="1" x14ac:dyDescent="0.25">
      <c r="E195" s="15">
        <v>192</v>
      </c>
      <c r="F195" s="44" t="s">
        <v>201</v>
      </c>
      <c r="G195" s="57" t="str">
        <f t="shared" ref="G195:G258" si="12">RIGHT(F195,LEN(F195)-FIND(",",F195))</f>
        <v xml:space="preserve"> Lyons</v>
      </c>
      <c r="H195" s="27">
        <v>2</v>
      </c>
      <c r="I195" s="27">
        <v>0</v>
      </c>
      <c r="J195" s="27">
        <v>3</v>
      </c>
      <c r="K195" s="27">
        <v>0</v>
      </c>
      <c r="L195" s="27">
        <v>0</v>
      </c>
      <c r="M195" s="27">
        <f t="shared" si="11"/>
        <v>5</v>
      </c>
      <c r="N195" s="130">
        <f t="shared" ref="N195:N258" si="13">IF(L195=0,(M195/17)*100,(M195/22)*100)</f>
        <v>29.411764705882355</v>
      </c>
      <c r="O195" s="119" t="str">
        <f t="shared" ref="O195:O258" si="14">VLOOKUP(N195,$A$3:$C$5,3,TRUE)</f>
        <v>Minimal +ve impacts</v>
      </c>
      <c r="P195" s="74"/>
    </row>
    <row r="196" spans="3:17" ht="27.75" customHeight="1" x14ac:dyDescent="0.25">
      <c r="E196" s="15">
        <v>193</v>
      </c>
      <c r="F196" s="44" t="s">
        <v>202</v>
      </c>
      <c r="G196" s="57" t="str">
        <f t="shared" si="12"/>
        <v xml:space="preserve"> Lyons</v>
      </c>
      <c r="H196" s="27">
        <v>1</v>
      </c>
      <c r="I196" s="27">
        <v>5</v>
      </c>
      <c r="J196" s="27">
        <v>3</v>
      </c>
      <c r="K196" s="27">
        <v>0</v>
      </c>
      <c r="L196" s="27">
        <v>0</v>
      </c>
      <c r="M196" s="27">
        <f t="shared" ref="M196:M259" si="15">H196+I196+L196+J196+K196</f>
        <v>9</v>
      </c>
      <c r="N196" s="130">
        <f t="shared" si="13"/>
        <v>52.941176470588239</v>
      </c>
      <c r="O196" s="117" t="str">
        <f t="shared" si="14"/>
        <v>Moderate +ve impacts</v>
      </c>
      <c r="P196" s="74"/>
    </row>
    <row r="197" spans="3:17" ht="27.75" customHeight="1" x14ac:dyDescent="0.25">
      <c r="E197" s="15">
        <v>194</v>
      </c>
      <c r="F197" s="38" t="s">
        <v>203</v>
      </c>
      <c r="G197" s="57" t="str">
        <f t="shared" si="12"/>
        <v xml:space="preserve"> Lyons</v>
      </c>
      <c r="H197" s="27">
        <v>1</v>
      </c>
      <c r="I197" s="27">
        <v>0</v>
      </c>
      <c r="J197" s="27">
        <v>0</v>
      </c>
      <c r="K197" s="27">
        <v>0</v>
      </c>
      <c r="L197" s="27">
        <v>1</v>
      </c>
      <c r="M197" s="27">
        <f t="shared" si="15"/>
        <v>2</v>
      </c>
      <c r="N197" s="130">
        <f t="shared" si="13"/>
        <v>9.0909090909090917</v>
      </c>
      <c r="O197" s="119" t="str">
        <f t="shared" si="14"/>
        <v>Minimal +ve impacts</v>
      </c>
      <c r="P197" s="74"/>
    </row>
    <row r="198" spans="3:17" ht="27.75" customHeight="1" x14ac:dyDescent="0.25">
      <c r="E198" s="15">
        <v>195</v>
      </c>
      <c r="F198" s="38" t="s">
        <v>204</v>
      </c>
      <c r="G198" s="57" t="str">
        <f t="shared" si="12"/>
        <v xml:space="preserve"> Mitchell</v>
      </c>
      <c r="H198" s="27">
        <v>1</v>
      </c>
      <c r="I198" s="27">
        <v>5</v>
      </c>
      <c r="J198" s="27">
        <v>3</v>
      </c>
      <c r="K198" s="27">
        <v>3</v>
      </c>
      <c r="L198" s="27">
        <v>4</v>
      </c>
      <c r="M198" s="27">
        <f t="shared" si="15"/>
        <v>16</v>
      </c>
      <c r="N198" s="130">
        <f t="shared" si="13"/>
        <v>72.727272727272734</v>
      </c>
      <c r="O198" s="116" t="str">
        <f t="shared" si="14"/>
        <v>Broad +ve impacts</v>
      </c>
      <c r="P198" s="74"/>
    </row>
    <row r="199" spans="3:17" ht="27.75" customHeight="1" x14ac:dyDescent="0.25">
      <c r="C199" s="36"/>
      <c r="D199" s="36"/>
      <c r="E199" s="15">
        <v>196</v>
      </c>
      <c r="F199" s="106" t="s">
        <v>205</v>
      </c>
      <c r="G199" s="57" t="str">
        <f t="shared" si="12"/>
        <v xml:space="preserve"> Mitchell</v>
      </c>
      <c r="H199" s="27">
        <v>5</v>
      </c>
      <c r="I199" s="27">
        <v>0</v>
      </c>
      <c r="J199" s="27">
        <v>0</v>
      </c>
      <c r="K199" s="27">
        <v>0</v>
      </c>
      <c r="L199" s="27">
        <v>4</v>
      </c>
      <c r="M199" s="27">
        <f t="shared" si="15"/>
        <v>9</v>
      </c>
      <c r="N199" s="130">
        <f t="shared" si="13"/>
        <v>40.909090909090914</v>
      </c>
      <c r="O199" s="119" t="str">
        <f t="shared" si="14"/>
        <v>Minimal +ve impacts</v>
      </c>
      <c r="P199" s="74" t="s">
        <v>782</v>
      </c>
      <c r="Q199" s="36" t="s">
        <v>711</v>
      </c>
    </row>
    <row r="200" spans="3:17" ht="27.75" customHeight="1" x14ac:dyDescent="0.25">
      <c r="E200" s="15">
        <v>197</v>
      </c>
      <c r="F200" s="44" t="s">
        <v>206</v>
      </c>
      <c r="G200" s="57" t="str">
        <f t="shared" si="12"/>
        <v xml:space="preserve"> Monash</v>
      </c>
      <c r="H200" s="27">
        <v>1</v>
      </c>
      <c r="I200" s="27">
        <v>0</v>
      </c>
      <c r="J200" s="27">
        <v>3</v>
      </c>
      <c r="K200" s="27">
        <v>2</v>
      </c>
      <c r="L200" s="27">
        <v>4</v>
      </c>
      <c r="M200" s="27">
        <f t="shared" si="15"/>
        <v>10</v>
      </c>
      <c r="N200" s="130">
        <f t="shared" si="13"/>
        <v>45.454545454545453</v>
      </c>
      <c r="O200" s="119" t="str">
        <f t="shared" si="14"/>
        <v>Minimal +ve impacts</v>
      </c>
      <c r="P200" s="74"/>
    </row>
    <row r="201" spans="3:17" ht="27.75" customHeight="1" x14ac:dyDescent="0.25">
      <c r="E201" s="15">
        <v>198</v>
      </c>
      <c r="F201" s="38" t="s">
        <v>207</v>
      </c>
      <c r="G201" s="57" t="str">
        <f t="shared" si="12"/>
        <v xml:space="preserve"> Monash</v>
      </c>
      <c r="H201" s="27">
        <v>1</v>
      </c>
      <c r="I201" s="27">
        <v>0</v>
      </c>
      <c r="J201" s="27">
        <v>0</v>
      </c>
      <c r="K201" s="27">
        <v>2</v>
      </c>
      <c r="L201" s="27">
        <v>1</v>
      </c>
      <c r="M201" s="27">
        <f t="shared" si="15"/>
        <v>4</v>
      </c>
      <c r="N201" s="130">
        <f t="shared" si="13"/>
        <v>18.181818181818183</v>
      </c>
      <c r="O201" s="119" t="str">
        <f t="shared" si="14"/>
        <v>Minimal +ve impacts</v>
      </c>
      <c r="P201" s="74"/>
    </row>
    <row r="202" spans="3:17" ht="27.75" customHeight="1" x14ac:dyDescent="0.25">
      <c r="E202" s="15">
        <v>199</v>
      </c>
      <c r="F202" s="44" t="s">
        <v>560</v>
      </c>
      <c r="G202" s="57" t="str">
        <f t="shared" si="12"/>
        <v xml:space="preserve"> Monash</v>
      </c>
      <c r="H202" s="27">
        <v>1</v>
      </c>
      <c r="I202" s="27">
        <v>0</v>
      </c>
      <c r="J202" s="27">
        <v>0</v>
      </c>
      <c r="K202" s="27">
        <v>2</v>
      </c>
      <c r="L202" s="27">
        <v>0</v>
      </c>
      <c r="M202" s="27">
        <f t="shared" si="15"/>
        <v>3</v>
      </c>
      <c r="N202" s="130">
        <f t="shared" si="13"/>
        <v>17.647058823529413</v>
      </c>
      <c r="O202" s="119" t="str">
        <f t="shared" si="14"/>
        <v>Minimal +ve impacts</v>
      </c>
      <c r="P202" s="74"/>
    </row>
    <row r="203" spans="3:17" ht="27.75" customHeight="1" x14ac:dyDescent="0.25">
      <c r="E203" s="15">
        <v>200</v>
      </c>
      <c r="F203" s="38" t="s">
        <v>208</v>
      </c>
      <c r="G203" s="57" t="str">
        <f t="shared" si="12"/>
        <v xml:space="preserve"> Monash</v>
      </c>
      <c r="H203" s="27">
        <v>1</v>
      </c>
      <c r="I203" s="27">
        <v>0</v>
      </c>
      <c r="J203" s="27">
        <v>0</v>
      </c>
      <c r="K203" s="27">
        <v>2</v>
      </c>
      <c r="L203" s="27">
        <v>1</v>
      </c>
      <c r="M203" s="27">
        <f t="shared" si="15"/>
        <v>4</v>
      </c>
      <c r="N203" s="130">
        <f t="shared" si="13"/>
        <v>18.181818181818183</v>
      </c>
      <c r="O203" s="119" t="str">
        <f t="shared" si="14"/>
        <v>Minimal +ve impacts</v>
      </c>
      <c r="P203" s="74"/>
    </row>
    <row r="204" spans="3:17" ht="27.75" customHeight="1" x14ac:dyDescent="0.25">
      <c r="E204" s="15">
        <v>201</v>
      </c>
      <c r="F204" s="38" t="s">
        <v>209</v>
      </c>
      <c r="G204" s="57" t="str">
        <f t="shared" si="12"/>
        <v xml:space="preserve"> Monash</v>
      </c>
      <c r="H204" s="27">
        <v>1</v>
      </c>
      <c r="I204" s="27">
        <v>5</v>
      </c>
      <c r="J204" s="27">
        <v>0</v>
      </c>
      <c r="K204" s="27">
        <v>3</v>
      </c>
      <c r="L204" s="27">
        <v>1</v>
      </c>
      <c r="M204" s="27">
        <f t="shared" si="15"/>
        <v>10</v>
      </c>
      <c r="N204" s="130">
        <f t="shared" si="13"/>
        <v>45.454545454545453</v>
      </c>
      <c r="O204" s="119" t="str">
        <f t="shared" si="14"/>
        <v>Minimal +ve impacts</v>
      </c>
      <c r="P204" s="74"/>
    </row>
    <row r="205" spans="3:17" ht="27.75" customHeight="1" x14ac:dyDescent="0.25">
      <c r="E205" s="15">
        <v>202</v>
      </c>
      <c r="F205" s="44" t="s">
        <v>210</v>
      </c>
      <c r="G205" s="57" t="str">
        <f t="shared" si="12"/>
        <v xml:space="preserve"> Monash</v>
      </c>
      <c r="H205" s="27">
        <v>1</v>
      </c>
      <c r="I205" s="27">
        <v>0</v>
      </c>
      <c r="J205" s="27">
        <v>3</v>
      </c>
      <c r="K205" s="27">
        <v>2</v>
      </c>
      <c r="L205" s="27">
        <v>0</v>
      </c>
      <c r="M205" s="27">
        <f t="shared" si="15"/>
        <v>6</v>
      </c>
      <c r="N205" s="130">
        <f t="shared" si="13"/>
        <v>35.294117647058826</v>
      </c>
      <c r="O205" s="119" t="str">
        <f t="shared" si="14"/>
        <v>Minimal +ve impacts</v>
      </c>
      <c r="P205" s="74"/>
    </row>
    <row r="206" spans="3:17" ht="27.75" customHeight="1" x14ac:dyDescent="0.25">
      <c r="E206" s="15">
        <v>203</v>
      </c>
      <c r="F206" s="44" t="s">
        <v>214</v>
      </c>
      <c r="G206" s="57" t="str">
        <f t="shared" si="12"/>
        <v xml:space="preserve"> Monash</v>
      </c>
      <c r="H206" s="27">
        <v>1</v>
      </c>
      <c r="I206" s="27">
        <v>0</v>
      </c>
      <c r="J206" s="27">
        <v>3</v>
      </c>
      <c r="K206" s="27">
        <v>3</v>
      </c>
      <c r="L206" s="27">
        <v>0</v>
      </c>
      <c r="M206" s="27">
        <f t="shared" si="15"/>
        <v>7</v>
      </c>
      <c r="N206" s="130">
        <f t="shared" si="13"/>
        <v>41.17647058823529</v>
      </c>
      <c r="O206" s="119" t="str">
        <f t="shared" si="14"/>
        <v>Minimal +ve impacts</v>
      </c>
      <c r="P206" s="74"/>
    </row>
    <row r="207" spans="3:17" ht="27.75" customHeight="1" x14ac:dyDescent="0.25">
      <c r="E207" s="15">
        <v>204</v>
      </c>
      <c r="F207" s="96" t="s">
        <v>215</v>
      </c>
      <c r="G207" s="57" t="str">
        <f t="shared" si="12"/>
        <v xml:space="preserve"> Monash</v>
      </c>
      <c r="H207" s="27">
        <v>2</v>
      </c>
      <c r="I207" s="27">
        <v>4</v>
      </c>
      <c r="J207" s="27">
        <v>0</v>
      </c>
      <c r="K207" s="27">
        <v>3</v>
      </c>
      <c r="L207" s="27">
        <v>0</v>
      </c>
      <c r="M207" s="27">
        <f t="shared" si="15"/>
        <v>9</v>
      </c>
      <c r="N207" s="130">
        <f t="shared" si="13"/>
        <v>52.941176470588239</v>
      </c>
      <c r="O207" s="117" t="str">
        <f t="shared" si="14"/>
        <v>Moderate +ve impacts</v>
      </c>
      <c r="P207" s="74"/>
    </row>
    <row r="208" spans="3:17" ht="27.75" customHeight="1" x14ac:dyDescent="0.25">
      <c r="E208" s="15">
        <v>205</v>
      </c>
      <c r="F208" s="44" t="s">
        <v>216</v>
      </c>
      <c r="G208" s="57" t="str">
        <f t="shared" si="12"/>
        <v xml:space="preserve"> Monash</v>
      </c>
      <c r="H208" s="27">
        <v>1</v>
      </c>
      <c r="I208" s="27">
        <v>0</v>
      </c>
      <c r="J208" s="27">
        <v>3</v>
      </c>
      <c r="K208" s="27">
        <v>2</v>
      </c>
      <c r="L208" s="27">
        <v>0</v>
      </c>
      <c r="M208" s="27">
        <f t="shared" si="15"/>
        <v>6</v>
      </c>
      <c r="N208" s="130">
        <f t="shared" si="13"/>
        <v>35.294117647058826</v>
      </c>
      <c r="O208" s="119" t="str">
        <f t="shared" si="14"/>
        <v>Minimal +ve impacts</v>
      </c>
      <c r="P208" s="74"/>
    </row>
    <row r="209" spans="3:16" ht="27.75" customHeight="1" x14ac:dyDescent="0.25">
      <c r="E209" s="15">
        <v>206</v>
      </c>
      <c r="F209" s="38" t="s">
        <v>217</v>
      </c>
      <c r="G209" s="57" t="str">
        <f t="shared" si="12"/>
        <v xml:space="preserve"> Monash</v>
      </c>
      <c r="H209" s="27">
        <v>1</v>
      </c>
      <c r="I209" s="27">
        <v>0</v>
      </c>
      <c r="J209" s="27">
        <v>0</v>
      </c>
      <c r="K209" s="27">
        <v>2</v>
      </c>
      <c r="L209" s="27">
        <v>1</v>
      </c>
      <c r="M209" s="27">
        <f t="shared" si="15"/>
        <v>4</v>
      </c>
      <c r="N209" s="130">
        <f t="shared" si="13"/>
        <v>18.181818181818183</v>
      </c>
      <c r="O209" s="119" t="str">
        <f t="shared" si="14"/>
        <v>Minimal +ve impacts</v>
      </c>
      <c r="P209" s="74"/>
    </row>
    <row r="210" spans="3:16" ht="27.75" customHeight="1" x14ac:dyDescent="0.25">
      <c r="E210" s="15">
        <v>207</v>
      </c>
      <c r="F210" s="44" t="s">
        <v>218</v>
      </c>
      <c r="G210" s="57" t="str">
        <f t="shared" si="12"/>
        <v xml:space="preserve"> Campbell</v>
      </c>
      <c r="H210" s="27">
        <v>1</v>
      </c>
      <c r="I210" s="27">
        <v>5</v>
      </c>
      <c r="J210" s="27">
        <v>0</v>
      </c>
      <c r="K210" s="27">
        <v>2</v>
      </c>
      <c r="L210" s="27">
        <v>0</v>
      </c>
      <c r="M210" s="27">
        <f t="shared" si="15"/>
        <v>8</v>
      </c>
      <c r="N210" s="130">
        <f t="shared" si="13"/>
        <v>47.058823529411761</v>
      </c>
      <c r="O210" s="119" t="str">
        <f t="shared" si="14"/>
        <v>Minimal +ve impacts</v>
      </c>
      <c r="P210" s="74"/>
    </row>
    <row r="211" spans="3:16" ht="27.75" customHeight="1" x14ac:dyDescent="0.25">
      <c r="E211" s="15">
        <v>208</v>
      </c>
      <c r="F211" s="38" t="s">
        <v>219</v>
      </c>
      <c r="G211" s="57" t="str">
        <f t="shared" si="12"/>
        <v xml:space="preserve"> Campbell</v>
      </c>
      <c r="H211" s="27">
        <v>4</v>
      </c>
      <c r="I211" s="27">
        <v>4</v>
      </c>
      <c r="J211" s="27">
        <v>3</v>
      </c>
      <c r="K211" s="27">
        <v>2</v>
      </c>
      <c r="L211" s="27">
        <v>1</v>
      </c>
      <c r="M211" s="27">
        <f t="shared" si="15"/>
        <v>14</v>
      </c>
      <c r="N211" s="130">
        <f t="shared" si="13"/>
        <v>63.636363636363633</v>
      </c>
      <c r="O211" s="117" t="str">
        <f t="shared" si="14"/>
        <v>Moderate +ve impacts</v>
      </c>
      <c r="P211" s="74"/>
    </row>
    <row r="212" spans="3:16" ht="27.75" customHeight="1" x14ac:dyDescent="0.25">
      <c r="E212" s="15">
        <v>209</v>
      </c>
      <c r="F212" s="38" t="s">
        <v>220</v>
      </c>
      <c r="G212" s="57" t="str">
        <f t="shared" si="12"/>
        <v xml:space="preserve"> Campbell</v>
      </c>
      <c r="H212" s="27">
        <v>1</v>
      </c>
      <c r="I212" s="27">
        <v>2</v>
      </c>
      <c r="J212" s="27">
        <v>3</v>
      </c>
      <c r="K212" s="27">
        <v>3</v>
      </c>
      <c r="L212" s="27">
        <v>1</v>
      </c>
      <c r="M212" s="27">
        <f t="shared" si="15"/>
        <v>10</v>
      </c>
      <c r="N212" s="130">
        <f t="shared" si="13"/>
        <v>45.454545454545453</v>
      </c>
      <c r="O212" s="119" t="str">
        <f t="shared" si="14"/>
        <v>Minimal +ve impacts</v>
      </c>
      <c r="P212" s="74"/>
    </row>
    <row r="213" spans="3:16" ht="27.75" customHeight="1" x14ac:dyDescent="0.25">
      <c r="E213" s="15">
        <v>210</v>
      </c>
      <c r="F213" s="38" t="s">
        <v>221</v>
      </c>
      <c r="G213" s="57" t="str">
        <f t="shared" si="12"/>
        <v xml:space="preserve"> Campbell</v>
      </c>
      <c r="H213" s="27">
        <v>1</v>
      </c>
      <c r="I213" s="27">
        <v>5</v>
      </c>
      <c r="J213" s="27">
        <v>0</v>
      </c>
      <c r="K213" s="27">
        <v>2</v>
      </c>
      <c r="L213" s="27">
        <v>1</v>
      </c>
      <c r="M213" s="27">
        <f t="shared" si="15"/>
        <v>9</v>
      </c>
      <c r="N213" s="130">
        <f t="shared" si="13"/>
        <v>40.909090909090914</v>
      </c>
      <c r="O213" s="119" t="str">
        <f t="shared" si="14"/>
        <v>Minimal +ve impacts</v>
      </c>
      <c r="P213" s="74"/>
    </row>
    <row r="214" spans="3:16" ht="27.75" customHeight="1" x14ac:dyDescent="0.25">
      <c r="E214" s="15">
        <v>211</v>
      </c>
      <c r="F214" s="44" t="s">
        <v>222</v>
      </c>
      <c r="G214" s="57" t="str">
        <f t="shared" si="12"/>
        <v xml:space="preserve"> Monash</v>
      </c>
      <c r="H214" s="27">
        <v>1</v>
      </c>
      <c r="I214" s="27">
        <v>4</v>
      </c>
      <c r="J214" s="27">
        <v>0</v>
      </c>
      <c r="K214" s="27">
        <v>3</v>
      </c>
      <c r="L214" s="27">
        <v>0</v>
      </c>
      <c r="M214" s="27">
        <f t="shared" si="15"/>
        <v>8</v>
      </c>
      <c r="N214" s="130">
        <f t="shared" si="13"/>
        <v>47.058823529411761</v>
      </c>
      <c r="O214" s="119" t="str">
        <f t="shared" si="14"/>
        <v>Minimal +ve impacts</v>
      </c>
      <c r="P214" s="67" t="s">
        <v>749</v>
      </c>
    </row>
    <row r="215" spans="3:16" ht="27.75" customHeight="1" x14ac:dyDescent="0.25">
      <c r="E215" s="15">
        <v>212</v>
      </c>
      <c r="F215" s="38" t="s">
        <v>223</v>
      </c>
      <c r="G215" s="57" t="str">
        <f t="shared" si="12"/>
        <v xml:space="preserve"> Campbell</v>
      </c>
      <c r="H215" s="27">
        <v>4</v>
      </c>
      <c r="I215" s="27">
        <v>5</v>
      </c>
      <c r="J215" s="27">
        <v>3</v>
      </c>
      <c r="K215" s="27">
        <v>2</v>
      </c>
      <c r="L215" s="27">
        <v>3</v>
      </c>
      <c r="M215" s="27">
        <f t="shared" si="15"/>
        <v>17</v>
      </c>
      <c r="N215" s="130">
        <f t="shared" si="13"/>
        <v>77.272727272727266</v>
      </c>
      <c r="O215" s="116" t="str">
        <f t="shared" si="14"/>
        <v>Broad +ve impacts</v>
      </c>
      <c r="P215" s="74"/>
    </row>
    <row r="216" spans="3:16" ht="27.75" customHeight="1" x14ac:dyDescent="0.25">
      <c r="E216" s="15">
        <v>213</v>
      </c>
      <c r="F216" s="38" t="s">
        <v>224</v>
      </c>
      <c r="G216" s="57" t="str">
        <f t="shared" si="12"/>
        <v xml:space="preserve"> Campbell</v>
      </c>
      <c r="H216" s="27">
        <v>1</v>
      </c>
      <c r="I216" s="27">
        <v>0</v>
      </c>
      <c r="J216" s="27">
        <v>0</v>
      </c>
      <c r="K216" s="27">
        <v>2</v>
      </c>
      <c r="L216" s="27">
        <v>1</v>
      </c>
      <c r="M216" s="27">
        <f t="shared" si="15"/>
        <v>4</v>
      </c>
      <c r="N216" s="130">
        <f t="shared" si="13"/>
        <v>18.181818181818183</v>
      </c>
      <c r="O216" s="119" t="str">
        <f t="shared" si="14"/>
        <v>Minimal +ve impacts</v>
      </c>
      <c r="P216" s="74"/>
    </row>
    <row r="217" spans="3:16" ht="27.75" customHeight="1" x14ac:dyDescent="0.25">
      <c r="E217" s="15">
        <v>214</v>
      </c>
      <c r="F217" s="38" t="s">
        <v>225</v>
      </c>
      <c r="G217" s="57" t="str">
        <f t="shared" si="12"/>
        <v xml:space="preserve"> Campbell</v>
      </c>
      <c r="H217" s="27">
        <v>1</v>
      </c>
      <c r="I217" s="27">
        <v>5</v>
      </c>
      <c r="J217" s="27">
        <v>0</v>
      </c>
      <c r="K217" s="27">
        <v>2</v>
      </c>
      <c r="L217" s="27">
        <v>1</v>
      </c>
      <c r="M217" s="27">
        <f t="shared" si="15"/>
        <v>9</v>
      </c>
      <c r="N217" s="130">
        <f t="shared" si="13"/>
        <v>40.909090909090914</v>
      </c>
      <c r="O217" s="119" t="str">
        <f t="shared" si="14"/>
        <v>Minimal +ve impacts</v>
      </c>
      <c r="P217" s="74"/>
    </row>
    <row r="218" spans="3:16" ht="27.75" customHeight="1" x14ac:dyDescent="0.25">
      <c r="C218" s="58" t="s">
        <v>229</v>
      </c>
      <c r="D218" s="58"/>
      <c r="E218" s="46">
        <v>215</v>
      </c>
      <c r="F218" s="38" t="s">
        <v>226</v>
      </c>
      <c r="G218" s="57" t="str">
        <f t="shared" si="12"/>
        <v xml:space="preserve"> Campbell</v>
      </c>
      <c r="H218" s="27">
        <v>4</v>
      </c>
      <c r="I218" s="27">
        <v>0</v>
      </c>
      <c r="J218" s="27">
        <v>3</v>
      </c>
      <c r="K218" s="27">
        <v>2</v>
      </c>
      <c r="L218" s="27">
        <v>3</v>
      </c>
      <c r="M218" s="27">
        <f t="shared" si="15"/>
        <v>12</v>
      </c>
      <c r="N218" s="130">
        <f t="shared" si="13"/>
        <v>54.54545454545454</v>
      </c>
      <c r="O218" s="117" t="str">
        <f t="shared" si="14"/>
        <v>Moderate +ve impacts</v>
      </c>
      <c r="P218" s="74"/>
    </row>
    <row r="219" spans="3:16" ht="27.75" customHeight="1" x14ac:dyDescent="0.25">
      <c r="E219" s="15">
        <v>216</v>
      </c>
      <c r="F219" s="38" t="s">
        <v>227</v>
      </c>
      <c r="G219" s="57" t="str">
        <f t="shared" si="12"/>
        <v xml:space="preserve"> Wanniassa</v>
      </c>
      <c r="H219" s="27">
        <v>1</v>
      </c>
      <c r="I219" s="27">
        <v>4</v>
      </c>
      <c r="J219" s="27">
        <v>3</v>
      </c>
      <c r="K219" s="27">
        <v>2</v>
      </c>
      <c r="L219" s="27">
        <v>4</v>
      </c>
      <c r="M219" s="27">
        <f t="shared" si="15"/>
        <v>14</v>
      </c>
      <c r="N219" s="130">
        <f t="shared" si="13"/>
        <v>63.636363636363633</v>
      </c>
      <c r="O219" s="117" t="str">
        <f t="shared" si="14"/>
        <v>Moderate +ve impacts</v>
      </c>
      <c r="P219" s="74"/>
    </row>
    <row r="220" spans="3:16" ht="27.75" customHeight="1" x14ac:dyDescent="0.25">
      <c r="E220" s="15">
        <v>217</v>
      </c>
      <c r="F220" s="51" t="s">
        <v>228</v>
      </c>
      <c r="G220" s="57" t="str">
        <f t="shared" si="12"/>
        <v xml:space="preserve"> Wanniassa</v>
      </c>
      <c r="H220" s="27">
        <v>2</v>
      </c>
      <c r="I220" s="27">
        <v>5</v>
      </c>
      <c r="J220" s="27">
        <v>0</v>
      </c>
      <c r="K220" s="27">
        <v>2</v>
      </c>
      <c r="L220" s="27">
        <v>1</v>
      </c>
      <c r="M220" s="27">
        <f t="shared" si="15"/>
        <v>10</v>
      </c>
      <c r="N220" s="130">
        <f t="shared" si="13"/>
        <v>45.454545454545453</v>
      </c>
      <c r="O220" s="119" t="str">
        <f t="shared" si="14"/>
        <v>Minimal +ve impacts</v>
      </c>
      <c r="P220" s="74"/>
    </row>
    <row r="221" spans="3:16" ht="27.75" customHeight="1" x14ac:dyDescent="0.25">
      <c r="E221" s="15">
        <v>218</v>
      </c>
      <c r="F221" s="45" t="s">
        <v>272</v>
      </c>
      <c r="G221" s="57" t="str">
        <f t="shared" si="12"/>
        <v xml:space="preserve"> Calwell</v>
      </c>
      <c r="H221" s="27">
        <v>1</v>
      </c>
      <c r="I221" s="27">
        <v>5</v>
      </c>
      <c r="J221" s="27">
        <v>3</v>
      </c>
      <c r="K221" s="27">
        <v>3</v>
      </c>
      <c r="L221" s="27">
        <v>4</v>
      </c>
      <c r="M221" s="27">
        <f t="shared" si="15"/>
        <v>16</v>
      </c>
      <c r="N221" s="130">
        <f t="shared" si="13"/>
        <v>72.727272727272734</v>
      </c>
      <c r="O221" s="116" t="str">
        <f t="shared" si="14"/>
        <v>Broad +ve impacts</v>
      </c>
      <c r="P221" s="74"/>
    </row>
    <row r="222" spans="3:16" ht="27.75" customHeight="1" x14ac:dyDescent="0.25">
      <c r="E222" s="15">
        <v>219</v>
      </c>
      <c r="F222" s="38" t="s">
        <v>230</v>
      </c>
      <c r="G222" s="57" t="str">
        <f t="shared" si="12"/>
        <v xml:space="preserve"> Wanniassa</v>
      </c>
      <c r="H222" s="27">
        <v>1</v>
      </c>
      <c r="I222" s="27">
        <v>5</v>
      </c>
      <c r="J222" s="27">
        <v>3</v>
      </c>
      <c r="K222" s="27">
        <v>2</v>
      </c>
      <c r="L222" s="27">
        <v>1</v>
      </c>
      <c r="M222" s="27">
        <f t="shared" si="15"/>
        <v>12</v>
      </c>
      <c r="N222" s="130">
        <f t="shared" si="13"/>
        <v>54.54545454545454</v>
      </c>
      <c r="O222" s="117" t="str">
        <f t="shared" si="14"/>
        <v>Moderate +ve impacts</v>
      </c>
      <c r="P222" s="74"/>
    </row>
    <row r="223" spans="3:16" ht="27.75" customHeight="1" x14ac:dyDescent="0.25">
      <c r="E223" s="15">
        <v>220</v>
      </c>
      <c r="F223" s="38" t="s">
        <v>231</v>
      </c>
      <c r="G223" s="57" t="str">
        <f t="shared" si="12"/>
        <v xml:space="preserve"> Wanniassa</v>
      </c>
      <c r="H223" s="27">
        <v>1</v>
      </c>
      <c r="I223" s="27">
        <v>0</v>
      </c>
      <c r="J223" s="27">
        <v>3</v>
      </c>
      <c r="K223" s="27">
        <v>2</v>
      </c>
      <c r="L223" s="27">
        <v>4</v>
      </c>
      <c r="M223" s="27">
        <f t="shared" si="15"/>
        <v>10</v>
      </c>
      <c r="N223" s="130">
        <f t="shared" si="13"/>
        <v>45.454545454545453</v>
      </c>
      <c r="O223" s="119" t="str">
        <f t="shared" si="14"/>
        <v>Minimal +ve impacts</v>
      </c>
      <c r="P223" s="74"/>
    </row>
    <row r="224" spans="3:16" ht="27.75" customHeight="1" x14ac:dyDescent="0.25">
      <c r="E224" s="15">
        <v>221</v>
      </c>
      <c r="F224" s="44" t="s">
        <v>232</v>
      </c>
      <c r="G224" s="57" t="str">
        <f t="shared" si="12"/>
        <v xml:space="preserve"> Wanniassa</v>
      </c>
      <c r="H224" s="27">
        <v>1</v>
      </c>
      <c r="I224" s="27">
        <v>5</v>
      </c>
      <c r="J224" s="27">
        <v>3</v>
      </c>
      <c r="K224" s="27">
        <v>3</v>
      </c>
      <c r="L224" s="27">
        <v>0</v>
      </c>
      <c r="M224" s="27">
        <f t="shared" si="15"/>
        <v>12</v>
      </c>
      <c r="N224" s="130">
        <f t="shared" si="13"/>
        <v>70.588235294117652</v>
      </c>
      <c r="O224" s="116" t="str">
        <f t="shared" si="14"/>
        <v>Broad +ve impacts</v>
      </c>
      <c r="P224" s="74"/>
    </row>
    <row r="225" spans="5:16" ht="27.75" customHeight="1" x14ac:dyDescent="0.25">
      <c r="E225" s="15">
        <v>222</v>
      </c>
      <c r="F225" s="44" t="s">
        <v>233</v>
      </c>
      <c r="G225" s="57" t="str">
        <f t="shared" si="12"/>
        <v xml:space="preserve"> Wanniassa</v>
      </c>
      <c r="H225" s="27">
        <v>1</v>
      </c>
      <c r="I225" s="27">
        <v>0</v>
      </c>
      <c r="J225" s="27">
        <v>3</v>
      </c>
      <c r="K225" s="27">
        <v>0</v>
      </c>
      <c r="L225" s="27">
        <v>0</v>
      </c>
      <c r="M225" s="27">
        <f t="shared" si="15"/>
        <v>4</v>
      </c>
      <c r="N225" s="130">
        <f t="shared" si="13"/>
        <v>23.52941176470588</v>
      </c>
      <c r="O225" s="119" t="str">
        <f t="shared" si="14"/>
        <v>Minimal +ve impacts</v>
      </c>
      <c r="P225" s="74"/>
    </row>
    <row r="226" spans="5:16" ht="27.75" customHeight="1" x14ac:dyDescent="0.25">
      <c r="E226" s="15">
        <v>223</v>
      </c>
      <c r="F226" s="38" t="s">
        <v>234</v>
      </c>
      <c r="G226" s="57" t="str">
        <f t="shared" si="12"/>
        <v xml:space="preserve"> Wanniassa</v>
      </c>
      <c r="H226" s="27">
        <v>1</v>
      </c>
      <c r="I226" s="27">
        <v>0</v>
      </c>
      <c r="J226" s="27">
        <v>3</v>
      </c>
      <c r="K226" s="27">
        <v>2</v>
      </c>
      <c r="L226" s="27">
        <v>4</v>
      </c>
      <c r="M226" s="27">
        <f t="shared" si="15"/>
        <v>10</v>
      </c>
      <c r="N226" s="130">
        <f t="shared" si="13"/>
        <v>45.454545454545453</v>
      </c>
      <c r="O226" s="119" t="str">
        <f t="shared" si="14"/>
        <v>Minimal +ve impacts</v>
      </c>
      <c r="P226" s="74"/>
    </row>
    <row r="227" spans="5:16" ht="27.75" customHeight="1" x14ac:dyDescent="0.25">
      <c r="E227" s="15">
        <v>224</v>
      </c>
      <c r="F227" s="38" t="s">
        <v>235</v>
      </c>
      <c r="G227" s="57" t="str">
        <f t="shared" si="12"/>
        <v xml:space="preserve"> Wanniassa</v>
      </c>
      <c r="H227" s="27">
        <v>1</v>
      </c>
      <c r="I227" s="27">
        <v>5</v>
      </c>
      <c r="J227" s="27">
        <v>0</v>
      </c>
      <c r="K227" s="27">
        <v>2</v>
      </c>
      <c r="L227" s="27">
        <v>1</v>
      </c>
      <c r="M227" s="27">
        <f t="shared" si="15"/>
        <v>9</v>
      </c>
      <c r="N227" s="130">
        <f t="shared" si="13"/>
        <v>40.909090909090914</v>
      </c>
      <c r="O227" s="119" t="str">
        <f t="shared" si="14"/>
        <v>Minimal +ve impacts</v>
      </c>
      <c r="P227" s="74"/>
    </row>
    <row r="228" spans="5:16" ht="27.75" customHeight="1" x14ac:dyDescent="0.25">
      <c r="E228" s="15">
        <v>225</v>
      </c>
      <c r="F228" s="38" t="s">
        <v>236</v>
      </c>
      <c r="G228" s="57" t="str">
        <f t="shared" si="12"/>
        <v xml:space="preserve"> Wanniassa</v>
      </c>
      <c r="H228" s="27">
        <v>1</v>
      </c>
      <c r="I228" s="27">
        <v>5</v>
      </c>
      <c r="J228" s="27">
        <v>3</v>
      </c>
      <c r="K228" s="27">
        <v>3</v>
      </c>
      <c r="L228" s="27">
        <v>1</v>
      </c>
      <c r="M228" s="27">
        <f t="shared" si="15"/>
        <v>13</v>
      </c>
      <c r="N228" s="130">
        <f t="shared" si="13"/>
        <v>59.090909090909093</v>
      </c>
      <c r="O228" s="117" t="str">
        <f t="shared" si="14"/>
        <v>Moderate +ve impacts</v>
      </c>
      <c r="P228" s="74"/>
    </row>
    <row r="229" spans="5:16" ht="27.75" customHeight="1" x14ac:dyDescent="0.25">
      <c r="E229" s="15">
        <v>226</v>
      </c>
      <c r="F229" s="44" t="s">
        <v>237</v>
      </c>
      <c r="G229" s="57" t="str">
        <f t="shared" si="12"/>
        <v xml:space="preserve"> Wanniassa</v>
      </c>
      <c r="H229" s="27">
        <v>1</v>
      </c>
      <c r="I229" s="27">
        <v>5</v>
      </c>
      <c r="J229" s="27">
        <v>0</v>
      </c>
      <c r="K229" s="27">
        <v>2</v>
      </c>
      <c r="L229" s="27">
        <v>0</v>
      </c>
      <c r="M229" s="27">
        <f t="shared" si="15"/>
        <v>8</v>
      </c>
      <c r="N229" s="130">
        <f t="shared" si="13"/>
        <v>47.058823529411761</v>
      </c>
      <c r="O229" s="119" t="str">
        <f t="shared" si="14"/>
        <v>Minimal +ve impacts</v>
      </c>
      <c r="P229" s="74"/>
    </row>
    <row r="230" spans="5:16" ht="27.75" customHeight="1" x14ac:dyDescent="0.25">
      <c r="E230" s="15">
        <v>227</v>
      </c>
      <c r="F230" s="38" t="s">
        <v>238</v>
      </c>
      <c r="G230" s="57" t="str">
        <f t="shared" si="12"/>
        <v xml:space="preserve"> Wanniassa</v>
      </c>
      <c r="H230" s="27">
        <v>1</v>
      </c>
      <c r="I230" s="27">
        <v>0</v>
      </c>
      <c r="J230" s="27">
        <v>0</v>
      </c>
      <c r="K230" s="27">
        <v>2</v>
      </c>
      <c r="L230" s="27">
        <v>1</v>
      </c>
      <c r="M230" s="27">
        <f t="shared" si="15"/>
        <v>4</v>
      </c>
      <c r="N230" s="130">
        <f t="shared" si="13"/>
        <v>18.181818181818183</v>
      </c>
      <c r="O230" s="119" t="str">
        <f t="shared" si="14"/>
        <v>Minimal +ve impacts</v>
      </c>
      <c r="P230" s="74"/>
    </row>
    <row r="231" spans="5:16" ht="27.75" customHeight="1" x14ac:dyDescent="0.25">
      <c r="E231" s="15">
        <v>228</v>
      </c>
      <c r="F231" s="38" t="s">
        <v>239</v>
      </c>
      <c r="G231" s="57" t="str">
        <f t="shared" si="12"/>
        <v xml:space="preserve"> Kambah</v>
      </c>
      <c r="H231" s="27">
        <v>1</v>
      </c>
      <c r="I231" s="27">
        <v>0</v>
      </c>
      <c r="J231" s="27">
        <v>0</v>
      </c>
      <c r="K231" s="27">
        <v>2</v>
      </c>
      <c r="L231" s="27">
        <v>1</v>
      </c>
      <c r="M231" s="27">
        <f t="shared" si="15"/>
        <v>4</v>
      </c>
      <c r="N231" s="130">
        <f t="shared" si="13"/>
        <v>18.181818181818183</v>
      </c>
      <c r="O231" s="119" t="str">
        <f t="shared" si="14"/>
        <v>Minimal +ve impacts</v>
      </c>
      <c r="P231" s="74"/>
    </row>
    <row r="232" spans="5:16" ht="27.75" customHeight="1" x14ac:dyDescent="0.25">
      <c r="E232" s="15">
        <v>229</v>
      </c>
      <c r="F232" s="38" t="s">
        <v>240</v>
      </c>
      <c r="G232" s="57" t="str">
        <f t="shared" si="12"/>
        <v xml:space="preserve"> Kambah</v>
      </c>
      <c r="H232" s="27">
        <v>1</v>
      </c>
      <c r="I232" s="27">
        <v>0</v>
      </c>
      <c r="J232" s="27">
        <v>0</v>
      </c>
      <c r="K232" s="27">
        <v>2</v>
      </c>
      <c r="L232" s="27">
        <v>1</v>
      </c>
      <c r="M232" s="27">
        <f t="shared" si="15"/>
        <v>4</v>
      </c>
      <c r="N232" s="130">
        <f t="shared" si="13"/>
        <v>18.181818181818183</v>
      </c>
      <c r="O232" s="119" t="str">
        <f t="shared" si="14"/>
        <v>Minimal +ve impacts</v>
      </c>
      <c r="P232" s="74"/>
    </row>
    <row r="233" spans="5:16" ht="27.75" customHeight="1" x14ac:dyDescent="0.25">
      <c r="E233" s="15">
        <v>230</v>
      </c>
      <c r="F233" s="44" t="s">
        <v>241</v>
      </c>
      <c r="G233" s="57" t="str">
        <f t="shared" si="12"/>
        <v xml:space="preserve"> Kambah</v>
      </c>
      <c r="H233" s="27">
        <v>1</v>
      </c>
      <c r="I233" s="27">
        <v>0</v>
      </c>
      <c r="J233" s="27">
        <v>3</v>
      </c>
      <c r="K233" s="27">
        <v>3</v>
      </c>
      <c r="L233" s="27">
        <v>0</v>
      </c>
      <c r="M233" s="27">
        <f t="shared" si="15"/>
        <v>7</v>
      </c>
      <c r="N233" s="130">
        <f t="shared" si="13"/>
        <v>41.17647058823529</v>
      </c>
      <c r="O233" s="119" t="str">
        <f t="shared" si="14"/>
        <v>Minimal +ve impacts</v>
      </c>
      <c r="P233" s="74"/>
    </row>
    <row r="234" spans="5:16" ht="27.75" customHeight="1" x14ac:dyDescent="0.25">
      <c r="E234" s="15">
        <v>231</v>
      </c>
      <c r="F234" s="38" t="s">
        <v>242</v>
      </c>
      <c r="G234" s="57" t="str">
        <f t="shared" si="12"/>
        <v xml:space="preserve"> Kambah</v>
      </c>
      <c r="H234" s="27">
        <v>1</v>
      </c>
      <c r="I234" s="27">
        <v>5</v>
      </c>
      <c r="J234" s="27">
        <v>3</v>
      </c>
      <c r="K234" s="27">
        <v>2</v>
      </c>
      <c r="L234" s="27">
        <v>1</v>
      </c>
      <c r="M234" s="27">
        <f t="shared" si="15"/>
        <v>12</v>
      </c>
      <c r="N234" s="130">
        <f t="shared" si="13"/>
        <v>54.54545454545454</v>
      </c>
      <c r="O234" s="117" t="str">
        <f t="shared" si="14"/>
        <v>Moderate +ve impacts</v>
      </c>
      <c r="P234" s="74"/>
    </row>
    <row r="235" spans="5:16" ht="27.75" customHeight="1" x14ac:dyDescent="0.25">
      <c r="E235" s="15">
        <v>232</v>
      </c>
      <c r="F235" s="44" t="s">
        <v>243</v>
      </c>
      <c r="G235" s="57" t="str">
        <f t="shared" si="12"/>
        <v xml:space="preserve"> Kambah</v>
      </c>
      <c r="H235" s="27">
        <v>1</v>
      </c>
      <c r="I235" s="27">
        <v>5</v>
      </c>
      <c r="J235" s="27">
        <v>3</v>
      </c>
      <c r="K235" s="27">
        <v>3</v>
      </c>
      <c r="L235" s="27">
        <v>0</v>
      </c>
      <c r="M235" s="27">
        <f t="shared" si="15"/>
        <v>12</v>
      </c>
      <c r="N235" s="130">
        <f t="shared" si="13"/>
        <v>70.588235294117652</v>
      </c>
      <c r="O235" s="116" t="str">
        <f t="shared" si="14"/>
        <v>Broad +ve impacts</v>
      </c>
      <c r="P235" s="74"/>
    </row>
    <row r="236" spans="5:16" ht="27.75" customHeight="1" x14ac:dyDescent="0.25">
      <c r="E236" s="15">
        <v>233</v>
      </c>
      <c r="F236" s="44" t="s">
        <v>244</v>
      </c>
      <c r="G236" s="57" t="str">
        <f t="shared" si="12"/>
        <v xml:space="preserve"> Kambah</v>
      </c>
      <c r="H236" s="27">
        <v>1</v>
      </c>
      <c r="I236" s="27">
        <v>0</v>
      </c>
      <c r="J236" s="27">
        <v>3</v>
      </c>
      <c r="K236" s="27">
        <v>2</v>
      </c>
      <c r="L236" s="27">
        <v>0</v>
      </c>
      <c r="M236" s="27">
        <f t="shared" si="15"/>
        <v>6</v>
      </c>
      <c r="N236" s="130">
        <f t="shared" si="13"/>
        <v>35.294117647058826</v>
      </c>
      <c r="O236" s="119" t="str">
        <f t="shared" si="14"/>
        <v>Minimal +ve impacts</v>
      </c>
      <c r="P236" s="74"/>
    </row>
    <row r="237" spans="5:16" ht="27.75" customHeight="1" x14ac:dyDescent="0.25">
      <c r="E237" s="15">
        <v>234</v>
      </c>
      <c r="F237" s="38" t="s">
        <v>245</v>
      </c>
      <c r="G237" s="57" t="str">
        <f t="shared" si="12"/>
        <v xml:space="preserve"> Kambah</v>
      </c>
      <c r="H237" s="27">
        <v>1</v>
      </c>
      <c r="I237" s="27">
        <v>5</v>
      </c>
      <c r="J237" s="27">
        <v>0</v>
      </c>
      <c r="K237" s="27">
        <v>3</v>
      </c>
      <c r="L237" s="27">
        <v>1</v>
      </c>
      <c r="M237" s="27">
        <f t="shared" si="15"/>
        <v>10</v>
      </c>
      <c r="N237" s="130">
        <f t="shared" si="13"/>
        <v>45.454545454545453</v>
      </c>
      <c r="O237" s="119" t="str">
        <f t="shared" si="14"/>
        <v>Minimal +ve impacts</v>
      </c>
      <c r="P237" s="74"/>
    </row>
    <row r="238" spans="5:16" ht="27.75" customHeight="1" x14ac:dyDescent="0.25">
      <c r="E238" s="15">
        <v>235</v>
      </c>
      <c r="F238" s="38" t="s">
        <v>246</v>
      </c>
      <c r="G238" s="57" t="str">
        <f t="shared" si="12"/>
        <v xml:space="preserve"> Kambah</v>
      </c>
      <c r="H238" s="27">
        <v>1</v>
      </c>
      <c r="I238" s="27">
        <v>0</v>
      </c>
      <c r="J238" s="27">
        <v>0</v>
      </c>
      <c r="K238" s="27">
        <v>2</v>
      </c>
      <c r="L238" s="27">
        <v>1</v>
      </c>
      <c r="M238" s="27">
        <f t="shared" si="15"/>
        <v>4</v>
      </c>
      <c r="N238" s="130">
        <f t="shared" si="13"/>
        <v>18.181818181818183</v>
      </c>
      <c r="O238" s="119" t="str">
        <f t="shared" si="14"/>
        <v>Minimal +ve impacts</v>
      </c>
      <c r="P238" s="74"/>
    </row>
    <row r="239" spans="5:16" ht="27.75" customHeight="1" x14ac:dyDescent="0.25">
      <c r="E239" s="15">
        <v>236</v>
      </c>
      <c r="F239" s="38" t="s">
        <v>247</v>
      </c>
      <c r="G239" s="57" t="str">
        <f t="shared" si="12"/>
        <v xml:space="preserve"> Kambah</v>
      </c>
      <c r="H239" s="27">
        <v>1</v>
      </c>
      <c r="I239" s="27">
        <v>0</v>
      </c>
      <c r="J239" s="27">
        <v>3</v>
      </c>
      <c r="K239" s="27">
        <v>3</v>
      </c>
      <c r="L239" s="27">
        <v>4</v>
      </c>
      <c r="M239" s="27">
        <f t="shared" si="15"/>
        <v>11</v>
      </c>
      <c r="N239" s="130">
        <f t="shared" si="13"/>
        <v>50</v>
      </c>
      <c r="O239" s="117" t="str">
        <f t="shared" si="14"/>
        <v>Moderate +ve impacts</v>
      </c>
      <c r="P239" s="74"/>
    </row>
    <row r="240" spans="5:16" ht="27.75" customHeight="1" x14ac:dyDescent="0.25">
      <c r="E240" s="15">
        <v>237</v>
      </c>
      <c r="F240" s="38" t="s">
        <v>248</v>
      </c>
      <c r="G240" s="57" t="str">
        <f t="shared" si="12"/>
        <v xml:space="preserve"> Kambah</v>
      </c>
      <c r="H240" s="27">
        <v>1</v>
      </c>
      <c r="I240" s="27">
        <v>5</v>
      </c>
      <c r="J240" s="27">
        <v>3</v>
      </c>
      <c r="K240" s="27">
        <v>3</v>
      </c>
      <c r="L240" s="27">
        <v>1</v>
      </c>
      <c r="M240" s="27">
        <f t="shared" si="15"/>
        <v>13</v>
      </c>
      <c r="N240" s="130">
        <f t="shared" si="13"/>
        <v>59.090909090909093</v>
      </c>
      <c r="O240" s="117" t="str">
        <f t="shared" si="14"/>
        <v>Moderate +ve impacts</v>
      </c>
      <c r="P240" s="74"/>
    </row>
    <row r="241" spans="5:16" ht="27.75" customHeight="1" x14ac:dyDescent="0.25">
      <c r="E241" s="15">
        <v>238</v>
      </c>
      <c r="F241" s="44" t="s">
        <v>249</v>
      </c>
      <c r="G241" s="57" t="str">
        <f t="shared" si="12"/>
        <v xml:space="preserve"> Kambah</v>
      </c>
      <c r="H241" s="27">
        <v>1</v>
      </c>
      <c r="I241" s="27">
        <v>0</v>
      </c>
      <c r="J241" s="27">
        <v>0</v>
      </c>
      <c r="K241" s="27">
        <v>0</v>
      </c>
      <c r="L241" s="27">
        <v>0</v>
      </c>
      <c r="M241" s="27">
        <f t="shared" si="15"/>
        <v>1</v>
      </c>
      <c r="N241" s="130">
        <f t="shared" si="13"/>
        <v>5.8823529411764701</v>
      </c>
      <c r="O241" s="119" t="str">
        <f t="shared" si="14"/>
        <v>Minimal +ve impacts</v>
      </c>
      <c r="P241" s="74"/>
    </row>
    <row r="242" spans="5:16" ht="27.75" customHeight="1" x14ac:dyDescent="0.25">
      <c r="E242" s="15">
        <v>239</v>
      </c>
      <c r="F242" s="38" t="s">
        <v>251</v>
      </c>
      <c r="G242" s="57" t="str">
        <f t="shared" si="12"/>
        <v xml:space="preserve"> Kambah</v>
      </c>
      <c r="H242" s="47">
        <v>1</v>
      </c>
      <c r="I242" s="27">
        <v>0</v>
      </c>
      <c r="J242" s="27">
        <v>3</v>
      </c>
      <c r="K242" s="27">
        <v>2</v>
      </c>
      <c r="L242" s="27">
        <v>4</v>
      </c>
      <c r="M242" s="27">
        <f t="shared" si="15"/>
        <v>10</v>
      </c>
      <c r="N242" s="130">
        <f t="shared" si="13"/>
        <v>45.454545454545453</v>
      </c>
      <c r="O242" s="119" t="str">
        <f t="shared" si="14"/>
        <v>Minimal +ve impacts</v>
      </c>
      <c r="P242" s="74"/>
    </row>
    <row r="243" spans="5:16" ht="27.75" customHeight="1" x14ac:dyDescent="0.25">
      <c r="E243" s="15">
        <v>240</v>
      </c>
      <c r="F243" s="38" t="s">
        <v>252</v>
      </c>
      <c r="G243" s="57" t="str">
        <f t="shared" si="12"/>
        <v xml:space="preserve"> Kambah</v>
      </c>
      <c r="H243" s="47">
        <v>1</v>
      </c>
      <c r="I243" s="27">
        <v>0</v>
      </c>
      <c r="J243" s="27">
        <v>3</v>
      </c>
      <c r="K243" s="27">
        <v>2</v>
      </c>
      <c r="L243" s="27">
        <v>4</v>
      </c>
      <c r="M243" s="27">
        <f t="shared" si="15"/>
        <v>10</v>
      </c>
      <c r="N243" s="130">
        <f t="shared" si="13"/>
        <v>45.454545454545453</v>
      </c>
      <c r="O243" s="119" t="str">
        <f t="shared" si="14"/>
        <v>Minimal +ve impacts</v>
      </c>
      <c r="P243" s="74"/>
    </row>
    <row r="244" spans="5:16" ht="27.75" customHeight="1" x14ac:dyDescent="0.25">
      <c r="E244" s="15">
        <v>241</v>
      </c>
      <c r="F244" s="38" t="s">
        <v>253</v>
      </c>
      <c r="G244" s="57" t="str">
        <f t="shared" si="12"/>
        <v xml:space="preserve"> Isabella Plains</v>
      </c>
      <c r="H244" s="27">
        <v>1</v>
      </c>
      <c r="I244" s="27">
        <v>0</v>
      </c>
      <c r="J244" s="27">
        <v>3</v>
      </c>
      <c r="K244" s="27">
        <v>2</v>
      </c>
      <c r="L244" s="27">
        <v>1</v>
      </c>
      <c r="M244" s="27">
        <f t="shared" si="15"/>
        <v>7</v>
      </c>
      <c r="N244" s="130">
        <f t="shared" si="13"/>
        <v>31.818181818181817</v>
      </c>
      <c r="O244" s="119" t="str">
        <f t="shared" si="14"/>
        <v>Minimal +ve impacts</v>
      </c>
      <c r="P244" s="74"/>
    </row>
    <row r="245" spans="5:16" ht="27.75" customHeight="1" x14ac:dyDescent="0.25">
      <c r="E245" s="15">
        <v>242</v>
      </c>
      <c r="F245" s="38" t="s">
        <v>254</v>
      </c>
      <c r="G245" s="57" t="str">
        <f t="shared" si="12"/>
        <v xml:space="preserve"> Isabella Plains</v>
      </c>
      <c r="H245" s="27">
        <v>1</v>
      </c>
      <c r="I245" s="27">
        <v>5</v>
      </c>
      <c r="J245" s="27">
        <v>3</v>
      </c>
      <c r="K245" s="27">
        <v>2</v>
      </c>
      <c r="L245" s="27">
        <v>4</v>
      </c>
      <c r="M245" s="27">
        <f t="shared" si="15"/>
        <v>15</v>
      </c>
      <c r="N245" s="130">
        <f t="shared" si="13"/>
        <v>68.181818181818173</v>
      </c>
      <c r="O245" s="117" t="str">
        <f t="shared" si="14"/>
        <v>Moderate +ve impacts</v>
      </c>
      <c r="P245" s="74"/>
    </row>
    <row r="246" spans="5:16" ht="27.75" customHeight="1" x14ac:dyDescent="0.25">
      <c r="E246" s="15">
        <v>243</v>
      </c>
      <c r="F246" s="38" t="s">
        <v>255</v>
      </c>
      <c r="G246" s="57" t="str">
        <f t="shared" si="12"/>
        <v xml:space="preserve"> Isabella Plains</v>
      </c>
      <c r="H246" s="27">
        <v>1</v>
      </c>
      <c r="I246" s="27">
        <v>0</v>
      </c>
      <c r="J246" s="27">
        <v>0</v>
      </c>
      <c r="K246" s="27">
        <v>2</v>
      </c>
      <c r="L246" s="27">
        <v>1</v>
      </c>
      <c r="M246" s="27">
        <f t="shared" si="15"/>
        <v>4</v>
      </c>
      <c r="N246" s="130">
        <f t="shared" si="13"/>
        <v>18.181818181818183</v>
      </c>
      <c r="O246" s="119" t="str">
        <f t="shared" si="14"/>
        <v>Minimal +ve impacts</v>
      </c>
      <c r="P246" s="74"/>
    </row>
    <row r="247" spans="5:16" ht="27.75" customHeight="1" x14ac:dyDescent="0.25">
      <c r="E247" s="15">
        <v>244</v>
      </c>
      <c r="F247" s="38" t="s">
        <v>256</v>
      </c>
      <c r="G247" s="57" t="str">
        <f t="shared" si="12"/>
        <v xml:space="preserve"> Isabella Plains</v>
      </c>
      <c r="H247" s="27">
        <v>1</v>
      </c>
      <c r="I247" s="27">
        <v>5</v>
      </c>
      <c r="J247" s="27">
        <v>3</v>
      </c>
      <c r="K247" s="27">
        <v>2</v>
      </c>
      <c r="L247" s="27">
        <v>3</v>
      </c>
      <c r="M247" s="27">
        <f t="shared" si="15"/>
        <v>14</v>
      </c>
      <c r="N247" s="130">
        <f t="shared" si="13"/>
        <v>63.636363636363633</v>
      </c>
      <c r="O247" s="117" t="str">
        <f t="shared" si="14"/>
        <v>Moderate +ve impacts</v>
      </c>
      <c r="P247" s="74"/>
    </row>
    <row r="248" spans="5:16" ht="27.75" customHeight="1" x14ac:dyDescent="0.25">
      <c r="E248" s="15">
        <v>245</v>
      </c>
      <c r="F248" s="44" t="s">
        <v>257</v>
      </c>
      <c r="G248" s="57" t="str">
        <f t="shared" si="12"/>
        <v xml:space="preserve"> O'Connor</v>
      </c>
      <c r="H248" s="27">
        <v>2</v>
      </c>
      <c r="I248" s="27">
        <v>0</v>
      </c>
      <c r="J248" s="27">
        <v>3</v>
      </c>
      <c r="K248" s="27">
        <v>2</v>
      </c>
      <c r="L248" s="27">
        <v>0</v>
      </c>
      <c r="M248" s="27">
        <f t="shared" si="15"/>
        <v>7</v>
      </c>
      <c r="N248" s="130">
        <f t="shared" si="13"/>
        <v>41.17647058823529</v>
      </c>
      <c r="O248" s="119" t="str">
        <f t="shared" si="14"/>
        <v>Minimal +ve impacts</v>
      </c>
      <c r="P248" s="74"/>
    </row>
    <row r="249" spans="5:16" ht="27.75" customHeight="1" x14ac:dyDescent="0.25">
      <c r="E249" s="15">
        <v>246</v>
      </c>
      <c r="F249" s="44" t="s">
        <v>258</v>
      </c>
      <c r="G249" s="57" t="str">
        <f t="shared" si="12"/>
        <v xml:space="preserve"> O'Connor</v>
      </c>
      <c r="H249" s="27">
        <v>1</v>
      </c>
      <c r="I249" s="27">
        <v>5</v>
      </c>
      <c r="J249" s="27">
        <v>3</v>
      </c>
      <c r="K249" s="27">
        <v>0</v>
      </c>
      <c r="L249" s="27">
        <v>0</v>
      </c>
      <c r="M249" s="27">
        <f t="shared" si="15"/>
        <v>9</v>
      </c>
      <c r="N249" s="130">
        <f t="shared" si="13"/>
        <v>52.941176470588239</v>
      </c>
      <c r="O249" s="117" t="str">
        <f t="shared" si="14"/>
        <v>Moderate +ve impacts</v>
      </c>
      <c r="P249" s="74"/>
    </row>
    <row r="250" spans="5:16" ht="27.75" customHeight="1" x14ac:dyDescent="0.25">
      <c r="E250" s="15">
        <v>247</v>
      </c>
      <c r="F250" s="38" t="s">
        <v>259</v>
      </c>
      <c r="G250" s="57" t="str">
        <f t="shared" si="12"/>
        <v xml:space="preserve"> O'Connor</v>
      </c>
      <c r="H250" s="27">
        <v>2</v>
      </c>
      <c r="I250" s="27">
        <v>0</v>
      </c>
      <c r="J250" s="27">
        <v>0</v>
      </c>
      <c r="K250" s="27">
        <v>2</v>
      </c>
      <c r="L250" s="27">
        <v>1</v>
      </c>
      <c r="M250" s="27">
        <f t="shared" si="15"/>
        <v>5</v>
      </c>
      <c r="N250" s="130">
        <f t="shared" si="13"/>
        <v>22.727272727272727</v>
      </c>
      <c r="O250" s="119" t="str">
        <f t="shared" si="14"/>
        <v>Minimal +ve impacts</v>
      </c>
      <c r="P250" s="74"/>
    </row>
    <row r="251" spans="5:16" ht="27.75" customHeight="1" x14ac:dyDescent="0.25">
      <c r="E251" s="15">
        <v>248</v>
      </c>
      <c r="F251" s="44" t="s">
        <v>260</v>
      </c>
      <c r="G251" s="57" t="str">
        <f t="shared" si="12"/>
        <v xml:space="preserve"> O'connor</v>
      </c>
      <c r="H251" s="27">
        <v>1</v>
      </c>
      <c r="I251" s="27">
        <v>0</v>
      </c>
      <c r="J251" s="27">
        <v>3</v>
      </c>
      <c r="K251" s="27">
        <v>2</v>
      </c>
      <c r="L251" s="27">
        <v>0</v>
      </c>
      <c r="M251" s="27">
        <f t="shared" si="15"/>
        <v>6</v>
      </c>
      <c r="N251" s="130">
        <f t="shared" si="13"/>
        <v>35.294117647058826</v>
      </c>
      <c r="O251" s="119" t="str">
        <f t="shared" si="14"/>
        <v>Minimal +ve impacts</v>
      </c>
      <c r="P251" s="74"/>
    </row>
    <row r="252" spans="5:16" ht="27.75" customHeight="1" x14ac:dyDescent="0.25">
      <c r="E252" s="15">
        <v>249</v>
      </c>
      <c r="F252" s="96" t="s">
        <v>261</v>
      </c>
      <c r="G252" s="57" t="str">
        <f t="shared" si="12"/>
        <v xml:space="preserve"> O'Connor</v>
      </c>
      <c r="H252" s="27">
        <v>2</v>
      </c>
      <c r="I252" s="27">
        <v>5</v>
      </c>
      <c r="J252" s="27">
        <v>3</v>
      </c>
      <c r="K252" s="27">
        <v>2</v>
      </c>
      <c r="L252" s="27">
        <v>3</v>
      </c>
      <c r="M252" s="27">
        <f t="shared" si="15"/>
        <v>15</v>
      </c>
      <c r="N252" s="130">
        <f t="shared" si="13"/>
        <v>68.181818181818173</v>
      </c>
      <c r="O252" s="117" t="str">
        <f t="shared" si="14"/>
        <v>Moderate +ve impacts</v>
      </c>
      <c r="P252" s="74"/>
    </row>
    <row r="253" spans="5:16" ht="27.75" customHeight="1" x14ac:dyDescent="0.25">
      <c r="E253" s="15">
        <v>250</v>
      </c>
      <c r="F253" s="38" t="s">
        <v>262</v>
      </c>
      <c r="G253" s="57" t="str">
        <f t="shared" si="12"/>
        <v xml:space="preserve"> O'Connor</v>
      </c>
      <c r="H253" s="27">
        <v>1</v>
      </c>
      <c r="I253" s="27">
        <v>5</v>
      </c>
      <c r="J253" s="27">
        <v>3</v>
      </c>
      <c r="K253" s="27">
        <v>2</v>
      </c>
      <c r="L253" s="27">
        <v>1</v>
      </c>
      <c r="M253" s="27">
        <f t="shared" si="15"/>
        <v>12</v>
      </c>
      <c r="N253" s="130">
        <f t="shared" si="13"/>
        <v>54.54545454545454</v>
      </c>
      <c r="O253" s="117" t="str">
        <f t="shared" si="14"/>
        <v>Moderate +ve impacts</v>
      </c>
      <c r="P253" s="74"/>
    </row>
    <row r="254" spans="5:16" ht="27.75" customHeight="1" x14ac:dyDescent="0.25">
      <c r="E254" s="15">
        <v>251</v>
      </c>
      <c r="F254" s="44" t="s">
        <v>263</v>
      </c>
      <c r="G254" s="57" t="str">
        <f t="shared" si="12"/>
        <v xml:space="preserve"> O'Connor</v>
      </c>
      <c r="H254" s="27">
        <v>5</v>
      </c>
      <c r="I254" s="27">
        <v>0</v>
      </c>
      <c r="J254" s="27">
        <v>3</v>
      </c>
      <c r="K254" s="27">
        <v>2</v>
      </c>
      <c r="L254" s="27">
        <v>0</v>
      </c>
      <c r="M254" s="27">
        <f t="shared" si="15"/>
        <v>10</v>
      </c>
      <c r="N254" s="130">
        <f t="shared" si="13"/>
        <v>58.82352941176471</v>
      </c>
      <c r="O254" s="117" t="str">
        <f t="shared" si="14"/>
        <v>Moderate +ve impacts</v>
      </c>
      <c r="P254" s="74"/>
    </row>
    <row r="255" spans="5:16" ht="27.75" customHeight="1" x14ac:dyDescent="0.25">
      <c r="E255" s="15">
        <v>252</v>
      </c>
      <c r="F255" s="38" t="s">
        <v>264</v>
      </c>
      <c r="G255" s="57" t="str">
        <f t="shared" si="12"/>
        <v xml:space="preserve"> O'Connor</v>
      </c>
      <c r="H255" s="27">
        <v>1</v>
      </c>
      <c r="I255" s="27">
        <v>5</v>
      </c>
      <c r="J255" s="27">
        <v>3</v>
      </c>
      <c r="K255" s="27">
        <v>2</v>
      </c>
      <c r="L255" s="27">
        <v>1</v>
      </c>
      <c r="M255" s="27">
        <f t="shared" si="15"/>
        <v>12</v>
      </c>
      <c r="N255" s="130">
        <f t="shared" si="13"/>
        <v>54.54545454545454</v>
      </c>
      <c r="O255" s="117" t="str">
        <f t="shared" si="14"/>
        <v>Moderate +ve impacts</v>
      </c>
      <c r="P255" s="74"/>
    </row>
    <row r="256" spans="5:16" ht="27.75" customHeight="1" x14ac:dyDescent="0.25">
      <c r="E256" s="15">
        <v>253</v>
      </c>
      <c r="F256" s="38" t="s">
        <v>265</v>
      </c>
      <c r="G256" s="57" t="str">
        <f t="shared" si="12"/>
        <v xml:space="preserve"> O'Connor</v>
      </c>
      <c r="H256" s="27">
        <v>1</v>
      </c>
      <c r="I256" s="27">
        <v>5</v>
      </c>
      <c r="J256" s="27">
        <v>0</v>
      </c>
      <c r="K256" s="27">
        <v>2</v>
      </c>
      <c r="L256" s="27">
        <v>1</v>
      </c>
      <c r="M256" s="27">
        <f t="shared" si="15"/>
        <v>9</v>
      </c>
      <c r="N256" s="130">
        <f t="shared" si="13"/>
        <v>40.909090909090914</v>
      </c>
      <c r="O256" s="119" t="str">
        <f t="shared" si="14"/>
        <v>Minimal +ve impacts</v>
      </c>
      <c r="P256" s="74"/>
    </row>
    <row r="257" spans="1:16" ht="27.75" customHeight="1" x14ac:dyDescent="0.25">
      <c r="E257" s="15">
        <v>254</v>
      </c>
      <c r="F257" s="38" t="s">
        <v>266</v>
      </c>
      <c r="G257" s="57" t="str">
        <f t="shared" si="12"/>
        <v xml:space="preserve"> Red Hill</v>
      </c>
      <c r="H257" s="27">
        <v>1</v>
      </c>
      <c r="I257" s="27">
        <v>5</v>
      </c>
      <c r="J257" s="27">
        <v>0</v>
      </c>
      <c r="K257" s="27">
        <v>2</v>
      </c>
      <c r="L257" s="27">
        <v>1</v>
      </c>
      <c r="M257" s="27">
        <f t="shared" si="15"/>
        <v>9</v>
      </c>
      <c r="N257" s="130">
        <f t="shared" si="13"/>
        <v>40.909090909090914</v>
      </c>
      <c r="O257" s="119" t="str">
        <f t="shared" si="14"/>
        <v>Minimal +ve impacts</v>
      </c>
      <c r="P257" s="74"/>
    </row>
    <row r="258" spans="1:16" ht="27.75" customHeight="1" x14ac:dyDescent="0.25">
      <c r="E258" s="15">
        <v>255</v>
      </c>
      <c r="F258" s="44" t="s">
        <v>267</v>
      </c>
      <c r="G258" s="57" t="str">
        <f t="shared" si="12"/>
        <v xml:space="preserve"> Red Hill</v>
      </c>
      <c r="H258" s="27">
        <v>1</v>
      </c>
      <c r="I258" s="27">
        <v>5</v>
      </c>
      <c r="J258" s="27">
        <v>3</v>
      </c>
      <c r="K258" s="27">
        <v>2</v>
      </c>
      <c r="L258" s="27">
        <v>0</v>
      </c>
      <c r="M258" s="27">
        <f t="shared" si="15"/>
        <v>11</v>
      </c>
      <c r="N258" s="130">
        <f t="shared" si="13"/>
        <v>64.705882352941174</v>
      </c>
      <c r="O258" s="117" t="str">
        <f t="shared" si="14"/>
        <v>Moderate +ve impacts</v>
      </c>
      <c r="P258" s="74"/>
    </row>
    <row r="259" spans="1:16" ht="27.75" customHeight="1" x14ac:dyDescent="0.25">
      <c r="E259" s="15">
        <v>256</v>
      </c>
      <c r="F259" s="44" t="s">
        <v>268</v>
      </c>
      <c r="G259" s="57" t="str">
        <f t="shared" ref="G259:G322" si="16">RIGHT(F259,LEN(F259)-FIND(",",F259))</f>
        <v xml:space="preserve"> Red Hill</v>
      </c>
      <c r="H259" s="27">
        <v>2</v>
      </c>
      <c r="I259" s="27">
        <v>5</v>
      </c>
      <c r="J259" s="27">
        <v>3</v>
      </c>
      <c r="K259" s="27">
        <v>2</v>
      </c>
      <c r="L259" s="27">
        <v>0</v>
      </c>
      <c r="M259" s="27">
        <f t="shared" si="15"/>
        <v>12</v>
      </c>
      <c r="N259" s="130">
        <f t="shared" ref="N259:N322" si="17">IF(L259=0,(M259/17)*100,(M259/22)*100)</f>
        <v>70.588235294117652</v>
      </c>
      <c r="O259" s="116" t="str">
        <f t="shared" ref="O259:O322" si="18">VLOOKUP(N259,$A$3:$C$5,3,TRUE)</f>
        <v>Broad +ve impacts</v>
      </c>
      <c r="P259" s="74"/>
    </row>
    <row r="260" spans="1:16" ht="27.75" customHeight="1" x14ac:dyDescent="0.25">
      <c r="E260" s="15">
        <v>257</v>
      </c>
      <c r="F260" s="38" t="s">
        <v>269</v>
      </c>
      <c r="G260" s="57" t="str">
        <f t="shared" si="16"/>
        <v xml:space="preserve"> Red Hill</v>
      </c>
      <c r="H260" s="27">
        <v>1</v>
      </c>
      <c r="I260" s="27">
        <v>5</v>
      </c>
      <c r="J260" s="27">
        <v>3</v>
      </c>
      <c r="K260" s="27">
        <v>2</v>
      </c>
      <c r="L260" s="27">
        <v>1</v>
      </c>
      <c r="M260" s="27">
        <f t="shared" ref="M260:M323" si="19">H260+I260+L260+J260+K260</f>
        <v>12</v>
      </c>
      <c r="N260" s="130">
        <f t="shared" si="17"/>
        <v>54.54545454545454</v>
      </c>
      <c r="O260" s="117" t="str">
        <f t="shared" si="18"/>
        <v>Moderate +ve impacts</v>
      </c>
      <c r="P260" s="74"/>
    </row>
    <row r="261" spans="1:16" ht="27.75" customHeight="1" x14ac:dyDescent="0.25">
      <c r="E261" s="15">
        <v>258</v>
      </c>
      <c r="F261" s="38" t="s">
        <v>270</v>
      </c>
      <c r="G261" s="57" t="str">
        <f t="shared" si="16"/>
        <v xml:space="preserve"> Duffy</v>
      </c>
      <c r="H261" s="27">
        <v>1</v>
      </c>
      <c r="I261" s="27">
        <v>5</v>
      </c>
      <c r="J261" s="27">
        <v>3</v>
      </c>
      <c r="K261" s="27">
        <v>3</v>
      </c>
      <c r="L261" s="27">
        <v>4</v>
      </c>
      <c r="M261" s="27">
        <f t="shared" si="19"/>
        <v>16</v>
      </c>
      <c r="N261" s="130">
        <f t="shared" si="17"/>
        <v>72.727272727272734</v>
      </c>
      <c r="O261" s="116" t="str">
        <f t="shared" si="18"/>
        <v>Broad +ve impacts</v>
      </c>
      <c r="P261" s="74"/>
    </row>
    <row r="262" spans="1:16" ht="27.75" customHeight="1" x14ac:dyDescent="0.25">
      <c r="E262" s="15">
        <v>259</v>
      </c>
      <c r="F262" s="44" t="s">
        <v>271</v>
      </c>
      <c r="G262" s="57" t="str">
        <f t="shared" si="16"/>
        <v xml:space="preserve"> Duffy</v>
      </c>
      <c r="H262" s="27">
        <v>1</v>
      </c>
      <c r="I262" s="27">
        <v>5</v>
      </c>
      <c r="J262" s="27">
        <v>3</v>
      </c>
      <c r="K262" s="27">
        <v>2</v>
      </c>
      <c r="L262" s="27">
        <v>0</v>
      </c>
      <c r="M262" s="27">
        <f t="shared" si="19"/>
        <v>11</v>
      </c>
      <c r="N262" s="130">
        <f t="shared" si="17"/>
        <v>64.705882352941174</v>
      </c>
      <c r="O262" s="117" t="str">
        <f t="shared" si="18"/>
        <v>Moderate +ve impacts</v>
      </c>
      <c r="P262" s="74"/>
    </row>
    <row r="263" spans="1:16" ht="27.75" customHeight="1" x14ac:dyDescent="0.25">
      <c r="E263" s="15">
        <v>260</v>
      </c>
      <c r="F263" s="38" t="s">
        <v>273</v>
      </c>
      <c r="G263" s="57" t="str">
        <f t="shared" si="16"/>
        <v xml:space="preserve"> Calwell</v>
      </c>
      <c r="H263" s="27">
        <v>4</v>
      </c>
      <c r="I263" s="27">
        <v>0</v>
      </c>
      <c r="J263" s="27">
        <v>3</v>
      </c>
      <c r="K263" s="27">
        <v>2</v>
      </c>
      <c r="L263" s="27">
        <v>3</v>
      </c>
      <c r="M263" s="27">
        <f t="shared" si="19"/>
        <v>12</v>
      </c>
      <c r="N263" s="130">
        <f t="shared" si="17"/>
        <v>54.54545454545454</v>
      </c>
      <c r="O263" s="117" t="str">
        <f t="shared" si="18"/>
        <v>Moderate +ve impacts</v>
      </c>
      <c r="P263" s="74"/>
    </row>
    <row r="264" spans="1:16" ht="27.75" customHeight="1" x14ac:dyDescent="0.25">
      <c r="E264" s="15">
        <v>261</v>
      </c>
      <c r="F264" s="38" t="s">
        <v>274</v>
      </c>
      <c r="G264" s="57" t="str">
        <f t="shared" si="16"/>
        <v xml:space="preserve"> Calwell</v>
      </c>
      <c r="H264" s="27">
        <v>2</v>
      </c>
      <c r="I264" s="27">
        <v>0</v>
      </c>
      <c r="J264" s="27">
        <v>3</v>
      </c>
      <c r="K264" s="27">
        <v>2</v>
      </c>
      <c r="L264" s="27">
        <v>1</v>
      </c>
      <c r="M264" s="27">
        <f t="shared" si="19"/>
        <v>8</v>
      </c>
      <c r="N264" s="130">
        <f t="shared" si="17"/>
        <v>36.363636363636367</v>
      </c>
      <c r="O264" s="119" t="str">
        <f t="shared" si="18"/>
        <v>Minimal +ve impacts</v>
      </c>
      <c r="P264" s="74"/>
    </row>
    <row r="265" spans="1:16" ht="27.75" customHeight="1" x14ac:dyDescent="0.25">
      <c r="E265" s="15">
        <v>262</v>
      </c>
      <c r="F265" s="38" t="s">
        <v>275</v>
      </c>
      <c r="G265" s="57" t="str">
        <f t="shared" si="16"/>
        <v xml:space="preserve"> Calwell</v>
      </c>
      <c r="H265" s="27">
        <v>1</v>
      </c>
      <c r="I265" s="27">
        <v>5</v>
      </c>
      <c r="J265" s="27">
        <v>3</v>
      </c>
      <c r="K265" s="27">
        <v>2</v>
      </c>
      <c r="L265" s="27">
        <v>4</v>
      </c>
      <c r="M265" s="27">
        <f t="shared" si="19"/>
        <v>15</v>
      </c>
      <c r="N265" s="130">
        <f t="shared" si="17"/>
        <v>68.181818181818173</v>
      </c>
      <c r="O265" s="117" t="str">
        <f t="shared" si="18"/>
        <v>Moderate +ve impacts</v>
      </c>
      <c r="P265" s="74"/>
    </row>
    <row r="266" spans="1:16" ht="27.75" customHeight="1" x14ac:dyDescent="0.25">
      <c r="E266" s="15">
        <v>263</v>
      </c>
      <c r="F266" s="38" t="s">
        <v>276</v>
      </c>
      <c r="G266" s="57" t="str">
        <f t="shared" si="16"/>
        <v xml:space="preserve"> Calwell</v>
      </c>
      <c r="H266" s="27">
        <v>1</v>
      </c>
      <c r="I266" s="27">
        <v>5</v>
      </c>
      <c r="J266" s="27">
        <v>0</v>
      </c>
      <c r="K266" s="27">
        <v>3</v>
      </c>
      <c r="L266" s="27">
        <v>4</v>
      </c>
      <c r="M266" s="27">
        <f t="shared" si="19"/>
        <v>13</v>
      </c>
      <c r="N266" s="130">
        <f t="shared" si="17"/>
        <v>59.090909090909093</v>
      </c>
      <c r="O266" s="117" t="str">
        <f t="shared" si="18"/>
        <v>Moderate +ve impacts</v>
      </c>
      <c r="P266" s="74"/>
    </row>
    <row r="267" spans="1:16" ht="27.75" customHeight="1" x14ac:dyDescent="0.25">
      <c r="A267" s="13"/>
      <c r="B267" s="13"/>
      <c r="C267" s="13" t="s">
        <v>294</v>
      </c>
      <c r="D267" s="13"/>
      <c r="E267" s="125">
        <v>264</v>
      </c>
      <c r="F267" s="126" t="s">
        <v>277</v>
      </c>
      <c r="G267" s="110" t="str">
        <f t="shared" si="16"/>
        <v xml:space="preserve"> Ainslie</v>
      </c>
      <c r="H267" s="111">
        <v>2</v>
      </c>
      <c r="I267" s="111">
        <v>5</v>
      </c>
      <c r="J267" s="111">
        <v>3</v>
      </c>
      <c r="K267" s="111">
        <v>3</v>
      </c>
      <c r="L267" s="111">
        <v>3</v>
      </c>
      <c r="M267" s="111">
        <f t="shared" si="19"/>
        <v>16</v>
      </c>
      <c r="N267" s="131">
        <f t="shared" si="17"/>
        <v>72.727272727272734</v>
      </c>
      <c r="O267" s="127" t="str">
        <f t="shared" si="18"/>
        <v>Broad +ve impacts</v>
      </c>
      <c r="P267" s="74" t="s">
        <v>783</v>
      </c>
    </row>
    <row r="268" spans="1:16" ht="27.75" customHeight="1" x14ac:dyDescent="0.25">
      <c r="E268" s="15">
        <v>265</v>
      </c>
      <c r="F268" s="38" t="s">
        <v>278</v>
      </c>
      <c r="G268" s="57" t="str">
        <f t="shared" si="16"/>
        <v xml:space="preserve"> Ainslie</v>
      </c>
      <c r="H268" s="27">
        <v>1</v>
      </c>
      <c r="I268" s="27">
        <v>5</v>
      </c>
      <c r="J268" s="27">
        <v>0</v>
      </c>
      <c r="K268" s="27">
        <v>2</v>
      </c>
      <c r="L268" s="27">
        <v>1</v>
      </c>
      <c r="M268" s="27">
        <f t="shared" si="19"/>
        <v>9</v>
      </c>
      <c r="N268" s="130">
        <f t="shared" si="17"/>
        <v>40.909090909090914</v>
      </c>
      <c r="O268" s="119" t="str">
        <f t="shared" si="18"/>
        <v>Minimal +ve impacts</v>
      </c>
      <c r="P268" s="74"/>
    </row>
    <row r="269" spans="1:16" ht="27.75" customHeight="1" x14ac:dyDescent="0.25">
      <c r="E269" s="15">
        <v>266</v>
      </c>
      <c r="F269" s="38" t="s">
        <v>279</v>
      </c>
      <c r="G269" s="57" t="str">
        <f t="shared" si="16"/>
        <v xml:space="preserve"> Ainslie</v>
      </c>
      <c r="H269" s="27">
        <v>1</v>
      </c>
      <c r="I269" s="27">
        <v>0</v>
      </c>
      <c r="J269" s="27">
        <v>3</v>
      </c>
      <c r="K269" s="27">
        <v>2</v>
      </c>
      <c r="L269" s="27">
        <v>1</v>
      </c>
      <c r="M269" s="27">
        <f t="shared" si="19"/>
        <v>7</v>
      </c>
      <c r="N269" s="130">
        <f t="shared" si="17"/>
        <v>31.818181818181817</v>
      </c>
      <c r="O269" s="119" t="str">
        <f t="shared" si="18"/>
        <v>Minimal +ve impacts</v>
      </c>
      <c r="P269" s="74"/>
    </row>
    <row r="270" spans="1:16" ht="27.75" customHeight="1" x14ac:dyDescent="0.25">
      <c r="E270" s="15">
        <v>267</v>
      </c>
      <c r="F270" s="44" t="s">
        <v>280</v>
      </c>
      <c r="G270" s="57" t="str">
        <f t="shared" si="16"/>
        <v xml:space="preserve"> Ainslie</v>
      </c>
      <c r="H270" s="27">
        <v>1</v>
      </c>
      <c r="I270" s="27">
        <v>0</v>
      </c>
      <c r="J270" s="27">
        <v>3</v>
      </c>
      <c r="K270" s="27">
        <v>2</v>
      </c>
      <c r="L270" s="27">
        <v>0</v>
      </c>
      <c r="M270" s="27">
        <f t="shared" si="19"/>
        <v>6</v>
      </c>
      <c r="N270" s="130">
        <f t="shared" si="17"/>
        <v>35.294117647058826</v>
      </c>
      <c r="O270" s="119" t="str">
        <f t="shared" si="18"/>
        <v>Minimal +ve impacts</v>
      </c>
      <c r="P270" s="74"/>
    </row>
    <row r="271" spans="1:16" ht="27.75" customHeight="1" x14ac:dyDescent="0.25">
      <c r="E271" s="15">
        <v>268</v>
      </c>
      <c r="F271" s="44" t="s">
        <v>281</v>
      </c>
      <c r="G271" s="57" t="str">
        <f t="shared" si="16"/>
        <v xml:space="preserve"> Ainslie</v>
      </c>
      <c r="H271" s="27">
        <v>1</v>
      </c>
      <c r="I271" s="27">
        <v>0</v>
      </c>
      <c r="J271" s="27">
        <v>0</v>
      </c>
      <c r="K271" s="27">
        <v>2</v>
      </c>
      <c r="L271" s="27">
        <v>0</v>
      </c>
      <c r="M271" s="27">
        <f t="shared" si="19"/>
        <v>3</v>
      </c>
      <c r="N271" s="130">
        <f t="shared" si="17"/>
        <v>17.647058823529413</v>
      </c>
      <c r="O271" s="119" t="str">
        <f t="shared" si="18"/>
        <v>Minimal +ve impacts</v>
      </c>
      <c r="P271" s="74"/>
    </row>
    <row r="272" spans="1:16" ht="27.75" customHeight="1" x14ac:dyDescent="0.25">
      <c r="E272" s="15">
        <v>269</v>
      </c>
      <c r="F272" s="38" t="s">
        <v>282</v>
      </c>
      <c r="G272" s="57" t="str">
        <f t="shared" si="16"/>
        <v xml:space="preserve"> Chisholm</v>
      </c>
      <c r="H272" s="27">
        <v>1</v>
      </c>
      <c r="I272" s="27">
        <v>0</v>
      </c>
      <c r="J272" s="27">
        <v>3</v>
      </c>
      <c r="K272" s="27">
        <v>3</v>
      </c>
      <c r="L272" s="27">
        <v>1</v>
      </c>
      <c r="M272" s="27">
        <f t="shared" si="19"/>
        <v>8</v>
      </c>
      <c r="N272" s="130">
        <f t="shared" si="17"/>
        <v>36.363636363636367</v>
      </c>
      <c r="O272" s="119" t="str">
        <f t="shared" si="18"/>
        <v>Minimal +ve impacts</v>
      </c>
      <c r="P272" s="74"/>
    </row>
    <row r="273" spans="3:16" ht="27.75" customHeight="1" x14ac:dyDescent="0.25">
      <c r="E273" s="15">
        <v>270</v>
      </c>
      <c r="F273" s="44" t="s">
        <v>283</v>
      </c>
      <c r="G273" s="57" t="str">
        <f t="shared" si="16"/>
        <v xml:space="preserve"> Chisholm</v>
      </c>
      <c r="H273" s="27">
        <v>1</v>
      </c>
      <c r="I273" s="27">
        <v>0</v>
      </c>
      <c r="J273" s="27">
        <v>3</v>
      </c>
      <c r="K273" s="27">
        <v>2</v>
      </c>
      <c r="L273" s="27">
        <v>0</v>
      </c>
      <c r="M273" s="27">
        <f t="shared" si="19"/>
        <v>6</v>
      </c>
      <c r="N273" s="130">
        <f t="shared" si="17"/>
        <v>35.294117647058826</v>
      </c>
      <c r="O273" s="119" t="str">
        <f t="shared" si="18"/>
        <v>Minimal +ve impacts</v>
      </c>
      <c r="P273" s="74"/>
    </row>
    <row r="274" spans="3:16" ht="27.75" customHeight="1" x14ac:dyDescent="0.25">
      <c r="E274" s="15">
        <v>271</v>
      </c>
      <c r="F274" s="38" t="s">
        <v>284</v>
      </c>
      <c r="G274" s="57" t="str">
        <f t="shared" si="16"/>
        <v xml:space="preserve"> Chisholm</v>
      </c>
      <c r="H274" s="27">
        <v>1</v>
      </c>
      <c r="I274" s="27">
        <v>0</v>
      </c>
      <c r="J274" s="27">
        <v>3</v>
      </c>
      <c r="K274" s="27">
        <v>3</v>
      </c>
      <c r="L274" s="27">
        <v>1</v>
      </c>
      <c r="M274" s="27">
        <f t="shared" si="19"/>
        <v>8</v>
      </c>
      <c r="N274" s="130">
        <f t="shared" si="17"/>
        <v>36.363636363636367</v>
      </c>
      <c r="O274" s="119" t="str">
        <f t="shared" si="18"/>
        <v>Minimal +ve impacts</v>
      </c>
      <c r="P274" s="74"/>
    </row>
    <row r="275" spans="3:16" ht="27.75" customHeight="1" x14ac:dyDescent="0.25">
      <c r="E275" s="15">
        <v>272</v>
      </c>
      <c r="F275" s="38" t="s">
        <v>285</v>
      </c>
      <c r="G275" s="57" t="str">
        <f t="shared" si="16"/>
        <v xml:space="preserve"> Chisholm</v>
      </c>
      <c r="H275" s="27">
        <v>1</v>
      </c>
      <c r="I275" s="27">
        <v>0</v>
      </c>
      <c r="J275" s="27">
        <v>0</v>
      </c>
      <c r="K275" s="27">
        <v>2</v>
      </c>
      <c r="L275" s="27">
        <v>1</v>
      </c>
      <c r="M275" s="27">
        <f t="shared" si="19"/>
        <v>4</v>
      </c>
      <c r="N275" s="130">
        <f t="shared" si="17"/>
        <v>18.181818181818183</v>
      </c>
      <c r="O275" s="119" t="str">
        <f t="shared" si="18"/>
        <v>Minimal +ve impacts</v>
      </c>
      <c r="P275" s="74"/>
    </row>
    <row r="276" spans="3:16" ht="27.75" customHeight="1" x14ac:dyDescent="0.25">
      <c r="E276" s="15">
        <v>273</v>
      </c>
      <c r="F276" s="38" t="s">
        <v>286</v>
      </c>
      <c r="G276" s="57" t="str">
        <f t="shared" si="16"/>
        <v xml:space="preserve"> Watson</v>
      </c>
      <c r="H276" s="27">
        <v>4</v>
      </c>
      <c r="I276" s="27">
        <v>2</v>
      </c>
      <c r="J276" s="27">
        <v>3</v>
      </c>
      <c r="K276" s="27">
        <v>3</v>
      </c>
      <c r="L276" s="27">
        <v>1</v>
      </c>
      <c r="M276" s="27">
        <f t="shared" si="19"/>
        <v>13</v>
      </c>
      <c r="N276" s="130">
        <f t="shared" si="17"/>
        <v>59.090909090909093</v>
      </c>
      <c r="O276" s="117" t="str">
        <f t="shared" si="18"/>
        <v>Moderate +ve impacts</v>
      </c>
      <c r="P276" s="74" t="s">
        <v>783</v>
      </c>
    </row>
    <row r="277" spans="3:16" ht="27.75" customHeight="1" x14ac:dyDescent="0.25">
      <c r="E277" s="15">
        <v>274</v>
      </c>
      <c r="F277" s="38" t="s">
        <v>287</v>
      </c>
      <c r="G277" s="57" t="str">
        <f t="shared" si="16"/>
        <v xml:space="preserve"> Watson</v>
      </c>
      <c r="H277" s="27">
        <v>1</v>
      </c>
      <c r="I277" s="27">
        <v>5</v>
      </c>
      <c r="J277" s="27">
        <v>3</v>
      </c>
      <c r="K277" s="27">
        <v>3</v>
      </c>
      <c r="L277" s="27">
        <v>1</v>
      </c>
      <c r="M277" s="27">
        <f t="shared" si="19"/>
        <v>13</v>
      </c>
      <c r="N277" s="130">
        <f t="shared" si="17"/>
        <v>59.090909090909093</v>
      </c>
      <c r="O277" s="117" t="str">
        <f t="shared" si="18"/>
        <v>Moderate +ve impacts</v>
      </c>
      <c r="P277" s="74"/>
    </row>
    <row r="278" spans="3:16" ht="27.75" customHeight="1" x14ac:dyDescent="0.25">
      <c r="E278" s="15">
        <v>275</v>
      </c>
      <c r="F278" s="38" t="s">
        <v>288</v>
      </c>
      <c r="G278" s="57" t="str">
        <f t="shared" si="16"/>
        <v xml:space="preserve"> Watson</v>
      </c>
      <c r="H278" s="27">
        <v>2</v>
      </c>
      <c r="I278" s="27">
        <v>5</v>
      </c>
      <c r="J278" s="27">
        <v>3</v>
      </c>
      <c r="K278" s="27">
        <v>3</v>
      </c>
      <c r="L278" s="27">
        <v>3</v>
      </c>
      <c r="M278" s="27">
        <f t="shared" si="19"/>
        <v>16</v>
      </c>
      <c r="N278" s="130">
        <f t="shared" si="17"/>
        <v>72.727272727272734</v>
      </c>
      <c r="O278" s="116" t="str">
        <f t="shared" si="18"/>
        <v>Broad +ve impacts</v>
      </c>
      <c r="P278" s="74"/>
    </row>
    <row r="279" spans="3:16" ht="27.75" customHeight="1" x14ac:dyDescent="0.25">
      <c r="C279" s="68"/>
      <c r="D279" s="68"/>
      <c r="E279" s="50">
        <v>276</v>
      </c>
      <c r="F279" s="62" t="s">
        <v>289</v>
      </c>
      <c r="G279" s="63" t="str">
        <f t="shared" si="16"/>
        <v xml:space="preserve"> Watson</v>
      </c>
      <c r="H279" s="64">
        <v>4</v>
      </c>
      <c r="I279" s="64">
        <v>5</v>
      </c>
      <c r="J279" s="64">
        <v>3</v>
      </c>
      <c r="K279" s="64">
        <v>2</v>
      </c>
      <c r="L279" s="64">
        <v>4</v>
      </c>
      <c r="M279" s="64">
        <f t="shared" si="19"/>
        <v>18</v>
      </c>
      <c r="N279" s="130">
        <f t="shared" si="17"/>
        <v>81.818181818181827</v>
      </c>
      <c r="O279" s="116" t="str">
        <f t="shared" si="18"/>
        <v>Broad +ve impacts</v>
      </c>
      <c r="P279" s="74" t="s">
        <v>629</v>
      </c>
    </row>
    <row r="280" spans="3:16" ht="27.75" customHeight="1" x14ac:dyDescent="0.25">
      <c r="E280" s="15">
        <v>277</v>
      </c>
      <c r="F280" s="38" t="s">
        <v>290</v>
      </c>
      <c r="G280" s="57" t="str">
        <f t="shared" si="16"/>
        <v xml:space="preserve"> Watson</v>
      </c>
      <c r="H280" s="27">
        <v>1</v>
      </c>
      <c r="I280" s="27">
        <v>5</v>
      </c>
      <c r="J280" s="27">
        <v>0</v>
      </c>
      <c r="K280" s="27">
        <v>3</v>
      </c>
      <c r="L280" s="27">
        <v>1</v>
      </c>
      <c r="M280" s="27">
        <f t="shared" si="19"/>
        <v>10</v>
      </c>
      <c r="N280" s="130">
        <f t="shared" si="17"/>
        <v>45.454545454545453</v>
      </c>
      <c r="O280" s="119" t="str">
        <f t="shared" si="18"/>
        <v>Minimal +ve impacts</v>
      </c>
      <c r="P280" s="74"/>
    </row>
    <row r="281" spans="3:16" ht="27.75" customHeight="1" x14ac:dyDescent="0.25">
      <c r="E281" s="15">
        <v>278</v>
      </c>
      <c r="F281" s="38" t="s">
        <v>291</v>
      </c>
      <c r="G281" s="57" t="str">
        <f t="shared" si="16"/>
        <v xml:space="preserve"> Watson</v>
      </c>
      <c r="H281" s="27">
        <v>2</v>
      </c>
      <c r="I281" s="27">
        <v>1</v>
      </c>
      <c r="J281" s="27">
        <v>3</v>
      </c>
      <c r="K281" s="27">
        <v>2</v>
      </c>
      <c r="L281" s="27">
        <v>3</v>
      </c>
      <c r="M281" s="27">
        <f t="shared" si="19"/>
        <v>11</v>
      </c>
      <c r="N281" s="130">
        <f t="shared" si="17"/>
        <v>50</v>
      </c>
      <c r="O281" s="117" t="str">
        <f t="shared" si="18"/>
        <v>Moderate +ve impacts</v>
      </c>
      <c r="P281" s="74"/>
    </row>
    <row r="282" spans="3:16" ht="27.75" customHeight="1" x14ac:dyDescent="0.25">
      <c r="E282" s="15">
        <v>279</v>
      </c>
      <c r="F282" s="44" t="s">
        <v>292</v>
      </c>
      <c r="G282" s="57" t="str">
        <f t="shared" si="16"/>
        <v xml:space="preserve"> Watson</v>
      </c>
      <c r="H282" s="27">
        <v>1</v>
      </c>
      <c r="I282" s="27">
        <v>5</v>
      </c>
      <c r="J282" s="27">
        <v>0</v>
      </c>
      <c r="K282" s="27">
        <v>3</v>
      </c>
      <c r="L282" s="27">
        <v>0</v>
      </c>
      <c r="M282" s="27">
        <f t="shared" si="19"/>
        <v>9</v>
      </c>
      <c r="N282" s="130">
        <f t="shared" si="17"/>
        <v>52.941176470588239</v>
      </c>
      <c r="O282" s="117" t="str">
        <f t="shared" si="18"/>
        <v>Moderate +ve impacts</v>
      </c>
      <c r="P282" s="74"/>
    </row>
    <row r="283" spans="3:16" ht="27.75" customHeight="1" x14ac:dyDescent="0.25">
      <c r="E283" s="15">
        <v>280</v>
      </c>
      <c r="F283" s="96" t="s">
        <v>293</v>
      </c>
      <c r="G283" s="57" t="str">
        <f t="shared" si="16"/>
        <v xml:space="preserve"> Braddon</v>
      </c>
      <c r="H283" s="27">
        <v>4</v>
      </c>
      <c r="I283" s="27">
        <v>5</v>
      </c>
      <c r="J283" s="27">
        <v>3</v>
      </c>
      <c r="K283" s="27">
        <v>2</v>
      </c>
      <c r="L283" s="27">
        <v>3</v>
      </c>
      <c r="M283" s="27">
        <f t="shared" si="19"/>
        <v>17</v>
      </c>
      <c r="N283" s="130">
        <f t="shared" si="17"/>
        <v>77.272727272727266</v>
      </c>
      <c r="O283" s="116" t="str">
        <f t="shared" si="18"/>
        <v>Broad +ve impacts</v>
      </c>
      <c r="P283" s="74" t="s">
        <v>783</v>
      </c>
    </row>
    <row r="284" spans="3:16" ht="27.75" customHeight="1" x14ac:dyDescent="0.25">
      <c r="E284" s="15">
        <v>281</v>
      </c>
      <c r="F284" s="38" t="s">
        <v>715</v>
      </c>
      <c r="G284" s="57" t="str">
        <f t="shared" si="16"/>
        <v xml:space="preserve"> Braddon</v>
      </c>
      <c r="H284" s="27">
        <v>1</v>
      </c>
      <c r="I284" s="27">
        <v>5</v>
      </c>
      <c r="J284" s="27">
        <v>3</v>
      </c>
      <c r="K284" s="27">
        <v>3</v>
      </c>
      <c r="L284" s="27">
        <v>1</v>
      </c>
      <c r="M284" s="27">
        <f t="shared" si="19"/>
        <v>13</v>
      </c>
      <c r="N284" s="130">
        <f t="shared" si="17"/>
        <v>59.090909090909093</v>
      </c>
      <c r="O284" s="117" t="str">
        <f t="shared" si="18"/>
        <v>Moderate +ve impacts</v>
      </c>
      <c r="P284" s="74"/>
    </row>
    <row r="285" spans="3:16" ht="27.75" customHeight="1" x14ac:dyDescent="0.25">
      <c r="E285" s="15">
        <v>282</v>
      </c>
      <c r="F285" s="51" t="s">
        <v>295</v>
      </c>
      <c r="G285" s="57" t="str">
        <f t="shared" si="16"/>
        <v xml:space="preserve"> Braddon</v>
      </c>
      <c r="H285" s="27">
        <v>1</v>
      </c>
      <c r="I285" s="27">
        <v>5</v>
      </c>
      <c r="J285" s="27">
        <v>3</v>
      </c>
      <c r="K285" s="27">
        <v>2</v>
      </c>
      <c r="L285" s="27">
        <v>0</v>
      </c>
      <c r="M285" s="27">
        <f t="shared" si="19"/>
        <v>11</v>
      </c>
      <c r="N285" s="130">
        <f t="shared" si="17"/>
        <v>64.705882352941174</v>
      </c>
      <c r="O285" s="117" t="str">
        <f t="shared" si="18"/>
        <v>Moderate +ve impacts</v>
      </c>
      <c r="P285" s="74"/>
    </row>
    <row r="286" spans="3:16" ht="27.75" customHeight="1" x14ac:dyDescent="0.25">
      <c r="E286" s="15">
        <v>283</v>
      </c>
      <c r="F286" s="96" t="s">
        <v>296</v>
      </c>
      <c r="G286" s="57" t="str">
        <f t="shared" si="16"/>
        <v xml:space="preserve"> Braddon</v>
      </c>
      <c r="H286" s="27">
        <v>1</v>
      </c>
      <c r="I286" s="27">
        <v>5</v>
      </c>
      <c r="J286" s="27">
        <v>3</v>
      </c>
      <c r="K286" s="27">
        <v>2</v>
      </c>
      <c r="L286" s="27">
        <v>1</v>
      </c>
      <c r="M286" s="27">
        <f t="shared" si="19"/>
        <v>12</v>
      </c>
      <c r="N286" s="130">
        <f t="shared" si="17"/>
        <v>54.54545454545454</v>
      </c>
      <c r="O286" s="117" t="str">
        <f t="shared" si="18"/>
        <v>Moderate +ve impacts</v>
      </c>
      <c r="P286" s="74" t="s">
        <v>672</v>
      </c>
    </row>
    <row r="287" spans="3:16" ht="27.75" customHeight="1" x14ac:dyDescent="0.25">
      <c r="E287" s="15">
        <v>284</v>
      </c>
      <c r="F287" s="96" t="s">
        <v>297</v>
      </c>
      <c r="G287" s="57" t="str">
        <f t="shared" si="16"/>
        <v xml:space="preserve"> Braddon</v>
      </c>
      <c r="H287" s="27">
        <v>2</v>
      </c>
      <c r="I287" s="27">
        <v>5</v>
      </c>
      <c r="J287" s="27">
        <v>0</v>
      </c>
      <c r="K287" s="27">
        <v>2</v>
      </c>
      <c r="L287" s="27">
        <v>1</v>
      </c>
      <c r="M287" s="27">
        <f t="shared" si="19"/>
        <v>10</v>
      </c>
      <c r="N287" s="130">
        <f t="shared" si="17"/>
        <v>45.454545454545453</v>
      </c>
      <c r="O287" s="119" t="str">
        <f t="shared" si="18"/>
        <v>Minimal +ve impacts</v>
      </c>
      <c r="P287" s="74"/>
    </row>
    <row r="288" spans="3:16" ht="27.75" customHeight="1" x14ac:dyDescent="0.25">
      <c r="E288" s="15">
        <v>285</v>
      </c>
      <c r="F288" s="44" t="s">
        <v>298</v>
      </c>
      <c r="G288" s="57" t="str">
        <f t="shared" si="16"/>
        <v xml:space="preserve"> Braddon</v>
      </c>
      <c r="H288" s="27">
        <v>1</v>
      </c>
      <c r="I288" s="27">
        <v>2</v>
      </c>
      <c r="J288" s="27">
        <v>3</v>
      </c>
      <c r="K288" s="27">
        <v>2</v>
      </c>
      <c r="L288" s="27">
        <v>0</v>
      </c>
      <c r="M288" s="27">
        <f t="shared" si="19"/>
        <v>8</v>
      </c>
      <c r="N288" s="130">
        <f t="shared" si="17"/>
        <v>47.058823529411761</v>
      </c>
      <c r="O288" s="119" t="str">
        <f t="shared" si="18"/>
        <v>Minimal +ve impacts</v>
      </c>
      <c r="P288" s="74"/>
    </row>
    <row r="289" spans="3:16" ht="27.75" customHeight="1" x14ac:dyDescent="0.25">
      <c r="C289" s="75"/>
      <c r="D289" s="75"/>
      <c r="E289" s="15">
        <v>286</v>
      </c>
      <c r="F289" s="38" t="s">
        <v>651</v>
      </c>
      <c r="G289" s="57" t="str">
        <f t="shared" si="16"/>
        <v xml:space="preserve"> Ngunnawal</v>
      </c>
      <c r="H289" s="27">
        <v>1</v>
      </c>
      <c r="I289" s="27">
        <v>0</v>
      </c>
      <c r="J289" s="27">
        <v>0</v>
      </c>
      <c r="K289" s="27">
        <v>2</v>
      </c>
      <c r="L289" s="27">
        <v>1</v>
      </c>
      <c r="M289" s="27">
        <f t="shared" si="19"/>
        <v>4</v>
      </c>
      <c r="N289" s="130">
        <f t="shared" si="17"/>
        <v>18.181818181818183</v>
      </c>
      <c r="O289" s="119" t="str">
        <f t="shared" si="18"/>
        <v>Minimal +ve impacts</v>
      </c>
      <c r="P289" s="74"/>
    </row>
    <row r="290" spans="3:16" ht="27.75" customHeight="1" x14ac:dyDescent="0.25">
      <c r="E290" s="15">
        <v>287</v>
      </c>
      <c r="F290" s="38" t="s">
        <v>299</v>
      </c>
      <c r="G290" s="57" t="str">
        <f t="shared" si="16"/>
        <v xml:space="preserve"> Fraser</v>
      </c>
      <c r="H290" s="27">
        <v>1</v>
      </c>
      <c r="I290" s="27">
        <v>5</v>
      </c>
      <c r="J290" s="27">
        <v>0</v>
      </c>
      <c r="K290" s="27">
        <v>3</v>
      </c>
      <c r="L290" s="27">
        <v>1</v>
      </c>
      <c r="M290" s="27">
        <f t="shared" si="19"/>
        <v>10</v>
      </c>
      <c r="N290" s="130">
        <f t="shared" si="17"/>
        <v>45.454545454545453</v>
      </c>
      <c r="O290" s="119" t="str">
        <f t="shared" si="18"/>
        <v>Minimal +ve impacts</v>
      </c>
      <c r="P290" s="74"/>
    </row>
    <row r="291" spans="3:16" ht="27.75" customHeight="1" x14ac:dyDescent="0.25">
      <c r="E291" s="15">
        <v>288</v>
      </c>
      <c r="F291" s="44" t="s">
        <v>300</v>
      </c>
      <c r="G291" s="57" t="str">
        <f t="shared" si="16"/>
        <v xml:space="preserve"> Coombs</v>
      </c>
      <c r="H291" s="27">
        <v>1</v>
      </c>
      <c r="I291" s="27">
        <v>5</v>
      </c>
      <c r="J291" s="27">
        <v>3</v>
      </c>
      <c r="K291" s="27">
        <v>2</v>
      </c>
      <c r="L291" s="27">
        <v>0</v>
      </c>
      <c r="M291" s="27">
        <f t="shared" si="19"/>
        <v>11</v>
      </c>
      <c r="N291" s="130">
        <f t="shared" si="17"/>
        <v>64.705882352941174</v>
      </c>
      <c r="O291" s="117" t="str">
        <f t="shared" si="18"/>
        <v>Moderate +ve impacts</v>
      </c>
      <c r="P291" s="74"/>
    </row>
    <row r="292" spans="3:16" ht="27.75" customHeight="1" x14ac:dyDescent="0.25">
      <c r="E292" s="15">
        <v>289</v>
      </c>
      <c r="F292" s="38" t="s">
        <v>301</v>
      </c>
      <c r="G292" s="57" t="str">
        <f t="shared" si="16"/>
        <v xml:space="preserve"> Mawson</v>
      </c>
      <c r="H292" s="27">
        <v>1</v>
      </c>
      <c r="I292" s="27">
        <v>5</v>
      </c>
      <c r="J292" s="27">
        <v>0</v>
      </c>
      <c r="K292" s="27">
        <v>2</v>
      </c>
      <c r="L292" s="27">
        <v>1</v>
      </c>
      <c r="M292" s="27">
        <f t="shared" si="19"/>
        <v>9</v>
      </c>
      <c r="N292" s="130">
        <f t="shared" si="17"/>
        <v>40.909090909090914</v>
      </c>
      <c r="O292" s="119" t="str">
        <f t="shared" si="18"/>
        <v>Minimal +ve impacts</v>
      </c>
      <c r="P292" s="74"/>
    </row>
    <row r="293" spans="3:16" ht="27.75" customHeight="1" x14ac:dyDescent="0.25">
      <c r="E293" s="15">
        <v>290</v>
      </c>
      <c r="F293" s="38" t="s">
        <v>302</v>
      </c>
      <c r="G293" s="57" t="str">
        <f t="shared" si="16"/>
        <v xml:space="preserve"> Mawson</v>
      </c>
      <c r="H293" s="27">
        <v>1</v>
      </c>
      <c r="I293" s="27">
        <v>5</v>
      </c>
      <c r="J293" s="27">
        <v>3</v>
      </c>
      <c r="K293" s="27">
        <v>0</v>
      </c>
      <c r="L293" s="27">
        <v>4</v>
      </c>
      <c r="M293" s="27">
        <f t="shared" si="19"/>
        <v>13</v>
      </c>
      <c r="N293" s="130">
        <f t="shared" si="17"/>
        <v>59.090909090909093</v>
      </c>
      <c r="O293" s="117" t="str">
        <f t="shared" si="18"/>
        <v>Moderate +ve impacts</v>
      </c>
      <c r="P293" s="74"/>
    </row>
    <row r="294" spans="3:16" ht="27.75" customHeight="1" x14ac:dyDescent="0.25">
      <c r="E294" s="15">
        <v>291</v>
      </c>
      <c r="F294" s="38" t="s">
        <v>303</v>
      </c>
      <c r="G294" s="57" t="str">
        <f t="shared" si="16"/>
        <v xml:space="preserve"> Mawson</v>
      </c>
      <c r="H294" s="27">
        <v>1</v>
      </c>
      <c r="I294" s="27">
        <v>5</v>
      </c>
      <c r="J294" s="27">
        <v>3</v>
      </c>
      <c r="K294" s="27">
        <v>2</v>
      </c>
      <c r="L294" s="27">
        <v>1</v>
      </c>
      <c r="M294" s="27">
        <f t="shared" si="19"/>
        <v>12</v>
      </c>
      <c r="N294" s="130">
        <f t="shared" si="17"/>
        <v>54.54545454545454</v>
      </c>
      <c r="O294" s="117" t="str">
        <f t="shared" si="18"/>
        <v>Moderate +ve impacts</v>
      </c>
      <c r="P294" s="74"/>
    </row>
    <row r="295" spans="3:16" ht="27.75" customHeight="1" x14ac:dyDescent="0.25">
      <c r="E295" s="15">
        <v>292</v>
      </c>
      <c r="F295" s="38" t="s">
        <v>304</v>
      </c>
      <c r="G295" s="57" t="str">
        <f t="shared" si="16"/>
        <v xml:space="preserve"> Mawson</v>
      </c>
      <c r="H295" s="27">
        <v>1</v>
      </c>
      <c r="I295" s="27">
        <v>5</v>
      </c>
      <c r="J295" s="27">
        <v>3</v>
      </c>
      <c r="K295" s="27">
        <v>2</v>
      </c>
      <c r="L295" s="27">
        <v>1</v>
      </c>
      <c r="M295" s="27">
        <f t="shared" si="19"/>
        <v>12</v>
      </c>
      <c r="N295" s="130">
        <f t="shared" si="17"/>
        <v>54.54545454545454</v>
      </c>
      <c r="O295" s="117" t="str">
        <f t="shared" si="18"/>
        <v>Moderate +ve impacts</v>
      </c>
      <c r="P295" s="74"/>
    </row>
    <row r="296" spans="3:16" ht="27.75" customHeight="1" x14ac:dyDescent="0.25">
      <c r="E296" s="15">
        <v>293</v>
      </c>
      <c r="F296" s="38" t="s">
        <v>305</v>
      </c>
      <c r="G296" s="57" t="str">
        <f t="shared" si="16"/>
        <v xml:space="preserve"> Mawson</v>
      </c>
      <c r="H296" s="27">
        <v>1</v>
      </c>
      <c r="I296" s="27">
        <v>5</v>
      </c>
      <c r="J296" s="27">
        <v>3</v>
      </c>
      <c r="K296" s="27">
        <v>3</v>
      </c>
      <c r="L296" s="27">
        <v>3</v>
      </c>
      <c r="M296" s="27">
        <f t="shared" si="19"/>
        <v>15</v>
      </c>
      <c r="N296" s="130">
        <f t="shared" si="17"/>
        <v>68.181818181818173</v>
      </c>
      <c r="O296" s="117" t="str">
        <f t="shared" si="18"/>
        <v>Moderate +ve impacts</v>
      </c>
      <c r="P296" s="74"/>
    </row>
    <row r="297" spans="3:16" ht="27.75" customHeight="1" x14ac:dyDescent="0.25">
      <c r="E297" s="15">
        <v>294</v>
      </c>
      <c r="F297" s="44" t="s">
        <v>306</v>
      </c>
      <c r="G297" s="57" t="str">
        <f t="shared" si="16"/>
        <v xml:space="preserve"> Mawson</v>
      </c>
      <c r="H297" s="27">
        <v>1</v>
      </c>
      <c r="I297" s="27">
        <v>0</v>
      </c>
      <c r="J297" s="27">
        <v>3</v>
      </c>
      <c r="K297" s="27">
        <v>3</v>
      </c>
      <c r="L297" s="27">
        <v>0</v>
      </c>
      <c r="M297" s="27">
        <f t="shared" si="19"/>
        <v>7</v>
      </c>
      <c r="N297" s="130">
        <f t="shared" si="17"/>
        <v>41.17647058823529</v>
      </c>
      <c r="O297" s="119" t="str">
        <f t="shared" si="18"/>
        <v>Minimal +ve impacts</v>
      </c>
      <c r="P297" s="74"/>
    </row>
    <row r="298" spans="3:16" ht="27.75" customHeight="1" x14ac:dyDescent="0.25">
      <c r="E298" s="15">
        <v>295</v>
      </c>
      <c r="F298" s="38" t="s">
        <v>307</v>
      </c>
      <c r="G298" s="57" t="str">
        <f t="shared" si="16"/>
        <v xml:space="preserve"> Mawson</v>
      </c>
      <c r="H298" s="27">
        <v>1</v>
      </c>
      <c r="I298" s="27">
        <v>0</v>
      </c>
      <c r="J298" s="27">
        <v>3</v>
      </c>
      <c r="K298" s="27">
        <v>3</v>
      </c>
      <c r="L298" s="27">
        <v>3</v>
      </c>
      <c r="M298" s="27">
        <f t="shared" si="19"/>
        <v>10</v>
      </c>
      <c r="N298" s="130">
        <f t="shared" si="17"/>
        <v>45.454545454545453</v>
      </c>
      <c r="O298" s="119" t="str">
        <f t="shared" si="18"/>
        <v>Minimal +ve impacts</v>
      </c>
      <c r="P298" s="74"/>
    </row>
    <row r="299" spans="3:16" ht="27.75" customHeight="1" x14ac:dyDescent="0.25">
      <c r="E299" s="15">
        <v>296</v>
      </c>
      <c r="F299" s="45" t="s">
        <v>308</v>
      </c>
      <c r="G299" s="57" t="str">
        <f t="shared" si="16"/>
        <v xml:space="preserve"> Mawson</v>
      </c>
      <c r="H299" s="27">
        <v>4</v>
      </c>
      <c r="I299" s="27">
        <v>5</v>
      </c>
      <c r="J299" s="27">
        <v>3</v>
      </c>
      <c r="K299" s="27">
        <v>3</v>
      </c>
      <c r="L299" s="27">
        <v>3</v>
      </c>
      <c r="M299" s="27">
        <f t="shared" si="19"/>
        <v>18</v>
      </c>
      <c r="N299" s="130">
        <f t="shared" si="17"/>
        <v>81.818181818181827</v>
      </c>
      <c r="O299" s="116" t="str">
        <f t="shared" si="18"/>
        <v>Broad +ve impacts</v>
      </c>
      <c r="P299" s="74"/>
    </row>
    <row r="300" spans="3:16" ht="27.75" customHeight="1" x14ac:dyDescent="0.25">
      <c r="E300" s="15">
        <v>297</v>
      </c>
      <c r="F300" s="38" t="s">
        <v>309</v>
      </c>
      <c r="G300" s="57" t="str">
        <f t="shared" si="16"/>
        <v xml:space="preserve"> Gordon</v>
      </c>
      <c r="H300" s="27">
        <v>1</v>
      </c>
      <c r="I300" s="27">
        <v>0</v>
      </c>
      <c r="J300" s="27">
        <v>0</v>
      </c>
      <c r="K300" s="27">
        <v>2</v>
      </c>
      <c r="L300" s="27">
        <v>1</v>
      </c>
      <c r="M300" s="27">
        <f t="shared" si="19"/>
        <v>4</v>
      </c>
      <c r="N300" s="130">
        <f t="shared" si="17"/>
        <v>18.181818181818183</v>
      </c>
      <c r="O300" s="119" t="str">
        <f t="shared" si="18"/>
        <v>Minimal +ve impacts</v>
      </c>
      <c r="P300" s="74"/>
    </row>
    <row r="301" spans="3:16" ht="27.75" customHeight="1" x14ac:dyDescent="0.25">
      <c r="E301" s="15">
        <v>298</v>
      </c>
      <c r="F301" s="38" t="s">
        <v>310</v>
      </c>
      <c r="G301" s="57" t="str">
        <f t="shared" si="16"/>
        <v xml:space="preserve"> Gordon</v>
      </c>
      <c r="H301" s="27">
        <v>1</v>
      </c>
      <c r="I301" s="27">
        <v>0</v>
      </c>
      <c r="J301" s="27">
        <v>3</v>
      </c>
      <c r="K301" s="27">
        <v>2</v>
      </c>
      <c r="L301" s="27">
        <v>1</v>
      </c>
      <c r="M301" s="27">
        <f t="shared" si="19"/>
        <v>7</v>
      </c>
      <c r="N301" s="130">
        <f t="shared" si="17"/>
        <v>31.818181818181817</v>
      </c>
      <c r="O301" s="119" t="str">
        <f t="shared" si="18"/>
        <v>Minimal +ve impacts</v>
      </c>
      <c r="P301" s="74"/>
    </row>
    <row r="302" spans="3:16" ht="27.75" customHeight="1" x14ac:dyDescent="0.25">
      <c r="E302" s="15">
        <v>299</v>
      </c>
      <c r="F302" s="38" t="s">
        <v>624</v>
      </c>
      <c r="G302" s="57" t="str">
        <f t="shared" si="16"/>
        <v xml:space="preserve"> Symonston</v>
      </c>
      <c r="H302" s="27">
        <v>1</v>
      </c>
      <c r="I302" s="27">
        <v>5</v>
      </c>
      <c r="J302" s="27">
        <v>3</v>
      </c>
      <c r="K302" s="27">
        <v>3</v>
      </c>
      <c r="L302" s="27">
        <v>4</v>
      </c>
      <c r="M302" s="27">
        <f t="shared" si="19"/>
        <v>16</v>
      </c>
      <c r="N302" s="130">
        <f t="shared" si="17"/>
        <v>72.727272727272734</v>
      </c>
      <c r="O302" s="116" t="str">
        <f t="shared" si="18"/>
        <v>Broad +ve impacts</v>
      </c>
      <c r="P302" s="74"/>
    </row>
    <row r="303" spans="3:16" ht="27.75" customHeight="1" x14ac:dyDescent="0.25">
      <c r="E303" s="15">
        <v>300</v>
      </c>
      <c r="F303" s="38" t="s">
        <v>311</v>
      </c>
      <c r="G303" s="57" t="str">
        <f t="shared" si="16"/>
        <v xml:space="preserve"> Symonston</v>
      </c>
      <c r="H303" s="27">
        <v>2</v>
      </c>
      <c r="I303" s="27">
        <v>0</v>
      </c>
      <c r="J303" s="27">
        <v>3</v>
      </c>
      <c r="K303" s="27">
        <v>3</v>
      </c>
      <c r="L303" s="27">
        <v>4</v>
      </c>
      <c r="M303" s="27">
        <f t="shared" si="19"/>
        <v>12</v>
      </c>
      <c r="N303" s="130">
        <f t="shared" si="17"/>
        <v>54.54545454545454</v>
      </c>
      <c r="O303" s="117" t="str">
        <f t="shared" si="18"/>
        <v>Moderate +ve impacts</v>
      </c>
      <c r="P303" s="74"/>
    </row>
    <row r="304" spans="3:16" ht="27.75" customHeight="1" x14ac:dyDescent="0.25">
      <c r="E304" s="15">
        <v>301</v>
      </c>
      <c r="F304" s="38" t="s">
        <v>312</v>
      </c>
      <c r="G304" s="57" t="str">
        <f t="shared" si="16"/>
        <v xml:space="preserve"> Chapman</v>
      </c>
      <c r="H304" s="27">
        <v>1</v>
      </c>
      <c r="I304" s="27">
        <v>5</v>
      </c>
      <c r="J304" s="27">
        <v>0</v>
      </c>
      <c r="K304" s="27">
        <v>2</v>
      </c>
      <c r="L304" s="27">
        <v>1</v>
      </c>
      <c r="M304" s="27">
        <f t="shared" si="19"/>
        <v>9</v>
      </c>
      <c r="N304" s="130">
        <f t="shared" si="17"/>
        <v>40.909090909090914</v>
      </c>
      <c r="O304" s="119" t="str">
        <f t="shared" si="18"/>
        <v>Minimal +ve impacts</v>
      </c>
      <c r="P304" s="74"/>
    </row>
    <row r="305" spans="5:16" ht="27.75" customHeight="1" x14ac:dyDescent="0.25">
      <c r="E305" s="15">
        <v>302</v>
      </c>
      <c r="F305" s="44" t="s">
        <v>313</v>
      </c>
      <c r="G305" s="57" t="str">
        <f t="shared" si="16"/>
        <v xml:space="preserve"> Chapman</v>
      </c>
      <c r="H305" s="27">
        <v>1</v>
      </c>
      <c r="I305" s="27">
        <v>0</v>
      </c>
      <c r="J305" s="27">
        <v>3</v>
      </c>
      <c r="K305" s="27">
        <v>2</v>
      </c>
      <c r="L305" s="27">
        <v>0</v>
      </c>
      <c r="M305" s="27">
        <f t="shared" si="19"/>
        <v>6</v>
      </c>
      <c r="N305" s="130">
        <f t="shared" si="17"/>
        <v>35.294117647058826</v>
      </c>
      <c r="O305" s="119" t="str">
        <f t="shared" si="18"/>
        <v>Minimal +ve impacts</v>
      </c>
      <c r="P305" s="74"/>
    </row>
    <row r="306" spans="5:16" ht="27.75" customHeight="1" x14ac:dyDescent="0.25">
      <c r="E306" s="15">
        <v>303</v>
      </c>
      <c r="F306" s="38" t="s">
        <v>314</v>
      </c>
      <c r="G306" s="57" t="str">
        <f t="shared" si="16"/>
        <v xml:space="preserve"> Chapman</v>
      </c>
      <c r="H306" s="27">
        <v>1</v>
      </c>
      <c r="I306" s="27">
        <v>5</v>
      </c>
      <c r="J306" s="27">
        <v>0</v>
      </c>
      <c r="K306" s="27">
        <v>2</v>
      </c>
      <c r="L306" s="27">
        <v>1</v>
      </c>
      <c r="M306" s="27">
        <f t="shared" si="19"/>
        <v>9</v>
      </c>
      <c r="N306" s="130">
        <f t="shared" si="17"/>
        <v>40.909090909090914</v>
      </c>
      <c r="O306" s="119" t="str">
        <f t="shared" si="18"/>
        <v>Minimal +ve impacts</v>
      </c>
      <c r="P306" s="74"/>
    </row>
    <row r="307" spans="5:16" ht="27.75" customHeight="1" x14ac:dyDescent="0.25">
      <c r="E307" s="15">
        <v>304</v>
      </c>
      <c r="F307" s="44" t="s">
        <v>315</v>
      </c>
      <c r="G307" s="57" t="str">
        <f t="shared" si="16"/>
        <v xml:space="preserve"> Narrabundah</v>
      </c>
      <c r="H307" s="27">
        <v>1</v>
      </c>
      <c r="I307" s="27">
        <v>4</v>
      </c>
      <c r="J307" s="27">
        <v>3</v>
      </c>
      <c r="K307" s="27">
        <v>3</v>
      </c>
      <c r="L307" s="27">
        <v>0</v>
      </c>
      <c r="M307" s="27">
        <f t="shared" si="19"/>
        <v>11</v>
      </c>
      <c r="N307" s="130">
        <f t="shared" si="17"/>
        <v>64.705882352941174</v>
      </c>
      <c r="O307" s="117" t="str">
        <f t="shared" si="18"/>
        <v>Moderate +ve impacts</v>
      </c>
      <c r="P307" s="74"/>
    </row>
    <row r="308" spans="5:16" ht="27.75" customHeight="1" x14ac:dyDescent="0.25">
      <c r="E308" s="15">
        <v>305</v>
      </c>
      <c r="F308" s="44" t="s">
        <v>316</v>
      </c>
      <c r="G308" s="57" t="str">
        <f t="shared" si="16"/>
        <v xml:space="preserve"> Narrabundah</v>
      </c>
      <c r="H308" s="27">
        <v>1</v>
      </c>
      <c r="I308" s="27">
        <v>4</v>
      </c>
      <c r="J308" s="27">
        <v>3</v>
      </c>
      <c r="K308" s="27">
        <v>0</v>
      </c>
      <c r="L308" s="27">
        <v>0</v>
      </c>
      <c r="M308" s="27">
        <f t="shared" si="19"/>
        <v>8</v>
      </c>
      <c r="N308" s="130">
        <f t="shared" si="17"/>
        <v>47.058823529411761</v>
      </c>
      <c r="O308" s="119" t="str">
        <f t="shared" si="18"/>
        <v>Minimal +ve impacts</v>
      </c>
      <c r="P308" s="74"/>
    </row>
    <row r="309" spans="5:16" ht="27.75" customHeight="1" x14ac:dyDescent="0.25">
      <c r="E309" s="15">
        <v>306</v>
      </c>
      <c r="F309" s="38" t="s">
        <v>317</v>
      </c>
      <c r="G309" s="57" t="str">
        <f t="shared" si="16"/>
        <v xml:space="preserve"> Narrabundah</v>
      </c>
      <c r="H309" s="27">
        <v>1</v>
      </c>
      <c r="I309" s="27">
        <v>5</v>
      </c>
      <c r="J309" s="27">
        <v>3</v>
      </c>
      <c r="K309" s="27">
        <v>3</v>
      </c>
      <c r="L309" s="27">
        <v>1</v>
      </c>
      <c r="M309" s="27">
        <f t="shared" si="19"/>
        <v>13</v>
      </c>
      <c r="N309" s="130">
        <f t="shared" si="17"/>
        <v>59.090909090909093</v>
      </c>
      <c r="O309" s="117" t="str">
        <f t="shared" si="18"/>
        <v>Moderate +ve impacts</v>
      </c>
      <c r="P309" s="74"/>
    </row>
    <row r="310" spans="5:16" ht="27.75" customHeight="1" x14ac:dyDescent="0.25">
      <c r="E310" s="15">
        <v>307</v>
      </c>
      <c r="F310" s="38" t="s">
        <v>318</v>
      </c>
      <c r="G310" s="57" t="str">
        <f t="shared" si="16"/>
        <v xml:space="preserve"> Narrabundah</v>
      </c>
      <c r="H310" s="27">
        <v>1</v>
      </c>
      <c r="I310" s="27">
        <v>0</v>
      </c>
      <c r="J310" s="27">
        <v>3</v>
      </c>
      <c r="K310" s="27">
        <v>2</v>
      </c>
      <c r="L310" s="27">
        <v>1</v>
      </c>
      <c r="M310" s="27">
        <f t="shared" si="19"/>
        <v>7</v>
      </c>
      <c r="N310" s="130">
        <f t="shared" si="17"/>
        <v>31.818181818181817</v>
      </c>
      <c r="O310" s="119" t="str">
        <f t="shared" si="18"/>
        <v>Minimal +ve impacts</v>
      </c>
      <c r="P310" s="74"/>
    </row>
    <row r="311" spans="5:16" ht="27.75" customHeight="1" x14ac:dyDescent="0.25">
      <c r="E311" s="15">
        <v>308</v>
      </c>
      <c r="F311" s="38" t="s">
        <v>319</v>
      </c>
      <c r="G311" s="57" t="str">
        <f t="shared" si="16"/>
        <v xml:space="preserve"> Latham</v>
      </c>
      <c r="H311" s="27">
        <v>1</v>
      </c>
      <c r="I311" s="27">
        <v>0</v>
      </c>
      <c r="J311" s="27">
        <v>3</v>
      </c>
      <c r="K311" s="27">
        <v>0</v>
      </c>
      <c r="L311" s="27">
        <v>1</v>
      </c>
      <c r="M311" s="27">
        <f t="shared" si="19"/>
        <v>5</v>
      </c>
      <c r="N311" s="130">
        <f t="shared" si="17"/>
        <v>22.727272727272727</v>
      </c>
      <c r="O311" s="119" t="str">
        <f t="shared" si="18"/>
        <v>Minimal +ve impacts</v>
      </c>
      <c r="P311" s="74"/>
    </row>
    <row r="312" spans="5:16" ht="27.75" customHeight="1" x14ac:dyDescent="0.25">
      <c r="E312" s="15">
        <v>309</v>
      </c>
      <c r="F312" s="38" t="s">
        <v>320</v>
      </c>
      <c r="G312" s="57" t="str">
        <f t="shared" si="16"/>
        <v xml:space="preserve"> Latham</v>
      </c>
      <c r="H312" s="27">
        <v>1</v>
      </c>
      <c r="I312" s="27">
        <v>0</v>
      </c>
      <c r="J312" s="27">
        <v>3</v>
      </c>
      <c r="K312" s="27">
        <v>3</v>
      </c>
      <c r="L312" s="27">
        <v>1</v>
      </c>
      <c r="M312" s="27">
        <f t="shared" si="19"/>
        <v>8</v>
      </c>
      <c r="N312" s="130">
        <f t="shared" si="17"/>
        <v>36.363636363636367</v>
      </c>
      <c r="O312" s="119" t="str">
        <f t="shared" si="18"/>
        <v>Minimal +ve impacts</v>
      </c>
      <c r="P312" s="74"/>
    </row>
    <row r="313" spans="5:16" ht="27.75" customHeight="1" x14ac:dyDescent="0.25">
      <c r="E313" s="15">
        <v>310</v>
      </c>
      <c r="F313" s="38" t="s">
        <v>321</v>
      </c>
      <c r="G313" s="57" t="str">
        <f t="shared" si="16"/>
        <v xml:space="preserve"> Latham</v>
      </c>
      <c r="H313" s="27">
        <v>1</v>
      </c>
      <c r="I313" s="27">
        <v>5</v>
      </c>
      <c r="J313" s="27">
        <v>3</v>
      </c>
      <c r="K313" s="27">
        <v>2</v>
      </c>
      <c r="L313" s="27">
        <v>1</v>
      </c>
      <c r="M313" s="27">
        <f t="shared" si="19"/>
        <v>12</v>
      </c>
      <c r="N313" s="130">
        <f t="shared" si="17"/>
        <v>54.54545454545454</v>
      </c>
      <c r="O313" s="117" t="str">
        <f t="shared" si="18"/>
        <v>Moderate +ve impacts</v>
      </c>
      <c r="P313" s="74"/>
    </row>
    <row r="314" spans="5:16" ht="27.75" customHeight="1" x14ac:dyDescent="0.25">
      <c r="E314" s="15">
        <v>311</v>
      </c>
      <c r="F314" s="38" t="s">
        <v>322</v>
      </c>
      <c r="G314" s="57" t="str">
        <f t="shared" si="16"/>
        <v xml:space="preserve"> Latham</v>
      </c>
      <c r="H314" s="27">
        <v>1</v>
      </c>
      <c r="I314" s="27">
        <v>5</v>
      </c>
      <c r="J314" s="27">
        <v>3</v>
      </c>
      <c r="K314" s="27">
        <v>3</v>
      </c>
      <c r="L314" s="27">
        <v>1</v>
      </c>
      <c r="M314" s="27">
        <f t="shared" si="19"/>
        <v>13</v>
      </c>
      <c r="N314" s="130">
        <f t="shared" si="17"/>
        <v>59.090909090909093</v>
      </c>
      <c r="O314" s="117" t="str">
        <f t="shared" si="18"/>
        <v>Moderate +ve impacts</v>
      </c>
      <c r="P314" s="74"/>
    </row>
    <row r="315" spans="5:16" ht="27.75" customHeight="1" x14ac:dyDescent="0.25">
      <c r="E315" s="15">
        <v>312</v>
      </c>
      <c r="F315" s="38" t="s">
        <v>323</v>
      </c>
      <c r="G315" s="57" t="str">
        <f t="shared" si="16"/>
        <v xml:space="preserve"> Latham</v>
      </c>
      <c r="H315" s="27">
        <v>1</v>
      </c>
      <c r="I315" s="27">
        <v>5</v>
      </c>
      <c r="J315" s="27">
        <v>3</v>
      </c>
      <c r="K315" s="27">
        <v>2</v>
      </c>
      <c r="L315" s="27">
        <v>3</v>
      </c>
      <c r="M315" s="27">
        <f t="shared" si="19"/>
        <v>14</v>
      </c>
      <c r="N315" s="130">
        <f t="shared" si="17"/>
        <v>63.636363636363633</v>
      </c>
      <c r="O315" s="117" t="str">
        <f t="shared" si="18"/>
        <v>Moderate +ve impacts</v>
      </c>
      <c r="P315" s="74"/>
    </row>
    <row r="316" spans="5:16" ht="27.75" customHeight="1" x14ac:dyDescent="0.25">
      <c r="E316" s="15">
        <v>313</v>
      </c>
      <c r="F316" s="38" t="s">
        <v>324</v>
      </c>
      <c r="G316" s="57" t="str">
        <f t="shared" si="16"/>
        <v xml:space="preserve"> Latham</v>
      </c>
      <c r="H316" s="27">
        <v>2</v>
      </c>
      <c r="I316" s="27">
        <v>5</v>
      </c>
      <c r="J316" s="27">
        <v>3</v>
      </c>
      <c r="K316" s="27">
        <v>3</v>
      </c>
      <c r="L316" s="27">
        <v>1</v>
      </c>
      <c r="M316" s="27">
        <f t="shared" si="19"/>
        <v>14</v>
      </c>
      <c r="N316" s="130">
        <f t="shared" si="17"/>
        <v>63.636363636363633</v>
      </c>
      <c r="O316" s="117" t="str">
        <f t="shared" si="18"/>
        <v>Moderate +ve impacts</v>
      </c>
      <c r="P316" s="74"/>
    </row>
    <row r="317" spans="5:16" ht="27.75" customHeight="1" x14ac:dyDescent="0.25">
      <c r="E317" s="15">
        <v>314</v>
      </c>
      <c r="F317" s="38" t="s">
        <v>325</v>
      </c>
      <c r="G317" s="57" t="str">
        <f t="shared" si="16"/>
        <v xml:space="preserve"> Fadden</v>
      </c>
      <c r="H317" s="27">
        <v>1</v>
      </c>
      <c r="I317" s="27">
        <v>0</v>
      </c>
      <c r="J317" s="27">
        <v>0</v>
      </c>
      <c r="K317" s="27">
        <v>2</v>
      </c>
      <c r="L317" s="27">
        <v>1</v>
      </c>
      <c r="M317" s="27">
        <f t="shared" si="19"/>
        <v>4</v>
      </c>
      <c r="N317" s="130">
        <f t="shared" si="17"/>
        <v>18.181818181818183</v>
      </c>
      <c r="O317" s="119" t="str">
        <f t="shared" si="18"/>
        <v>Minimal +ve impacts</v>
      </c>
      <c r="P317" s="74"/>
    </row>
    <row r="318" spans="5:16" ht="27.75" customHeight="1" x14ac:dyDescent="0.25">
      <c r="E318" s="15">
        <v>315</v>
      </c>
      <c r="F318" s="38" t="s">
        <v>326</v>
      </c>
      <c r="G318" s="57" t="str">
        <f t="shared" si="16"/>
        <v xml:space="preserve"> Fadden</v>
      </c>
      <c r="H318" s="27">
        <v>1</v>
      </c>
      <c r="I318" s="27">
        <v>5</v>
      </c>
      <c r="J318" s="27">
        <v>3</v>
      </c>
      <c r="K318" s="27">
        <v>2</v>
      </c>
      <c r="L318" s="27">
        <v>3</v>
      </c>
      <c r="M318" s="27">
        <f t="shared" si="19"/>
        <v>14</v>
      </c>
      <c r="N318" s="130">
        <f t="shared" si="17"/>
        <v>63.636363636363633</v>
      </c>
      <c r="O318" s="117" t="str">
        <f t="shared" si="18"/>
        <v>Moderate +ve impacts</v>
      </c>
      <c r="P318" s="74"/>
    </row>
    <row r="319" spans="5:16" ht="27.75" customHeight="1" x14ac:dyDescent="0.25">
      <c r="E319" s="15">
        <v>316</v>
      </c>
      <c r="F319" s="44" t="s">
        <v>327</v>
      </c>
      <c r="G319" s="57" t="str">
        <f t="shared" si="16"/>
        <v xml:space="preserve">  Fadden</v>
      </c>
      <c r="H319" s="27">
        <v>1</v>
      </c>
      <c r="I319" s="27">
        <v>5</v>
      </c>
      <c r="J319" s="27">
        <v>0</v>
      </c>
      <c r="K319" s="27">
        <v>2</v>
      </c>
      <c r="L319" s="27">
        <v>0</v>
      </c>
      <c r="M319" s="27">
        <f t="shared" si="19"/>
        <v>8</v>
      </c>
      <c r="N319" s="130">
        <f t="shared" si="17"/>
        <v>47.058823529411761</v>
      </c>
      <c r="O319" s="119" t="str">
        <f t="shared" si="18"/>
        <v>Minimal +ve impacts</v>
      </c>
      <c r="P319" s="74"/>
    </row>
    <row r="320" spans="5:16" ht="27.75" customHeight="1" x14ac:dyDescent="0.25">
      <c r="E320" s="15">
        <v>317</v>
      </c>
      <c r="F320" s="44" t="s">
        <v>328</v>
      </c>
      <c r="G320" s="57" t="str">
        <f t="shared" si="16"/>
        <v xml:space="preserve"> Fadden</v>
      </c>
      <c r="H320" s="27">
        <v>3</v>
      </c>
      <c r="I320" s="27">
        <v>0</v>
      </c>
      <c r="J320" s="27">
        <v>3</v>
      </c>
      <c r="K320" s="27">
        <v>2</v>
      </c>
      <c r="L320" s="27">
        <v>0</v>
      </c>
      <c r="M320" s="27">
        <f t="shared" si="19"/>
        <v>8</v>
      </c>
      <c r="N320" s="130">
        <f t="shared" si="17"/>
        <v>47.058823529411761</v>
      </c>
      <c r="O320" s="119" t="str">
        <f t="shared" si="18"/>
        <v>Minimal +ve impacts</v>
      </c>
      <c r="P320" s="74"/>
    </row>
    <row r="321" spans="5:16" ht="27.75" customHeight="1" x14ac:dyDescent="0.25">
      <c r="E321" s="15">
        <v>318</v>
      </c>
      <c r="F321" s="38" t="s">
        <v>329</v>
      </c>
      <c r="G321" s="57" t="str">
        <f t="shared" si="16"/>
        <v xml:space="preserve"> Fadden</v>
      </c>
      <c r="H321" s="27">
        <v>1</v>
      </c>
      <c r="I321" s="27">
        <v>5</v>
      </c>
      <c r="J321" s="27">
        <v>0</v>
      </c>
      <c r="K321" s="27">
        <v>2</v>
      </c>
      <c r="L321" s="27">
        <v>3</v>
      </c>
      <c r="M321" s="27">
        <f t="shared" si="19"/>
        <v>11</v>
      </c>
      <c r="N321" s="130">
        <f t="shared" si="17"/>
        <v>50</v>
      </c>
      <c r="O321" s="117" t="str">
        <f t="shared" si="18"/>
        <v>Moderate +ve impacts</v>
      </c>
      <c r="P321" s="74"/>
    </row>
    <row r="322" spans="5:16" ht="27.75" customHeight="1" x14ac:dyDescent="0.25">
      <c r="E322" s="15">
        <v>319</v>
      </c>
      <c r="F322" s="38" t="s">
        <v>330</v>
      </c>
      <c r="G322" s="57" t="str">
        <f t="shared" si="16"/>
        <v xml:space="preserve"> O'Connor</v>
      </c>
      <c r="H322" s="27">
        <v>1</v>
      </c>
      <c r="I322" s="27">
        <v>0</v>
      </c>
      <c r="J322" s="27">
        <v>3</v>
      </c>
      <c r="K322" s="27">
        <v>2</v>
      </c>
      <c r="L322" s="27">
        <v>1</v>
      </c>
      <c r="M322" s="27">
        <f t="shared" si="19"/>
        <v>7</v>
      </c>
      <c r="N322" s="130">
        <f t="shared" si="17"/>
        <v>31.818181818181817</v>
      </c>
      <c r="O322" s="119" t="str">
        <f t="shared" si="18"/>
        <v>Minimal +ve impacts</v>
      </c>
      <c r="P322" s="74"/>
    </row>
    <row r="323" spans="5:16" ht="27.75" customHeight="1" x14ac:dyDescent="0.25">
      <c r="E323" s="15">
        <v>320</v>
      </c>
      <c r="F323" s="38" t="s">
        <v>571</v>
      </c>
      <c r="G323" s="57" t="str">
        <f t="shared" ref="G323:G386" si="20">RIGHT(F323,LEN(F323)-FIND(",",F323))</f>
        <v xml:space="preserve"> Weetangera</v>
      </c>
      <c r="H323" s="27">
        <v>1</v>
      </c>
      <c r="I323" s="27">
        <v>0</v>
      </c>
      <c r="J323" s="27">
        <v>3</v>
      </c>
      <c r="K323" s="27">
        <v>2</v>
      </c>
      <c r="L323" s="27">
        <v>1</v>
      </c>
      <c r="M323" s="27">
        <f t="shared" si="19"/>
        <v>7</v>
      </c>
      <c r="N323" s="130">
        <f t="shared" ref="N323:N386" si="21">IF(L323=0,(M323/17)*100,(M323/22)*100)</f>
        <v>31.818181818181817</v>
      </c>
      <c r="O323" s="119" t="str">
        <f t="shared" ref="O323:O386" si="22">VLOOKUP(N323,$A$3:$C$5,3,TRUE)</f>
        <v>Minimal +ve impacts</v>
      </c>
      <c r="P323" s="74"/>
    </row>
    <row r="324" spans="5:16" ht="27.75" customHeight="1" x14ac:dyDescent="0.25">
      <c r="E324" s="15">
        <v>321</v>
      </c>
      <c r="F324" s="38" t="s">
        <v>331</v>
      </c>
      <c r="G324" s="57" t="str">
        <f t="shared" si="20"/>
        <v xml:space="preserve"> Weetangera</v>
      </c>
      <c r="H324" s="27">
        <v>1</v>
      </c>
      <c r="I324" s="27">
        <v>0</v>
      </c>
      <c r="J324" s="27">
        <v>3</v>
      </c>
      <c r="K324" s="27">
        <v>2</v>
      </c>
      <c r="L324" s="27">
        <v>1</v>
      </c>
      <c r="M324" s="27">
        <f t="shared" ref="M324:M387" si="23">H324+I324+L324+J324+K324</f>
        <v>7</v>
      </c>
      <c r="N324" s="130">
        <f t="shared" si="21"/>
        <v>31.818181818181817</v>
      </c>
      <c r="O324" s="119" t="str">
        <f t="shared" si="22"/>
        <v>Minimal +ve impacts</v>
      </c>
      <c r="P324" s="74"/>
    </row>
    <row r="325" spans="5:16" ht="27.75" customHeight="1" x14ac:dyDescent="0.25">
      <c r="E325" s="15">
        <v>322</v>
      </c>
      <c r="F325" s="38" t="s">
        <v>332</v>
      </c>
      <c r="G325" s="57" t="str">
        <f t="shared" si="20"/>
        <v xml:space="preserve"> Weetangera</v>
      </c>
      <c r="H325" s="27">
        <v>1</v>
      </c>
      <c r="I325" s="27">
        <v>0</v>
      </c>
      <c r="J325" s="27">
        <v>3</v>
      </c>
      <c r="K325" s="27">
        <v>2</v>
      </c>
      <c r="L325" s="27">
        <v>3</v>
      </c>
      <c r="M325" s="27">
        <f t="shared" si="23"/>
        <v>9</v>
      </c>
      <c r="N325" s="130">
        <f t="shared" si="21"/>
        <v>40.909090909090914</v>
      </c>
      <c r="O325" s="119" t="str">
        <f t="shared" si="22"/>
        <v>Minimal +ve impacts</v>
      </c>
      <c r="P325" s="74"/>
    </row>
    <row r="326" spans="5:16" ht="27.75" customHeight="1" x14ac:dyDescent="0.25">
      <c r="E326" s="15">
        <v>323</v>
      </c>
      <c r="F326" s="38" t="s">
        <v>333</v>
      </c>
      <c r="G326" s="57" t="str">
        <f t="shared" si="20"/>
        <v xml:space="preserve"> Weetangera</v>
      </c>
      <c r="H326" s="27">
        <v>1</v>
      </c>
      <c r="I326" s="27">
        <v>5</v>
      </c>
      <c r="J326" s="27">
        <v>0</v>
      </c>
      <c r="K326" s="27">
        <v>2</v>
      </c>
      <c r="L326" s="27">
        <v>1</v>
      </c>
      <c r="M326" s="27">
        <f t="shared" si="23"/>
        <v>9</v>
      </c>
      <c r="N326" s="130">
        <f t="shared" si="21"/>
        <v>40.909090909090914</v>
      </c>
      <c r="O326" s="119" t="str">
        <f t="shared" si="22"/>
        <v>Minimal +ve impacts</v>
      </c>
      <c r="P326" s="74"/>
    </row>
    <row r="327" spans="5:16" ht="27.75" customHeight="1" x14ac:dyDescent="0.25">
      <c r="E327" s="15">
        <v>324</v>
      </c>
      <c r="F327" s="38" t="s">
        <v>334</v>
      </c>
      <c r="G327" s="57" t="str">
        <f t="shared" si="20"/>
        <v xml:space="preserve"> Rivett</v>
      </c>
      <c r="H327" s="27">
        <v>1</v>
      </c>
      <c r="I327" s="27">
        <v>0</v>
      </c>
      <c r="J327" s="27">
        <v>0</v>
      </c>
      <c r="K327" s="27">
        <v>2</v>
      </c>
      <c r="L327" s="27">
        <v>1</v>
      </c>
      <c r="M327" s="27">
        <f t="shared" si="23"/>
        <v>4</v>
      </c>
      <c r="N327" s="130">
        <f t="shared" si="21"/>
        <v>18.181818181818183</v>
      </c>
      <c r="O327" s="119" t="str">
        <f t="shared" si="22"/>
        <v>Minimal +ve impacts</v>
      </c>
      <c r="P327" s="74"/>
    </row>
    <row r="328" spans="5:16" ht="27.75" customHeight="1" x14ac:dyDescent="0.25">
      <c r="E328" s="15">
        <v>325</v>
      </c>
      <c r="F328" s="38" t="s">
        <v>335</v>
      </c>
      <c r="G328" s="57" t="str">
        <f t="shared" si="20"/>
        <v xml:space="preserve"> Rivett</v>
      </c>
      <c r="H328" s="27">
        <v>1</v>
      </c>
      <c r="I328" s="27">
        <v>5</v>
      </c>
      <c r="J328" s="27">
        <v>3</v>
      </c>
      <c r="K328" s="27">
        <v>3</v>
      </c>
      <c r="L328" s="27">
        <v>3</v>
      </c>
      <c r="M328" s="27">
        <f t="shared" si="23"/>
        <v>15</v>
      </c>
      <c r="N328" s="130">
        <f t="shared" si="21"/>
        <v>68.181818181818173</v>
      </c>
      <c r="O328" s="117" t="str">
        <f t="shared" si="22"/>
        <v>Moderate +ve impacts</v>
      </c>
      <c r="P328" s="74"/>
    </row>
    <row r="329" spans="5:16" ht="27.75" customHeight="1" x14ac:dyDescent="0.25">
      <c r="E329" s="15">
        <v>326</v>
      </c>
      <c r="F329" s="38" t="s">
        <v>336</v>
      </c>
      <c r="G329" s="57" t="str">
        <f t="shared" si="20"/>
        <v xml:space="preserve"> Rivett</v>
      </c>
      <c r="H329" s="27">
        <v>1</v>
      </c>
      <c r="I329" s="27">
        <v>0</v>
      </c>
      <c r="J329" s="27">
        <v>3</v>
      </c>
      <c r="K329" s="27">
        <v>2</v>
      </c>
      <c r="L329" s="27">
        <v>1</v>
      </c>
      <c r="M329" s="27">
        <f t="shared" si="23"/>
        <v>7</v>
      </c>
      <c r="N329" s="130">
        <f t="shared" si="21"/>
        <v>31.818181818181817</v>
      </c>
      <c r="O329" s="119" t="str">
        <f t="shared" si="22"/>
        <v>Minimal +ve impacts</v>
      </c>
      <c r="P329" s="74"/>
    </row>
    <row r="330" spans="5:16" ht="27.75" customHeight="1" thickBot="1" x14ac:dyDescent="0.3">
      <c r="E330" s="15">
        <v>327</v>
      </c>
      <c r="F330" s="52" t="s">
        <v>338</v>
      </c>
      <c r="G330" s="57" t="str">
        <f t="shared" si="20"/>
        <v xml:space="preserve"> Torrens</v>
      </c>
      <c r="H330" s="27">
        <v>2</v>
      </c>
      <c r="I330" s="27">
        <v>5</v>
      </c>
      <c r="J330" s="27">
        <v>3</v>
      </c>
      <c r="K330" s="27">
        <v>3</v>
      </c>
      <c r="L330" s="27">
        <v>0</v>
      </c>
      <c r="M330" s="27">
        <f t="shared" si="23"/>
        <v>13</v>
      </c>
      <c r="N330" s="130">
        <f t="shared" si="21"/>
        <v>76.470588235294116</v>
      </c>
      <c r="O330" s="116" t="str">
        <f t="shared" si="22"/>
        <v>Broad +ve impacts</v>
      </c>
      <c r="P330" s="74"/>
    </row>
    <row r="331" spans="5:16" ht="27.75" customHeight="1" x14ac:dyDescent="0.25">
      <c r="E331" s="15">
        <v>328</v>
      </c>
      <c r="F331" s="38" t="s">
        <v>337</v>
      </c>
      <c r="G331" s="57" t="str">
        <f t="shared" si="20"/>
        <v xml:space="preserve"> Torrens</v>
      </c>
      <c r="H331" s="27">
        <v>2</v>
      </c>
      <c r="I331" s="27">
        <v>5</v>
      </c>
      <c r="J331" s="27">
        <v>0</v>
      </c>
      <c r="K331" s="27">
        <v>3</v>
      </c>
      <c r="L331" s="27">
        <v>1</v>
      </c>
      <c r="M331" s="27">
        <f t="shared" si="23"/>
        <v>11</v>
      </c>
      <c r="N331" s="130">
        <f t="shared" si="21"/>
        <v>50</v>
      </c>
      <c r="O331" s="117" t="str">
        <f t="shared" si="22"/>
        <v>Moderate +ve impacts</v>
      </c>
      <c r="P331" s="74"/>
    </row>
    <row r="332" spans="5:16" ht="27.75" customHeight="1" x14ac:dyDescent="0.25">
      <c r="E332" s="15">
        <v>329</v>
      </c>
      <c r="F332" s="38" t="s">
        <v>339</v>
      </c>
      <c r="G332" s="57" t="str">
        <f t="shared" si="20"/>
        <v xml:space="preserve"> Torrens</v>
      </c>
      <c r="H332" s="27">
        <v>1</v>
      </c>
      <c r="I332" s="27">
        <v>0</v>
      </c>
      <c r="J332" s="27">
        <v>0</v>
      </c>
      <c r="K332" s="27">
        <v>2</v>
      </c>
      <c r="L332" s="27">
        <v>1</v>
      </c>
      <c r="M332" s="27">
        <f t="shared" si="23"/>
        <v>4</v>
      </c>
      <c r="N332" s="130">
        <f t="shared" si="21"/>
        <v>18.181818181818183</v>
      </c>
      <c r="O332" s="119" t="str">
        <f t="shared" si="22"/>
        <v>Minimal +ve impacts</v>
      </c>
      <c r="P332" s="74"/>
    </row>
    <row r="333" spans="5:16" ht="27.75" customHeight="1" x14ac:dyDescent="0.25">
      <c r="E333" s="15">
        <v>330</v>
      </c>
      <c r="F333" s="38" t="s">
        <v>340</v>
      </c>
      <c r="G333" s="57" t="str">
        <f t="shared" si="20"/>
        <v xml:space="preserve"> Ngunnawal</v>
      </c>
      <c r="H333" s="27">
        <v>1</v>
      </c>
      <c r="I333" s="27">
        <v>0</v>
      </c>
      <c r="J333" s="27">
        <v>3</v>
      </c>
      <c r="K333" s="27">
        <v>2</v>
      </c>
      <c r="L333" s="27">
        <v>4</v>
      </c>
      <c r="M333" s="27">
        <f t="shared" si="23"/>
        <v>10</v>
      </c>
      <c r="N333" s="130">
        <f t="shared" si="21"/>
        <v>45.454545454545453</v>
      </c>
      <c r="O333" s="119" t="str">
        <f t="shared" si="22"/>
        <v>Minimal +ve impacts</v>
      </c>
      <c r="P333" s="74"/>
    </row>
    <row r="334" spans="5:16" ht="27.75" customHeight="1" x14ac:dyDescent="0.25">
      <c r="E334" s="15">
        <v>331</v>
      </c>
      <c r="F334" s="38" t="s">
        <v>341</v>
      </c>
      <c r="G334" s="57" t="str">
        <f t="shared" si="20"/>
        <v xml:space="preserve"> Ngunnawal</v>
      </c>
      <c r="H334" s="27">
        <v>1</v>
      </c>
      <c r="I334" s="27">
        <v>0</v>
      </c>
      <c r="J334" s="27">
        <v>3</v>
      </c>
      <c r="K334" s="27">
        <v>2</v>
      </c>
      <c r="L334" s="27">
        <v>1</v>
      </c>
      <c r="M334" s="27">
        <f t="shared" si="23"/>
        <v>7</v>
      </c>
      <c r="N334" s="130">
        <f t="shared" si="21"/>
        <v>31.818181818181817</v>
      </c>
      <c r="O334" s="119" t="str">
        <f t="shared" si="22"/>
        <v>Minimal +ve impacts</v>
      </c>
      <c r="P334" s="74"/>
    </row>
    <row r="335" spans="5:16" ht="27.75" customHeight="1" x14ac:dyDescent="0.25">
      <c r="E335" s="15">
        <v>332</v>
      </c>
      <c r="F335" s="38" t="s">
        <v>342</v>
      </c>
      <c r="G335" s="57" t="str">
        <f t="shared" si="20"/>
        <v xml:space="preserve"> Ngunnawal</v>
      </c>
      <c r="H335" s="27">
        <v>1</v>
      </c>
      <c r="I335" s="27">
        <v>0</v>
      </c>
      <c r="J335" s="27">
        <v>3</v>
      </c>
      <c r="K335" s="27">
        <v>2</v>
      </c>
      <c r="L335" s="27">
        <v>4</v>
      </c>
      <c r="M335" s="27">
        <f t="shared" si="23"/>
        <v>10</v>
      </c>
      <c r="N335" s="130">
        <f t="shared" si="21"/>
        <v>45.454545454545453</v>
      </c>
      <c r="O335" s="119" t="str">
        <f t="shared" si="22"/>
        <v>Minimal +ve impacts</v>
      </c>
      <c r="P335" s="74"/>
    </row>
    <row r="336" spans="5:16" ht="27.75" customHeight="1" x14ac:dyDescent="0.25">
      <c r="E336" s="15">
        <v>333</v>
      </c>
      <c r="F336" s="38" t="s">
        <v>343</v>
      </c>
      <c r="G336" s="57" t="str">
        <f t="shared" si="20"/>
        <v xml:space="preserve"> Ngunnawal</v>
      </c>
      <c r="H336" s="27">
        <v>1</v>
      </c>
      <c r="I336" s="27">
        <v>0</v>
      </c>
      <c r="J336" s="27">
        <v>0</v>
      </c>
      <c r="K336" s="27">
        <v>2</v>
      </c>
      <c r="L336" s="27">
        <v>1</v>
      </c>
      <c r="M336" s="27">
        <f t="shared" si="23"/>
        <v>4</v>
      </c>
      <c r="N336" s="130">
        <f t="shared" si="21"/>
        <v>18.181818181818183</v>
      </c>
      <c r="O336" s="119" t="str">
        <f t="shared" si="22"/>
        <v>Minimal +ve impacts</v>
      </c>
      <c r="P336" s="74"/>
    </row>
    <row r="337" spans="5:16" ht="27.75" customHeight="1" x14ac:dyDescent="0.25">
      <c r="E337" s="15">
        <v>334</v>
      </c>
      <c r="F337" s="38" t="s">
        <v>741</v>
      </c>
      <c r="G337" s="57" t="str">
        <f t="shared" si="20"/>
        <v xml:space="preserve"> Ngunnawal</v>
      </c>
      <c r="H337" s="27">
        <v>1</v>
      </c>
      <c r="I337" s="27">
        <v>5</v>
      </c>
      <c r="J337" s="27">
        <v>0</v>
      </c>
      <c r="K337" s="27">
        <v>2</v>
      </c>
      <c r="L337" s="27">
        <v>1</v>
      </c>
      <c r="M337" s="27">
        <f t="shared" si="23"/>
        <v>9</v>
      </c>
      <c r="N337" s="130">
        <f t="shared" si="21"/>
        <v>40.909090909090914</v>
      </c>
      <c r="O337" s="119" t="str">
        <f t="shared" si="22"/>
        <v>Minimal +ve impacts</v>
      </c>
      <c r="P337" s="74"/>
    </row>
    <row r="338" spans="5:16" ht="27.75" customHeight="1" x14ac:dyDescent="0.25">
      <c r="E338" s="15">
        <v>335</v>
      </c>
      <c r="F338" s="38" t="s">
        <v>344</v>
      </c>
      <c r="G338" s="57" t="str">
        <f t="shared" si="20"/>
        <v xml:space="preserve"> Ngunnawal</v>
      </c>
      <c r="H338" s="27">
        <v>1</v>
      </c>
      <c r="I338" s="27">
        <v>0</v>
      </c>
      <c r="J338" s="27">
        <v>3</v>
      </c>
      <c r="K338" s="27">
        <v>2</v>
      </c>
      <c r="L338" s="27">
        <v>1</v>
      </c>
      <c r="M338" s="27">
        <f t="shared" si="23"/>
        <v>7</v>
      </c>
      <c r="N338" s="130">
        <f t="shared" si="21"/>
        <v>31.818181818181817</v>
      </c>
      <c r="O338" s="119" t="str">
        <f t="shared" si="22"/>
        <v>Minimal +ve impacts</v>
      </c>
      <c r="P338" s="74"/>
    </row>
    <row r="339" spans="5:16" ht="27.75" customHeight="1" x14ac:dyDescent="0.25">
      <c r="E339" s="15">
        <v>336</v>
      </c>
      <c r="F339" s="38" t="s">
        <v>346</v>
      </c>
      <c r="G339" s="57" t="str">
        <f t="shared" si="20"/>
        <v xml:space="preserve"> Ngunnawal</v>
      </c>
      <c r="H339" s="27">
        <v>1</v>
      </c>
      <c r="I339" s="27">
        <v>5</v>
      </c>
      <c r="J339" s="27">
        <v>0</v>
      </c>
      <c r="K339" s="27">
        <v>2</v>
      </c>
      <c r="L339" s="27">
        <v>1</v>
      </c>
      <c r="M339" s="27">
        <f t="shared" si="23"/>
        <v>9</v>
      </c>
      <c r="N339" s="130">
        <f t="shared" si="21"/>
        <v>40.909090909090914</v>
      </c>
      <c r="O339" s="119" t="str">
        <f t="shared" si="22"/>
        <v>Minimal +ve impacts</v>
      </c>
      <c r="P339" s="74"/>
    </row>
    <row r="340" spans="5:16" ht="27.75" customHeight="1" x14ac:dyDescent="0.25">
      <c r="E340" s="15">
        <v>337</v>
      </c>
      <c r="F340" s="38" t="s">
        <v>347</v>
      </c>
      <c r="G340" s="57" t="str">
        <f t="shared" si="20"/>
        <v xml:space="preserve"> Ngunnawal</v>
      </c>
      <c r="H340" s="27">
        <v>1</v>
      </c>
      <c r="I340" s="27">
        <v>0</v>
      </c>
      <c r="J340" s="27">
        <v>0</v>
      </c>
      <c r="K340" s="27">
        <v>2</v>
      </c>
      <c r="L340" s="27">
        <v>3</v>
      </c>
      <c r="M340" s="27">
        <f t="shared" si="23"/>
        <v>6</v>
      </c>
      <c r="N340" s="130">
        <f t="shared" si="21"/>
        <v>27.27272727272727</v>
      </c>
      <c r="O340" s="119" t="str">
        <f t="shared" si="22"/>
        <v>Minimal +ve impacts</v>
      </c>
      <c r="P340" s="74"/>
    </row>
    <row r="341" spans="5:16" ht="27.75" customHeight="1" x14ac:dyDescent="0.25">
      <c r="E341" s="15">
        <v>338</v>
      </c>
      <c r="F341" s="38" t="s">
        <v>348</v>
      </c>
      <c r="G341" s="57" t="str">
        <f t="shared" si="20"/>
        <v xml:space="preserve"> Ngunnawal</v>
      </c>
      <c r="H341" s="27">
        <v>1</v>
      </c>
      <c r="I341" s="27">
        <v>0</v>
      </c>
      <c r="J341" s="27">
        <v>0</v>
      </c>
      <c r="K341" s="27">
        <v>2</v>
      </c>
      <c r="L341" s="27">
        <v>1</v>
      </c>
      <c r="M341" s="27">
        <f t="shared" si="23"/>
        <v>4</v>
      </c>
      <c r="N341" s="130">
        <f t="shared" si="21"/>
        <v>18.181818181818183</v>
      </c>
      <c r="O341" s="119" t="str">
        <f t="shared" si="22"/>
        <v>Minimal +ve impacts</v>
      </c>
      <c r="P341" s="74"/>
    </row>
    <row r="342" spans="5:16" ht="27.75" customHeight="1" x14ac:dyDescent="0.25">
      <c r="E342" s="15">
        <v>339</v>
      </c>
      <c r="F342" s="38" t="s">
        <v>349</v>
      </c>
      <c r="G342" s="57" t="str">
        <f t="shared" si="20"/>
        <v xml:space="preserve"> Evatt</v>
      </c>
      <c r="H342" s="27">
        <v>1</v>
      </c>
      <c r="I342" s="27">
        <v>5</v>
      </c>
      <c r="J342" s="27">
        <v>0</v>
      </c>
      <c r="K342" s="27">
        <v>2</v>
      </c>
      <c r="L342" s="27">
        <v>3</v>
      </c>
      <c r="M342" s="27">
        <f t="shared" si="23"/>
        <v>11</v>
      </c>
      <c r="N342" s="130">
        <f t="shared" si="21"/>
        <v>50</v>
      </c>
      <c r="O342" s="117" t="str">
        <f t="shared" si="22"/>
        <v>Moderate +ve impacts</v>
      </c>
      <c r="P342" s="74"/>
    </row>
    <row r="343" spans="5:16" ht="27.75" customHeight="1" x14ac:dyDescent="0.25">
      <c r="E343" s="15">
        <v>340</v>
      </c>
      <c r="F343" s="38" t="s">
        <v>350</v>
      </c>
      <c r="G343" s="57" t="str">
        <f t="shared" si="20"/>
        <v xml:space="preserve"> Evatt</v>
      </c>
      <c r="H343" s="27">
        <v>1</v>
      </c>
      <c r="I343" s="27">
        <v>0</v>
      </c>
      <c r="J343" s="27">
        <v>3</v>
      </c>
      <c r="K343" s="27">
        <v>2</v>
      </c>
      <c r="L343" s="27">
        <v>3</v>
      </c>
      <c r="M343" s="27">
        <f t="shared" si="23"/>
        <v>9</v>
      </c>
      <c r="N343" s="130">
        <f t="shared" si="21"/>
        <v>40.909090909090914</v>
      </c>
      <c r="O343" s="119" t="str">
        <f t="shared" si="22"/>
        <v>Minimal +ve impacts</v>
      </c>
      <c r="P343" s="74"/>
    </row>
    <row r="344" spans="5:16" ht="27.75" customHeight="1" x14ac:dyDescent="0.25">
      <c r="E344" s="15">
        <v>341</v>
      </c>
      <c r="F344" s="38" t="s">
        <v>351</v>
      </c>
      <c r="G344" s="57" t="str">
        <f t="shared" si="20"/>
        <v xml:space="preserve"> Evatt</v>
      </c>
      <c r="H344" s="27">
        <v>1</v>
      </c>
      <c r="I344" s="27">
        <v>5</v>
      </c>
      <c r="J344" s="27">
        <v>3</v>
      </c>
      <c r="K344" s="27">
        <v>2</v>
      </c>
      <c r="L344" s="27">
        <v>1</v>
      </c>
      <c r="M344" s="27">
        <f t="shared" si="23"/>
        <v>12</v>
      </c>
      <c r="N344" s="130">
        <f t="shared" si="21"/>
        <v>54.54545454545454</v>
      </c>
      <c r="O344" s="117" t="str">
        <f t="shared" si="22"/>
        <v>Moderate +ve impacts</v>
      </c>
      <c r="P344" s="74"/>
    </row>
    <row r="345" spans="5:16" ht="27.75" customHeight="1" x14ac:dyDescent="0.25">
      <c r="E345" s="15">
        <v>342</v>
      </c>
      <c r="F345" s="38" t="s">
        <v>352</v>
      </c>
      <c r="G345" s="57" t="str">
        <f t="shared" si="20"/>
        <v xml:space="preserve"> Phillip</v>
      </c>
      <c r="H345" s="27">
        <v>2</v>
      </c>
      <c r="I345" s="27">
        <v>5</v>
      </c>
      <c r="J345" s="27">
        <v>0</v>
      </c>
      <c r="K345" s="27">
        <v>3</v>
      </c>
      <c r="L345" s="27">
        <v>3</v>
      </c>
      <c r="M345" s="27">
        <f t="shared" si="23"/>
        <v>13</v>
      </c>
      <c r="N345" s="130">
        <f t="shared" si="21"/>
        <v>59.090909090909093</v>
      </c>
      <c r="O345" s="117" t="str">
        <f t="shared" si="22"/>
        <v>Moderate +ve impacts</v>
      </c>
      <c r="P345" s="74"/>
    </row>
    <row r="346" spans="5:16" ht="27.75" customHeight="1" x14ac:dyDescent="0.25">
      <c r="E346" s="15">
        <v>343</v>
      </c>
      <c r="F346" s="53" t="s">
        <v>353</v>
      </c>
      <c r="G346" s="57" t="str">
        <f t="shared" si="20"/>
        <v xml:space="preserve"> Evatt</v>
      </c>
      <c r="H346" s="27">
        <v>1</v>
      </c>
      <c r="I346" s="27">
        <v>4</v>
      </c>
      <c r="J346" s="27">
        <v>3</v>
      </c>
      <c r="K346" s="27">
        <v>2</v>
      </c>
      <c r="L346" s="27">
        <v>0</v>
      </c>
      <c r="M346" s="27">
        <f t="shared" si="23"/>
        <v>10</v>
      </c>
      <c r="N346" s="130">
        <f t="shared" si="21"/>
        <v>58.82352941176471</v>
      </c>
      <c r="O346" s="117" t="str">
        <f t="shared" si="22"/>
        <v>Moderate +ve impacts</v>
      </c>
      <c r="P346" s="74"/>
    </row>
    <row r="347" spans="5:16" ht="27.75" customHeight="1" x14ac:dyDescent="0.25">
      <c r="E347" s="15">
        <v>344</v>
      </c>
      <c r="F347" s="38" t="s">
        <v>354</v>
      </c>
      <c r="G347" s="57" t="str">
        <f t="shared" si="20"/>
        <v xml:space="preserve">  Macquarie</v>
      </c>
      <c r="H347" s="27">
        <v>1</v>
      </c>
      <c r="I347" s="27">
        <v>0</v>
      </c>
      <c r="J347" s="27">
        <v>0</v>
      </c>
      <c r="K347" s="27">
        <v>3</v>
      </c>
      <c r="L347" s="27">
        <v>1</v>
      </c>
      <c r="M347" s="27">
        <f t="shared" si="23"/>
        <v>5</v>
      </c>
      <c r="N347" s="130">
        <f t="shared" si="21"/>
        <v>22.727272727272727</v>
      </c>
      <c r="O347" s="119" t="str">
        <f t="shared" si="22"/>
        <v>Minimal +ve impacts</v>
      </c>
      <c r="P347" s="74"/>
    </row>
    <row r="348" spans="5:16" ht="27.75" customHeight="1" x14ac:dyDescent="0.25">
      <c r="E348" s="15">
        <v>345</v>
      </c>
      <c r="F348" s="44" t="s">
        <v>355</v>
      </c>
      <c r="G348" s="57" t="str">
        <f t="shared" si="20"/>
        <v xml:space="preserve"> Macquarie</v>
      </c>
      <c r="H348" s="27">
        <v>1</v>
      </c>
      <c r="I348" s="27">
        <v>0</v>
      </c>
      <c r="J348" s="27">
        <v>3</v>
      </c>
      <c r="K348" s="27">
        <v>3</v>
      </c>
      <c r="L348" s="27">
        <v>0</v>
      </c>
      <c r="M348" s="27">
        <f t="shared" si="23"/>
        <v>7</v>
      </c>
      <c r="N348" s="130">
        <f t="shared" si="21"/>
        <v>41.17647058823529</v>
      </c>
      <c r="O348" s="119" t="str">
        <f t="shared" si="22"/>
        <v>Minimal +ve impacts</v>
      </c>
      <c r="P348" s="74"/>
    </row>
    <row r="349" spans="5:16" ht="27.75" customHeight="1" x14ac:dyDescent="0.25">
      <c r="E349" s="15">
        <v>346</v>
      </c>
      <c r="F349" s="38" t="s">
        <v>356</v>
      </c>
      <c r="G349" s="57" t="str">
        <f t="shared" si="20"/>
        <v xml:space="preserve"> Macquarie</v>
      </c>
      <c r="H349" s="27">
        <v>1</v>
      </c>
      <c r="I349" s="27">
        <v>5</v>
      </c>
      <c r="J349" s="27">
        <v>3</v>
      </c>
      <c r="K349" s="27">
        <v>2</v>
      </c>
      <c r="L349" s="27">
        <v>1</v>
      </c>
      <c r="M349" s="27">
        <f t="shared" si="23"/>
        <v>12</v>
      </c>
      <c r="N349" s="130">
        <f t="shared" si="21"/>
        <v>54.54545454545454</v>
      </c>
      <c r="O349" s="117" t="str">
        <f t="shared" si="22"/>
        <v>Moderate +ve impacts</v>
      </c>
      <c r="P349" s="74"/>
    </row>
    <row r="350" spans="5:16" ht="27.75" customHeight="1" x14ac:dyDescent="0.25">
      <c r="E350" s="15">
        <v>347</v>
      </c>
      <c r="F350" s="38" t="s">
        <v>357</v>
      </c>
      <c r="G350" s="57" t="str">
        <f t="shared" si="20"/>
        <v xml:space="preserve"> Gordon</v>
      </c>
      <c r="H350" s="27">
        <v>1</v>
      </c>
      <c r="I350" s="27">
        <v>0</v>
      </c>
      <c r="J350" s="27">
        <v>0</v>
      </c>
      <c r="K350" s="27">
        <v>2</v>
      </c>
      <c r="L350" s="27">
        <v>4</v>
      </c>
      <c r="M350" s="27">
        <f t="shared" si="23"/>
        <v>7</v>
      </c>
      <c r="N350" s="130">
        <f t="shared" si="21"/>
        <v>31.818181818181817</v>
      </c>
      <c r="O350" s="119" t="str">
        <f t="shared" si="22"/>
        <v>Minimal +ve impacts</v>
      </c>
      <c r="P350" s="74"/>
    </row>
    <row r="351" spans="5:16" ht="27.75" customHeight="1" x14ac:dyDescent="0.25">
      <c r="E351" s="15">
        <v>348</v>
      </c>
      <c r="F351" s="38" t="s">
        <v>358</v>
      </c>
      <c r="G351" s="57" t="str">
        <f t="shared" si="20"/>
        <v xml:space="preserve"> Macquarie</v>
      </c>
      <c r="H351" s="27">
        <v>1</v>
      </c>
      <c r="I351" s="27">
        <v>5</v>
      </c>
      <c r="J351" s="27">
        <v>3</v>
      </c>
      <c r="K351" s="27">
        <v>2</v>
      </c>
      <c r="L351" s="27">
        <v>1</v>
      </c>
      <c r="M351" s="27">
        <f t="shared" si="23"/>
        <v>12</v>
      </c>
      <c r="N351" s="130">
        <f t="shared" si="21"/>
        <v>54.54545454545454</v>
      </c>
      <c r="O351" s="117" t="str">
        <f t="shared" si="22"/>
        <v>Moderate +ve impacts</v>
      </c>
      <c r="P351" s="74"/>
    </row>
    <row r="352" spans="5:16" ht="27.75" customHeight="1" x14ac:dyDescent="0.25">
      <c r="E352" s="15">
        <v>349</v>
      </c>
      <c r="F352" s="38" t="s">
        <v>359</v>
      </c>
      <c r="G352" s="57" t="str">
        <f t="shared" si="20"/>
        <v xml:space="preserve"> Bruce</v>
      </c>
      <c r="H352" s="27">
        <v>1</v>
      </c>
      <c r="I352" s="27">
        <v>5</v>
      </c>
      <c r="J352" s="27">
        <v>3</v>
      </c>
      <c r="K352" s="27">
        <v>3</v>
      </c>
      <c r="L352" s="27">
        <v>1</v>
      </c>
      <c r="M352" s="27">
        <f t="shared" si="23"/>
        <v>13</v>
      </c>
      <c r="N352" s="130">
        <f t="shared" si="21"/>
        <v>59.090909090909093</v>
      </c>
      <c r="O352" s="117" t="str">
        <f t="shared" si="22"/>
        <v>Moderate +ve impacts</v>
      </c>
      <c r="P352" s="74"/>
    </row>
    <row r="353" spans="5:16" ht="27.75" customHeight="1" x14ac:dyDescent="0.25">
      <c r="E353" s="15">
        <v>350</v>
      </c>
      <c r="F353" s="44" t="s">
        <v>360</v>
      </c>
      <c r="G353" s="57" t="str">
        <f t="shared" si="20"/>
        <v xml:space="preserve"> Bruce</v>
      </c>
      <c r="H353" s="27">
        <v>1</v>
      </c>
      <c r="I353" s="27">
        <v>5</v>
      </c>
      <c r="J353" s="27">
        <v>0</v>
      </c>
      <c r="K353" s="27">
        <v>3</v>
      </c>
      <c r="L353" s="27">
        <v>0</v>
      </c>
      <c r="M353" s="27">
        <f t="shared" si="23"/>
        <v>9</v>
      </c>
      <c r="N353" s="130">
        <f t="shared" si="21"/>
        <v>52.941176470588239</v>
      </c>
      <c r="O353" s="117" t="str">
        <f t="shared" si="22"/>
        <v>Moderate +ve impacts</v>
      </c>
      <c r="P353" s="74"/>
    </row>
    <row r="354" spans="5:16" ht="27.75" customHeight="1" x14ac:dyDescent="0.25">
      <c r="E354" s="15">
        <v>351</v>
      </c>
      <c r="F354" s="38" t="s">
        <v>362</v>
      </c>
      <c r="G354" s="57" t="str">
        <f t="shared" si="20"/>
        <v xml:space="preserve"> Bruce</v>
      </c>
      <c r="H354" s="27">
        <v>1</v>
      </c>
      <c r="I354" s="27">
        <v>5</v>
      </c>
      <c r="J354" s="27">
        <v>3</v>
      </c>
      <c r="K354" s="27">
        <v>3</v>
      </c>
      <c r="L354" s="27">
        <v>1</v>
      </c>
      <c r="M354" s="27">
        <f t="shared" si="23"/>
        <v>13</v>
      </c>
      <c r="N354" s="130">
        <f t="shared" si="21"/>
        <v>59.090909090909093</v>
      </c>
      <c r="O354" s="117" t="str">
        <f t="shared" si="22"/>
        <v>Moderate +ve impacts</v>
      </c>
      <c r="P354" s="74"/>
    </row>
    <row r="355" spans="5:16" ht="27.75" customHeight="1" x14ac:dyDescent="0.25">
      <c r="E355" s="15">
        <v>352</v>
      </c>
      <c r="F355" s="38" t="s">
        <v>361</v>
      </c>
      <c r="G355" s="57" t="str">
        <f t="shared" si="20"/>
        <v xml:space="preserve"> Bruce</v>
      </c>
      <c r="H355" s="27">
        <v>1</v>
      </c>
      <c r="I355" s="27">
        <v>5</v>
      </c>
      <c r="J355" s="27">
        <v>3</v>
      </c>
      <c r="K355" s="27">
        <v>3</v>
      </c>
      <c r="L355" s="27">
        <v>1</v>
      </c>
      <c r="M355" s="27">
        <f t="shared" si="23"/>
        <v>13</v>
      </c>
      <c r="N355" s="130">
        <f t="shared" si="21"/>
        <v>59.090909090909093</v>
      </c>
      <c r="O355" s="117" t="str">
        <f t="shared" si="22"/>
        <v>Moderate +ve impacts</v>
      </c>
      <c r="P355" s="74"/>
    </row>
    <row r="356" spans="5:16" ht="27.75" customHeight="1" x14ac:dyDescent="0.25">
      <c r="E356" s="15">
        <v>353</v>
      </c>
      <c r="F356" s="49" t="s">
        <v>363</v>
      </c>
      <c r="G356" s="57" t="str">
        <f t="shared" si="20"/>
        <v xml:space="preserve"> Bruce</v>
      </c>
      <c r="H356" s="27">
        <v>1</v>
      </c>
      <c r="I356" s="27">
        <v>5</v>
      </c>
      <c r="J356" s="27">
        <v>0</v>
      </c>
      <c r="K356" s="27">
        <v>3</v>
      </c>
      <c r="L356" s="27">
        <v>1</v>
      </c>
      <c r="M356" s="27">
        <f t="shared" si="23"/>
        <v>10</v>
      </c>
      <c r="N356" s="130">
        <f t="shared" si="21"/>
        <v>45.454545454545453</v>
      </c>
      <c r="O356" s="119" t="str">
        <f t="shared" si="22"/>
        <v>Minimal +ve impacts</v>
      </c>
      <c r="P356" s="74"/>
    </row>
    <row r="357" spans="5:16" ht="27.75" customHeight="1" x14ac:dyDescent="0.25">
      <c r="E357" s="15">
        <v>354</v>
      </c>
      <c r="F357" s="96" t="s">
        <v>364</v>
      </c>
      <c r="G357" s="57" t="str">
        <f t="shared" si="20"/>
        <v xml:space="preserve"> Bruce</v>
      </c>
      <c r="H357" s="27">
        <v>2</v>
      </c>
      <c r="I357" s="27">
        <v>5</v>
      </c>
      <c r="J357" s="27">
        <v>0</v>
      </c>
      <c r="K357" s="27">
        <v>3</v>
      </c>
      <c r="L357" s="27">
        <v>4</v>
      </c>
      <c r="M357" s="27">
        <f t="shared" si="23"/>
        <v>14</v>
      </c>
      <c r="N357" s="130">
        <f t="shared" si="21"/>
        <v>63.636363636363633</v>
      </c>
      <c r="O357" s="117" t="str">
        <f t="shared" si="22"/>
        <v>Moderate +ve impacts</v>
      </c>
      <c r="P357" s="74"/>
    </row>
    <row r="358" spans="5:16" ht="27.75" customHeight="1" x14ac:dyDescent="0.25">
      <c r="E358" s="15">
        <v>355</v>
      </c>
      <c r="F358" s="44" t="s">
        <v>365</v>
      </c>
      <c r="G358" s="57" t="str">
        <f t="shared" si="20"/>
        <v xml:space="preserve"> Lawson</v>
      </c>
      <c r="H358" s="27">
        <v>1</v>
      </c>
      <c r="I358" s="27">
        <v>0</v>
      </c>
      <c r="J358" s="27">
        <v>3</v>
      </c>
      <c r="K358" s="27">
        <v>2</v>
      </c>
      <c r="L358" s="27">
        <v>0</v>
      </c>
      <c r="M358" s="27">
        <f t="shared" si="23"/>
        <v>6</v>
      </c>
      <c r="N358" s="130">
        <f t="shared" si="21"/>
        <v>35.294117647058826</v>
      </c>
      <c r="O358" s="119" t="str">
        <f t="shared" si="22"/>
        <v>Minimal +ve impacts</v>
      </c>
      <c r="P358" s="74"/>
    </row>
    <row r="359" spans="5:16" ht="27.75" customHeight="1" x14ac:dyDescent="0.25">
      <c r="E359" s="15">
        <v>356</v>
      </c>
      <c r="F359" s="96" t="s">
        <v>568</v>
      </c>
      <c r="G359" s="57" t="str">
        <f t="shared" si="20"/>
        <v xml:space="preserve"> Reid</v>
      </c>
      <c r="H359" s="27">
        <v>2</v>
      </c>
      <c r="I359" s="27">
        <v>5</v>
      </c>
      <c r="J359" s="27">
        <v>0</v>
      </c>
      <c r="K359" s="27">
        <v>2</v>
      </c>
      <c r="L359" s="27">
        <v>1</v>
      </c>
      <c r="M359" s="27">
        <f t="shared" si="23"/>
        <v>10</v>
      </c>
      <c r="N359" s="130">
        <f t="shared" si="21"/>
        <v>45.454545454545453</v>
      </c>
      <c r="O359" s="119" t="str">
        <f t="shared" si="22"/>
        <v>Minimal +ve impacts</v>
      </c>
      <c r="P359" s="74"/>
    </row>
    <row r="360" spans="5:16" ht="27.75" customHeight="1" x14ac:dyDescent="0.25">
      <c r="E360" s="15">
        <v>357</v>
      </c>
      <c r="F360" s="38" t="s">
        <v>366</v>
      </c>
      <c r="G360" s="57" t="str">
        <f t="shared" si="20"/>
        <v xml:space="preserve"> Lawson</v>
      </c>
      <c r="H360" s="27">
        <v>1</v>
      </c>
      <c r="I360" s="27">
        <v>0</v>
      </c>
      <c r="J360" s="27">
        <v>3</v>
      </c>
      <c r="K360" s="27">
        <v>2</v>
      </c>
      <c r="L360" s="27">
        <v>1</v>
      </c>
      <c r="M360" s="27">
        <f t="shared" si="23"/>
        <v>7</v>
      </c>
      <c r="N360" s="130">
        <f t="shared" si="21"/>
        <v>31.818181818181817</v>
      </c>
      <c r="O360" s="119" t="str">
        <f t="shared" si="22"/>
        <v>Minimal +ve impacts</v>
      </c>
      <c r="P360" s="74"/>
    </row>
    <row r="361" spans="5:16" ht="27.75" customHeight="1" x14ac:dyDescent="0.25">
      <c r="E361" s="15">
        <v>358</v>
      </c>
      <c r="F361" s="53" t="s">
        <v>367</v>
      </c>
      <c r="G361" s="57" t="str">
        <f t="shared" si="20"/>
        <v xml:space="preserve"> Lawson</v>
      </c>
      <c r="H361" s="27">
        <v>1</v>
      </c>
      <c r="I361" s="27">
        <v>0</v>
      </c>
      <c r="J361" s="27">
        <v>3</v>
      </c>
      <c r="K361" s="27">
        <v>2</v>
      </c>
      <c r="L361" s="27">
        <v>0</v>
      </c>
      <c r="M361" s="27">
        <f t="shared" si="23"/>
        <v>6</v>
      </c>
      <c r="N361" s="130">
        <f t="shared" si="21"/>
        <v>35.294117647058826</v>
      </c>
      <c r="O361" s="119" t="str">
        <f t="shared" si="22"/>
        <v>Minimal +ve impacts</v>
      </c>
      <c r="P361" s="74"/>
    </row>
    <row r="362" spans="5:16" ht="27.75" customHeight="1" x14ac:dyDescent="0.25">
      <c r="E362" s="15">
        <v>359</v>
      </c>
      <c r="F362" s="38" t="s">
        <v>368</v>
      </c>
      <c r="G362" s="57" t="str">
        <f t="shared" si="20"/>
        <v xml:space="preserve"> Hackett</v>
      </c>
      <c r="H362" s="27">
        <v>1</v>
      </c>
      <c r="I362" s="27">
        <v>0</v>
      </c>
      <c r="J362" s="27">
        <v>3</v>
      </c>
      <c r="K362" s="27">
        <v>2</v>
      </c>
      <c r="L362" s="27">
        <v>1</v>
      </c>
      <c r="M362" s="27">
        <f t="shared" si="23"/>
        <v>7</v>
      </c>
      <c r="N362" s="130">
        <f t="shared" si="21"/>
        <v>31.818181818181817</v>
      </c>
      <c r="O362" s="119" t="str">
        <f t="shared" si="22"/>
        <v>Minimal +ve impacts</v>
      </c>
      <c r="P362" s="74"/>
    </row>
    <row r="363" spans="5:16" ht="27.75" customHeight="1" x14ac:dyDescent="0.25">
      <c r="E363" s="15">
        <v>360</v>
      </c>
      <c r="F363" s="38" t="s">
        <v>369</v>
      </c>
      <c r="G363" s="57" t="str">
        <f t="shared" si="20"/>
        <v xml:space="preserve"> Hacket</v>
      </c>
      <c r="H363" s="27">
        <v>1</v>
      </c>
      <c r="I363" s="27">
        <v>5</v>
      </c>
      <c r="J363" s="27">
        <v>3</v>
      </c>
      <c r="K363" s="27">
        <v>2</v>
      </c>
      <c r="L363" s="27">
        <v>1</v>
      </c>
      <c r="M363" s="27">
        <f t="shared" si="23"/>
        <v>12</v>
      </c>
      <c r="N363" s="130">
        <f t="shared" si="21"/>
        <v>54.54545454545454</v>
      </c>
      <c r="O363" s="117" t="str">
        <f t="shared" si="22"/>
        <v>Moderate +ve impacts</v>
      </c>
      <c r="P363" s="74"/>
    </row>
    <row r="364" spans="5:16" ht="27.75" customHeight="1" x14ac:dyDescent="0.25">
      <c r="E364" s="15">
        <v>361</v>
      </c>
      <c r="F364" s="38" t="s">
        <v>370</v>
      </c>
      <c r="G364" s="57" t="str">
        <f t="shared" si="20"/>
        <v xml:space="preserve"> Hacket</v>
      </c>
      <c r="H364" s="27">
        <v>1</v>
      </c>
      <c r="I364" s="27">
        <v>5</v>
      </c>
      <c r="J364" s="27">
        <v>3</v>
      </c>
      <c r="K364" s="27">
        <v>2</v>
      </c>
      <c r="L364" s="27">
        <v>3</v>
      </c>
      <c r="M364" s="27">
        <f t="shared" si="23"/>
        <v>14</v>
      </c>
      <c r="N364" s="130">
        <f t="shared" si="21"/>
        <v>63.636363636363633</v>
      </c>
      <c r="O364" s="117" t="str">
        <f t="shared" si="22"/>
        <v>Moderate +ve impacts</v>
      </c>
      <c r="P364" s="74"/>
    </row>
    <row r="365" spans="5:16" ht="27.75" customHeight="1" x14ac:dyDescent="0.25">
      <c r="E365" s="15">
        <v>362</v>
      </c>
      <c r="F365" s="44" t="s">
        <v>371</v>
      </c>
      <c r="G365" s="57" t="str">
        <f t="shared" si="20"/>
        <v xml:space="preserve"> Hacket</v>
      </c>
      <c r="H365" s="27">
        <v>1</v>
      </c>
      <c r="I365" s="27">
        <v>5</v>
      </c>
      <c r="J365" s="27">
        <v>3</v>
      </c>
      <c r="K365" s="27">
        <v>2</v>
      </c>
      <c r="L365" s="27">
        <v>0</v>
      </c>
      <c r="M365" s="27">
        <f t="shared" si="23"/>
        <v>11</v>
      </c>
      <c r="N365" s="130">
        <f t="shared" si="21"/>
        <v>64.705882352941174</v>
      </c>
      <c r="O365" s="117" t="str">
        <f t="shared" si="22"/>
        <v>Moderate +ve impacts</v>
      </c>
      <c r="P365" s="74"/>
    </row>
    <row r="366" spans="5:16" ht="27.75" customHeight="1" x14ac:dyDescent="0.25">
      <c r="E366" s="15">
        <v>363</v>
      </c>
      <c r="F366" s="38" t="s">
        <v>372</v>
      </c>
      <c r="G366" s="57" t="str">
        <f t="shared" si="20"/>
        <v xml:space="preserve"> Hackett</v>
      </c>
      <c r="H366" s="27">
        <v>4</v>
      </c>
      <c r="I366" s="27">
        <v>5</v>
      </c>
      <c r="J366" s="27">
        <v>3</v>
      </c>
      <c r="K366" s="27">
        <v>2</v>
      </c>
      <c r="L366" s="27">
        <v>1</v>
      </c>
      <c r="M366" s="27">
        <f t="shared" si="23"/>
        <v>15</v>
      </c>
      <c r="N366" s="130">
        <f t="shared" si="21"/>
        <v>68.181818181818173</v>
      </c>
      <c r="O366" s="117" t="str">
        <f t="shared" si="22"/>
        <v>Moderate +ve impacts</v>
      </c>
      <c r="P366" s="74"/>
    </row>
    <row r="367" spans="5:16" ht="27.75" customHeight="1" x14ac:dyDescent="0.25">
      <c r="E367" s="15">
        <v>364</v>
      </c>
      <c r="F367" s="38" t="s">
        <v>373</v>
      </c>
      <c r="G367" s="57" t="str">
        <f t="shared" si="20"/>
        <v xml:space="preserve"> Hackett</v>
      </c>
      <c r="H367" s="27">
        <v>2</v>
      </c>
      <c r="I367" s="27">
        <v>5</v>
      </c>
      <c r="J367" s="27">
        <v>0</v>
      </c>
      <c r="K367" s="27">
        <v>3</v>
      </c>
      <c r="L367" s="27">
        <v>1</v>
      </c>
      <c r="M367" s="27">
        <f t="shared" si="23"/>
        <v>11</v>
      </c>
      <c r="N367" s="130">
        <f t="shared" si="21"/>
        <v>50</v>
      </c>
      <c r="O367" s="117" t="str">
        <f t="shared" si="22"/>
        <v>Moderate +ve impacts</v>
      </c>
      <c r="P367" s="74"/>
    </row>
    <row r="368" spans="5:16" ht="48.6" customHeight="1" x14ac:dyDescent="0.25">
      <c r="E368" s="101">
        <v>365</v>
      </c>
      <c r="F368" s="100" t="s">
        <v>374</v>
      </c>
      <c r="G368" s="57" t="str">
        <f t="shared" si="20"/>
        <v xml:space="preserve"> Hackett</v>
      </c>
      <c r="H368" s="27">
        <v>2</v>
      </c>
      <c r="I368" s="27">
        <v>5</v>
      </c>
      <c r="J368" s="27">
        <v>3</v>
      </c>
      <c r="K368" s="27">
        <v>3</v>
      </c>
      <c r="L368" s="27">
        <v>3</v>
      </c>
      <c r="M368" s="27">
        <f t="shared" si="23"/>
        <v>16</v>
      </c>
      <c r="N368" s="130">
        <f t="shared" si="21"/>
        <v>72.727272727272734</v>
      </c>
      <c r="O368" s="116" t="str">
        <f t="shared" si="22"/>
        <v>Broad +ve impacts</v>
      </c>
      <c r="P368" s="74"/>
    </row>
    <row r="369" spans="3:16" ht="27.75" customHeight="1" x14ac:dyDescent="0.25">
      <c r="E369" s="15">
        <v>366</v>
      </c>
      <c r="F369" s="44" t="s">
        <v>375</v>
      </c>
      <c r="G369" s="57" t="str">
        <f t="shared" si="20"/>
        <v xml:space="preserve"> Nicholls</v>
      </c>
      <c r="H369" s="27">
        <v>1</v>
      </c>
      <c r="I369" s="27">
        <v>0</v>
      </c>
      <c r="J369" s="27">
        <v>3</v>
      </c>
      <c r="K369" s="27">
        <v>0</v>
      </c>
      <c r="L369" s="27">
        <v>0</v>
      </c>
      <c r="M369" s="27">
        <f t="shared" si="23"/>
        <v>4</v>
      </c>
      <c r="N369" s="130">
        <f t="shared" si="21"/>
        <v>23.52941176470588</v>
      </c>
      <c r="O369" s="119" t="str">
        <f t="shared" si="22"/>
        <v>Minimal +ve impacts</v>
      </c>
      <c r="P369" s="74"/>
    </row>
    <row r="370" spans="3:16" ht="27.75" customHeight="1" x14ac:dyDescent="0.25">
      <c r="E370" s="15">
        <v>367</v>
      </c>
      <c r="F370" s="44" t="s">
        <v>376</v>
      </c>
      <c r="G370" s="57" t="str">
        <f t="shared" si="20"/>
        <v xml:space="preserve"> Nicholls</v>
      </c>
      <c r="H370" s="27">
        <v>1</v>
      </c>
      <c r="I370" s="27">
        <v>5</v>
      </c>
      <c r="J370" s="27">
        <v>3</v>
      </c>
      <c r="K370" s="27">
        <v>2</v>
      </c>
      <c r="L370" s="27">
        <v>0</v>
      </c>
      <c r="M370" s="27">
        <f t="shared" si="23"/>
        <v>11</v>
      </c>
      <c r="N370" s="130">
        <f t="shared" si="21"/>
        <v>64.705882352941174</v>
      </c>
      <c r="O370" s="117" t="str">
        <f t="shared" si="22"/>
        <v>Moderate +ve impacts</v>
      </c>
      <c r="P370" s="74"/>
    </row>
    <row r="371" spans="3:16" ht="27.75" customHeight="1" x14ac:dyDescent="0.25">
      <c r="E371" s="15">
        <v>368</v>
      </c>
      <c r="F371" s="38" t="s">
        <v>377</v>
      </c>
      <c r="G371" s="57" t="str">
        <f t="shared" si="20"/>
        <v xml:space="preserve"> Nicholls</v>
      </c>
      <c r="H371" s="27">
        <v>4</v>
      </c>
      <c r="I371" s="27">
        <v>0</v>
      </c>
      <c r="J371" s="27">
        <v>3</v>
      </c>
      <c r="K371" s="27">
        <v>2</v>
      </c>
      <c r="L371" s="27">
        <v>3</v>
      </c>
      <c r="M371" s="27">
        <f t="shared" si="23"/>
        <v>12</v>
      </c>
      <c r="N371" s="130">
        <f t="shared" si="21"/>
        <v>54.54545454545454</v>
      </c>
      <c r="O371" s="117" t="str">
        <f t="shared" si="22"/>
        <v>Moderate +ve impacts</v>
      </c>
      <c r="P371" s="74"/>
    </row>
    <row r="372" spans="3:16" ht="27.75" customHeight="1" x14ac:dyDescent="0.25">
      <c r="E372" s="15">
        <v>369</v>
      </c>
      <c r="F372" s="51" t="s">
        <v>378</v>
      </c>
      <c r="G372" s="57" t="str">
        <f t="shared" si="20"/>
        <v xml:space="preserve"> Nicholls</v>
      </c>
      <c r="H372" s="27">
        <v>1</v>
      </c>
      <c r="I372" s="27">
        <v>5</v>
      </c>
      <c r="J372" s="27">
        <v>3</v>
      </c>
      <c r="K372" s="27">
        <v>2</v>
      </c>
      <c r="L372" s="27">
        <v>0</v>
      </c>
      <c r="M372" s="27">
        <f t="shared" si="23"/>
        <v>11</v>
      </c>
      <c r="N372" s="130">
        <f t="shared" si="21"/>
        <v>64.705882352941174</v>
      </c>
      <c r="O372" s="117" t="str">
        <f t="shared" si="22"/>
        <v>Moderate +ve impacts</v>
      </c>
      <c r="P372" s="74"/>
    </row>
    <row r="373" spans="3:16" ht="27.75" customHeight="1" x14ac:dyDescent="0.25">
      <c r="E373" s="15">
        <v>370</v>
      </c>
      <c r="F373" s="44" t="s">
        <v>379</v>
      </c>
      <c r="G373" s="57" t="str">
        <f t="shared" si="20"/>
        <v xml:space="preserve"> Nicholls</v>
      </c>
      <c r="H373" s="27">
        <v>1</v>
      </c>
      <c r="I373" s="27">
        <v>0</v>
      </c>
      <c r="J373" s="27">
        <v>3</v>
      </c>
      <c r="K373" s="27">
        <v>2</v>
      </c>
      <c r="L373" s="27">
        <v>0</v>
      </c>
      <c r="M373" s="27">
        <f t="shared" si="23"/>
        <v>6</v>
      </c>
      <c r="N373" s="130">
        <f t="shared" si="21"/>
        <v>35.294117647058826</v>
      </c>
      <c r="O373" s="119" t="str">
        <f t="shared" si="22"/>
        <v>Minimal +ve impacts</v>
      </c>
      <c r="P373" s="74"/>
    </row>
    <row r="374" spans="3:16" ht="27.75" customHeight="1" x14ac:dyDescent="0.25">
      <c r="E374" s="15">
        <v>371</v>
      </c>
      <c r="F374" s="38" t="s">
        <v>380</v>
      </c>
      <c r="G374" s="57" t="str">
        <f t="shared" si="20"/>
        <v xml:space="preserve"> Fyshwick</v>
      </c>
      <c r="H374" s="27">
        <v>5</v>
      </c>
      <c r="I374" s="27">
        <v>0</v>
      </c>
      <c r="J374" s="27">
        <v>3</v>
      </c>
      <c r="K374" s="27">
        <v>3</v>
      </c>
      <c r="L374" s="27">
        <v>3</v>
      </c>
      <c r="M374" s="27">
        <f t="shared" si="23"/>
        <v>14</v>
      </c>
      <c r="N374" s="130">
        <f t="shared" si="21"/>
        <v>63.636363636363633</v>
      </c>
      <c r="O374" s="117" t="str">
        <f t="shared" si="22"/>
        <v>Moderate +ve impacts</v>
      </c>
      <c r="P374" s="74"/>
    </row>
    <row r="375" spans="3:16" ht="27.75" customHeight="1" x14ac:dyDescent="0.25">
      <c r="E375" s="15">
        <v>372</v>
      </c>
      <c r="F375" s="38" t="s">
        <v>381</v>
      </c>
      <c r="G375" s="57" t="str">
        <f t="shared" si="20"/>
        <v xml:space="preserve"> Franklin</v>
      </c>
      <c r="H375" s="27">
        <v>1</v>
      </c>
      <c r="I375" s="27">
        <v>0</v>
      </c>
      <c r="J375" s="27">
        <v>0</v>
      </c>
      <c r="K375" s="27">
        <v>2</v>
      </c>
      <c r="L375" s="27">
        <v>1</v>
      </c>
      <c r="M375" s="27">
        <f t="shared" si="23"/>
        <v>4</v>
      </c>
      <c r="N375" s="130">
        <f t="shared" si="21"/>
        <v>18.181818181818183</v>
      </c>
      <c r="O375" s="119" t="str">
        <f t="shared" si="22"/>
        <v>Minimal +ve impacts</v>
      </c>
      <c r="P375" s="74"/>
    </row>
    <row r="376" spans="3:16" ht="27.75" customHeight="1" x14ac:dyDescent="0.25">
      <c r="E376" s="15">
        <v>373</v>
      </c>
      <c r="F376" s="38" t="s">
        <v>382</v>
      </c>
      <c r="G376" s="57" t="str">
        <f t="shared" si="20"/>
        <v xml:space="preserve"> Franklin</v>
      </c>
      <c r="H376" s="27">
        <v>2</v>
      </c>
      <c r="I376" s="27">
        <v>4</v>
      </c>
      <c r="J376" s="27">
        <v>3</v>
      </c>
      <c r="K376" s="27">
        <v>2</v>
      </c>
      <c r="L376" s="27">
        <v>1</v>
      </c>
      <c r="M376" s="27">
        <f t="shared" si="23"/>
        <v>12</v>
      </c>
      <c r="N376" s="130">
        <f t="shared" si="21"/>
        <v>54.54545454545454</v>
      </c>
      <c r="O376" s="117" t="str">
        <f t="shared" si="22"/>
        <v>Moderate +ve impacts</v>
      </c>
      <c r="P376" s="74"/>
    </row>
    <row r="377" spans="3:16" ht="27.75" customHeight="1" x14ac:dyDescent="0.25">
      <c r="E377" s="15">
        <v>374</v>
      </c>
      <c r="F377" s="38" t="s">
        <v>383</v>
      </c>
      <c r="G377" s="57" t="str">
        <f t="shared" si="20"/>
        <v xml:space="preserve"> Franklin</v>
      </c>
      <c r="H377" s="27">
        <v>1</v>
      </c>
      <c r="I377" s="27">
        <v>0</v>
      </c>
      <c r="J377" s="27">
        <v>0</v>
      </c>
      <c r="K377" s="27">
        <v>2</v>
      </c>
      <c r="L377" s="27">
        <v>1</v>
      </c>
      <c r="M377" s="27">
        <f t="shared" si="23"/>
        <v>4</v>
      </c>
      <c r="N377" s="130">
        <f t="shared" si="21"/>
        <v>18.181818181818183</v>
      </c>
      <c r="O377" s="119" t="str">
        <f t="shared" si="22"/>
        <v>Minimal +ve impacts</v>
      </c>
      <c r="P377" s="74"/>
    </row>
    <row r="378" spans="3:16" ht="27.75" customHeight="1" x14ac:dyDescent="0.25">
      <c r="E378" s="15">
        <v>375</v>
      </c>
      <c r="F378" s="38" t="s">
        <v>384</v>
      </c>
      <c r="G378" s="57" t="str">
        <f t="shared" si="20"/>
        <v xml:space="preserve"> Fyshwick</v>
      </c>
      <c r="H378" s="27">
        <v>1</v>
      </c>
      <c r="I378" s="27">
        <v>0</v>
      </c>
      <c r="J378" s="27">
        <v>3</v>
      </c>
      <c r="K378" s="27">
        <v>2</v>
      </c>
      <c r="L378" s="27">
        <v>1</v>
      </c>
      <c r="M378" s="27">
        <f t="shared" si="23"/>
        <v>7</v>
      </c>
      <c r="N378" s="130">
        <f t="shared" si="21"/>
        <v>31.818181818181817</v>
      </c>
      <c r="O378" s="119" t="str">
        <f t="shared" si="22"/>
        <v>Minimal +ve impacts</v>
      </c>
      <c r="P378" s="74"/>
    </row>
    <row r="379" spans="3:16" ht="27.75" customHeight="1" x14ac:dyDescent="0.25">
      <c r="E379" s="15">
        <v>376</v>
      </c>
      <c r="F379" s="38" t="s">
        <v>385</v>
      </c>
      <c r="G379" s="57" t="str">
        <f t="shared" si="20"/>
        <v xml:space="preserve"> Fyshwick</v>
      </c>
      <c r="H379" s="27">
        <v>2</v>
      </c>
      <c r="I379" s="27">
        <v>0</v>
      </c>
      <c r="J379" s="27">
        <v>3</v>
      </c>
      <c r="K379" s="27">
        <v>2</v>
      </c>
      <c r="L379" s="27">
        <v>1</v>
      </c>
      <c r="M379" s="27">
        <f t="shared" si="23"/>
        <v>8</v>
      </c>
      <c r="N379" s="130">
        <f t="shared" si="21"/>
        <v>36.363636363636367</v>
      </c>
      <c r="O379" s="119" t="str">
        <f t="shared" si="22"/>
        <v>Minimal +ve impacts</v>
      </c>
      <c r="P379" s="74"/>
    </row>
    <row r="380" spans="3:16" ht="27.75" customHeight="1" x14ac:dyDescent="0.25">
      <c r="C380" s="58" t="s">
        <v>389</v>
      </c>
      <c r="D380" s="58"/>
      <c r="E380" s="15">
        <v>377</v>
      </c>
      <c r="F380" s="38" t="s">
        <v>386</v>
      </c>
      <c r="G380" s="57" t="str">
        <f t="shared" si="20"/>
        <v xml:space="preserve"> Fyshwick</v>
      </c>
      <c r="H380" s="27">
        <v>4</v>
      </c>
      <c r="I380" s="27">
        <v>0</v>
      </c>
      <c r="J380" s="27">
        <v>3</v>
      </c>
      <c r="K380" s="27">
        <v>0</v>
      </c>
      <c r="L380" s="27">
        <v>1</v>
      </c>
      <c r="M380" s="27">
        <f t="shared" si="23"/>
        <v>8</v>
      </c>
      <c r="N380" s="130">
        <f t="shared" si="21"/>
        <v>36.363636363636367</v>
      </c>
      <c r="O380" s="119" t="str">
        <f t="shared" si="22"/>
        <v>Minimal +ve impacts</v>
      </c>
      <c r="P380" s="74"/>
    </row>
    <row r="381" spans="3:16" ht="27.75" customHeight="1" x14ac:dyDescent="0.25">
      <c r="E381" s="15">
        <v>378</v>
      </c>
      <c r="F381" s="38" t="s">
        <v>387</v>
      </c>
      <c r="G381" s="57" t="str">
        <f t="shared" si="20"/>
        <v xml:space="preserve"> Fyshwick</v>
      </c>
      <c r="H381" s="27">
        <v>1</v>
      </c>
      <c r="I381" s="27">
        <v>0</v>
      </c>
      <c r="J381" s="27">
        <v>3</v>
      </c>
      <c r="K381" s="27">
        <v>3</v>
      </c>
      <c r="L381" s="27">
        <v>1</v>
      </c>
      <c r="M381" s="27">
        <f t="shared" si="23"/>
        <v>8</v>
      </c>
      <c r="N381" s="130">
        <f t="shared" si="21"/>
        <v>36.363636363636367</v>
      </c>
      <c r="O381" s="119" t="str">
        <f t="shared" si="22"/>
        <v>Minimal +ve impacts</v>
      </c>
      <c r="P381" s="74"/>
    </row>
    <row r="382" spans="3:16" ht="27.75" customHeight="1" x14ac:dyDescent="0.25">
      <c r="E382" s="15">
        <v>379</v>
      </c>
      <c r="F382" s="38" t="s">
        <v>388</v>
      </c>
      <c r="G382" s="57" t="str">
        <f t="shared" si="20"/>
        <v xml:space="preserve"> Fyshwick</v>
      </c>
      <c r="H382" s="27">
        <v>2</v>
      </c>
      <c r="I382" s="27">
        <v>0</v>
      </c>
      <c r="J382" s="27">
        <v>3</v>
      </c>
      <c r="K382" s="27">
        <v>2</v>
      </c>
      <c r="L382" s="27">
        <v>1</v>
      </c>
      <c r="M382" s="27">
        <f t="shared" si="23"/>
        <v>8</v>
      </c>
      <c r="N382" s="130">
        <f t="shared" si="21"/>
        <v>36.363636363636367</v>
      </c>
      <c r="O382" s="119" t="str">
        <f t="shared" si="22"/>
        <v>Minimal +ve impacts</v>
      </c>
      <c r="P382" s="74"/>
    </row>
    <row r="383" spans="3:16" ht="27.75" customHeight="1" x14ac:dyDescent="0.25">
      <c r="E383" s="15">
        <v>380</v>
      </c>
      <c r="F383" s="38" t="s">
        <v>390</v>
      </c>
      <c r="G383" s="57" t="str">
        <f t="shared" si="20"/>
        <v xml:space="preserve"> Greenway</v>
      </c>
      <c r="H383" s="27">
        <v>5</v>
      </c>
      <c r="I383" s="27">
        <v>5</v>
      </c>
      <c r="J383" s="27">
        <v>0</v>
      </c>
      <c r="K383" s="27">
        <v>3</v>
      </c>
      <c r="L383" s="27">
        <v>3</v>
      </c>
      <c r="M383" s="27">
        <f t="shared" si="23"/>
        <v>16</v>
      </c>
      <c r="N383" s="130">
        <f t="shared" si="21"/>
        <v>72.727272727272734</v>
      </c>
      <c r="O383" s="116" t="str">
        <f t="shared" si="22"/>
        <v>Broad +ve impacts</v>
      </c>
      <c r="P383" s="74"/>
    </row>
    <row r="384" spans="3:16" ht="27.75" customHeight="1" x14ac:dyDescent="0.25">
      <c r="E384" s="15">
        <v>381</v>
      </c>
      <c r="F384" s="38" t="s">
        <v>391</v>
      </c>
      <c r="G384" s="57" t="str">
        <f t="shared" si="20"/>
        <v xml:space="preserve"> Greenway</v>
      </c>
      <c r="H384" s="27">
        <v>2</v>
      </c>
      <c r="I384" s="27">
        <v>5</v>
      </c>
      <c r="J384" s="27">
        <v>3</v>
      </c>
      <c r="K384" s="27">
        <v>2</v>
      </c>
      <c r="L384" s="27">
        <v>1</v>
      </c>
      <c r="M384" s="27">
        <f t="shared" si="23"/>
        <v>13</v>
      </c>
      <c r="N384" s="130">
        <f t="shared" si="21"/>
        <v>59.090909090909093</v>
      </c>
      <c r="O384" s="117" t="str">
        <f t="shared" si="22"/>
        <v>Moderate +ve impacts</v>
      </c>
      <c r="P384" s="74"/>
    </row>
    <row r="385" spans="5:16" ht="27.75" customHeight="1" x14ac:dyDescent="0.25">
      <c r="E385" s="15">
        <v>382</v>
      </c>
      <c r="F385" s="96" t="s">
        <v>392</v>
      </c>
      <c r="G385" s="57" t="str">
        <f t="shared" si="20"/>
        <v xml:space="preserve"> Barton</v>
      </c>
      <c r="H385" s="27">
        <v>5</v>
      </c>
      <c r="I385" s="27">
        <v>4</v>
      </c>
      <c r="J385" s="27">
        <v>3</v>
      </c>
      <c r="K385" s="27">
        <v>3</v>
      </c>
      <c r="L385" s="27">
        <v>1</v>
      </c>
      <c r="M385" s="27">
        <f t="shared" si="23"/>
        <v>16</v>
      </c>
      <c r="N385" s="130">
        <f t="shared" si="21"/>
        <v>72.727272727272734</v>
      </c>
      <c r="O385" s="116" t="str">
        <f t="shared" si="22"/>
        <v>Broad +ve impacts</v>
      </c>
      <c r="P385" s="74"/>
    </row>
    <row r="386" spans="5:16" ht="27.75" customHeight="1" x14ac:dyDescent="0.25">
      <c r="E386" s="15">
        <v>383</v>
      </c>
      <c r="F386" s="38" t="s">
        <v>393</v>
      </c>
      <c r="G386" s="57" t="str">
        <f t="shared" si="20"/>
        <v xml:space="preserve"> Barton</v>
      </c>
      <c r="H386" s="27">
        <v>1</v>
      </c>
      <c r="I386" s="27">
        <v>5</v>
      </c>
      <c r="J386" s="27">
        <v>3</v>
      </c>
      <c r="K386" s="27">
        <v>0</v>
      </c>
      <c r="L386" s="27">
        <v>3</v>
      </c>
      <c r="M386" s="27">
        <f t="shared" si="23"/>
        <v>12</v>
      </c>
      <c r="N386" s="130">
        <f t="shared" si="21"/>
        <v>54.54545454545454</v>
      </c>
      <c r="O386" s="117" t="str">
        <f t="shared" si="22"/>
        <v>Moderate +ve impacts</v>
      </c>
      <c r="P386" s="74"/>
    </row>
    <row r="387" spans="5:16" ht="27.75" customHeight="1" x14ac:dyDescent="0.25">
      <c r="E387" s="15">
        <v>384</v>
      </c>
      <c r="F387" s="49" t="s">
        <v>394</v>
      </c>
      <c r="G387" s="57" t="str">
        <f t="shared" ref="G387:G410" si="24">RIGHT(F387,LEN(F387)-FIND(",",F387))</f>
        <v xml:space="preserve"> Barton</v>
      </c>
      <c r="H387" s="27">
        <v>1</v>
      </c>
      <c r="I387" s="27">
        <v>5</v>
      </c>
      <c r="J387" s="27">
        <v>3</v>
      </c>
      <c r="K387" s="27">
        <v>2</v>
      </c>
      <c r="L387" s="27">
        <v>1</v>
      </c>
      <c r="M387" s="27">
        <f t="shared" si="23"/>
        <v>12</v>
      </c>
      <c r="N387" s="130">
        <f t="shared" ref="N387:N450" si="25">IF(L387=0,(M387/17)*100,(M387/22)*100)</f>
        <v>54.54545454545454</v>
      </c>
      <c r="O387" s="117" t="str">
        <f t="shared" ref="O387:O450" si="26">VLOOKUP(N387,$A$3:$C$5,3,TRUE)</f>
        <v>Moderate +ve impacts</v>
      </c>
      <c r="P387" s="74"/>
    </row>
    <row r="388" spans="5:16" ht="27.75" customHeight="1" x14ac:dyDescent="0.25">
      <c r="E388" s="15">
        <v>385</v>
      </c>
      <c r="F388" s="44" t="s">
        <v>395</v>
      </c>
      <c r="G388" s="57" t="str">
        <f t="shared" si="24"/>
        <v xml:space="preserve"> Barton</v>
      </c>
      <c r="H388" s="27">
        <v>1</v>
      </c>
      <c r="I388" s="27">
        <v>5</v>
      </c>
      <c r="J388" s="27">
        <v>3</v>
      </c>
      <c r="K388" s="27">
        <v>2</v>
      </c>
      <c r="L388" s="27">
        <v>0</v>
      </c>
      <c r="M388" s="27">
        <f t="shared" ref="M388:M403" si="27">H388+I388+L388+J388+K388</f>
        <v>11</v>
      </c>
      <c r="N388" s="130">
        <f t="shared" si="25"/>
        <v>64.705882352941174</v>
      </c>
      <c r="O388" s="117" t="str">
        <f t="shared" si="26"/>
        <v>Moderate +ve impacts</v>
      </c>
      <c r="P388" s="74"/>
    </row>
    <row r="389" spans="5:16" ht="27.75" customHeight="1" x14ac:dyDescent="0.25">
      <c r="E389" s="15">
        <v>386</v>
      </c>
      <c r="F389" s="38" t="s">
        <v>396</v>
      </c>
      <c r="G389" s="57" t="str">
        <f t="shared" si="24"/>
        <v xml:space="preserve"> Downer</v>
      </c>
      <c r="H389" s="27">
        <v>1</v>
      </c>
      <c r="I389" s="27">
        <v>5</v>
      </c>
      <c r="J389" s="27">
        <v>3</v>
      </c>
      <c r="K389" s="27">
        <v>3</v>
      </c>
      <c r="L389" s="27">
        <v>1</v>
      </c>
      <c r="M389" s="27">
        <f t="shared" si="27"/>
        <v>13</v>
      </c>
      <c r="N389" s="130">
        <f t="shared" si="25"/>
        <v>59.090909090909093</v>
      </c>
      <c r="O389" s="117" t="str">
        <f t="shared" si="26"/>
        <v>Moderate +ve impacts</v>
      </c>
      <c r="P389" s="74"/>
    </row>
    <row r="390" spans="5:16" ht="27.75" customHeight="1" x14ac:dyDescent="0.25">
      <c r="E390" s="15">
        <v>387</v>
      </c>
      <c r="F390" s="38" t="s">
        <v>397</v>
      </c>
      <c r="G390" s="57" t="str">
        <f t="shared" si="24"/>
        <v xml:space="preserve"> Downer</v>
      </c>
      <c r="H390" s="27">
        <v>1</v>
      </c>
      <c r="I390" s="27">
        <v>5</v>
      </c>
      <c r="J390" s="27">
        <v>3</v>
      </c>
      <c r="K390" s="27">
        <v>3</v>
      </c>
      <c r="L390" s="27">
        <v>1</v>
      </c>
      <c r="M390" s="27">
        <f t="shared" si="27"/>
        <v>13</v>
      </c>
      <c r="N390" s="130">
        <f t="shared" si="25"/>
        <v>59.090909090909093</v>
      </c>
      <c r="O390" s="117" t="str">
        <f t="shared" si="26"/>
        <v>Moderate +ve impacts</v>
      </c>
      <c r="P390" s="74"/>
    </row>
    <row r="391" spans="5:16" ht="27.75" customHeight="1" x14ac:dyDescent="0.25">
      <c r="E391" s="15">
        <v>388</v>
      </c>
      <c r="F391" s="38" t="s">
        <v>398</v>
      </c>
      <c r="G391" s="57" t="str">
        <f t="shared" si="24"/>
        <v xml:space="preserve"> Downer</v>
      </c>
      <c r="H391" s="27">
        <v>1</v>
      </c>
      <c r="I391" s="27">
        <v>0</v>
      </c>
      <c r="J391" s="27">
        <v>0</v>
      </c>
      <c r="K391" s="27">
        <v>2</v>
      </c>
      <c r="L391" s="27">
        <v>1</v>
      </c>
      <c r="M391" s="27">
        <f t="shared" si="27"/>
        <v>4</v>
      </c>
      <c r="N391" s="130">
        <f t="shared" si="25"/>
        <v>18.181818181818183</v>
      </c>
      <c r="O391" s="119" t="str">
        <f t="shared" si="26"/>
        <v>Minimal +ve impacts</v>
      </c>
      <c r="P391" s="74"/>
    </row>
    <row r="392" spans="5:16" ht="27.75" customHeight="1" x14ac:dyDescent="0.25">
      <c r="E392" s="15">
        <v>389</v>
      </c>
      <c r="F392" s="38" t="s">
        <v>399</v>
      </c>
      <c r="G392" s="57" t="str">
        <f t="shared" si="24"/>
        <v xml:space="preserve"> Downer</v>
      </c>
      <c r="H392" s="27">
        <v>1</v>
      </c>
      <c r="I392" s="27">
        <v>5</v>
      </c>
      <c r="J392" s="27">
        <v>3</v>
      </c>
      <c r="K392" s="27">
        <v>3</v>
      </c>
      <c r="L392" s="27">
        <v>1</v>
      </c>
      <c r="M392" s="27">
        <f t="shared" si="27"/>
        <v>13</v>
      </c>
      <c r="N392" s="130">
        <f t="shared" si="25"/>
        <v>59.090909090909093</v>
      </c>
      <c r="O392" s="117" t="str">
        <f t="shared" si="26"/>
        <v>Moderate +ve impacts</v>
      </c>
      <c r="P392" s="74"/>
    </row>
    <row r="393" spans="5:16" ht="27.75" customHeight="1" x14ac:dyDescent="0.25">
      <c r="E393" s="15">
        <v>390</v>
      </c>
      <c r="F393" s="38" t="s">
        <v>400</v>
      </c>
      <c r="G393" s="57" t="str">
        <f t="shared" si="24"/>
        <v xml:space="preserve"> Downer</v>
      </c>
      <c r="H393" s="27">
        <v>1</v>
      </c>
      <c r="I393" s="27">
        <v>5</v>
      </c>
      <c r="J393" s="27">
        <v>0</v>
      </c>
      <c r="K393" s="27">
        <v>3</v>
      </c>
      <c r="L393" s="27">
        <v>1</v>
      </c>
      <c r="M393" s="27">
        <f t="shared" si="27"/>
        <v>10</v>
      </c>
      <c r="N393" s="130">
        <f t="shared" si="25"/>
        <v>45.454545454545453</v>
      </c>
      <c r="O393" s="119" t="str">
        <f t="shared" si="26"/>
        <v>Minimal +ve impacts</v>
      </c>
      <c r="P393" s="74"/>
    </row>
    <row r="394" spans="5:16" ht="27.75" customHeight="1" x14ac:dyDescent="0.25">
      <c r="E394" s="15">
        <v>391</v>
      </c>
      <c r="F394" s="38" t="s">
        <v>401</v>
      </c>
      <c r="G394" s="57" t="str">
        <f t="shared" si="24"/>
        <v xml:space="preserve"> Downer</v>
      </c>
      <c r="H394" s="27">
        <v>2</v>
      </c>
      <c r="I394" s="27">
        <v>5</v>
      </c>
      <c r="J394" s="27">
        <v>3</v>
      </c>
      <c r="K394" s="27">
        <v>3</v>
      </c>
      <c r="L394" s="27">
        <v>1</v>
      </c>
      <c r="M394" s="27">
        <f t="shared" si="27"/>
        <v>14</v>
      </c>
      <c r="N394" s="130">
        <f t="shared" si="25"/>
        <v>63.636363636363633</v>
      </c>
      <c r="O394" s="117" t="str">
        <f t="shared" si="26"/>
        <v>Moderate +ve impacts</v>
      </c>
      <c r="P394" s="74"/>
    </row>
    <row r="395" spans="5:16" ht="27.75" customHeight="1" x14ac:dyDescent="0.25">
      <c r="E395" s="15">
        <v>392</v>
      </c>
      <c r="F395" s="96" t="s">
        <v>402</v>
      </c>
      <c r="G395" s="57" t="str">
        <f t="shared" si="24"/>
        <v xml:space="preserve"> Downer</v>
      </c>
      <c r="H395" s="27">
        <v>2</v>
      </c>
      <c r="I395" s="27">
        <v>5</v>
      </c>
      <c r="J395" s="27">
        <v>3</v>
      </c>
      <c r="K395" s="27">
        <v>3</v>
      </c>
      <c r="L395" s="27">
        <v>3</v>
      </c>
      <c r="M395" s="27">
        <f t="shared" si="27"/>
        <v>16</v>
      </c>
      <c r="N395" s="130">
        <f t="shared" si="25"/>
        <v>72.727272727272734</v>
      </c>
      <c r="O395" s="116" t="str">
        <f t="shared" si="26"/>
        <v>Broad +ve impacts</v>
      </c>
      <c r="P395" s="74"/>
    </row>
    <row r="396" spans="5:16" ht="27.75" customHeight="1" x14ac:dyDescent="0.25">
      <c r="E396" s="1">
        <v>393</v>
      </c>
      <c r="F396" s="75" t="s">
        <v>559</v>
      </c>
      <c r="G396" s="57" t="str">
        <f t="shared" si="24"/>
        <v xml:space="preserve"> Downer</v>
      </c>
      <c r="H396" s="27">
        <v>1</v>
      </c>
      <c r="I396" s="27">
        <v>5</v>
      </c>
      <c r="J396" s="27">
        <v>0</v>
      </c>
      <c r="K396" s="27">
        <v>3</v>
      </c>
      <c r="L396" s="27">
        <v>1</v>
      </c>
      <c r="M396" s="27">
        <f t="shared" si="27"/>
        <v>10</v>
      </c>
      <c r="N396" s="130">
        <f t="shared" si="25"/>
        <v>45.454545454545453</v>
      </c>
      <c r="O396" s="119" t="str">
        <f t="shared" si="26"/>
        <v>Minimal +ve impacts</v>
      </c>
      <c r="P396" s="74"/>
    </row>
    <row r="397" spans="5:16" ht="27.75" customHeight="1" x14ac:dyDescent="0.25">
      <c r="E397" s="15">
        <v>394</v>
      </c>
      <c r="F397" s="44" t="s">
        <v>403</v>
      </c>
      <c r="G397" s="57" t="str">
        <f t="shared" si="24"/>
        <v xml:space="preserve"> Downer</v>
      </c>
      <c r="H397" s="27">
        <v>1</v>
      </c>
      <c r="I397" s="27">
        <v>5</v>
      </c>
      <c r="J397" s="27">
        <v>3</v>
      </c>
      <c r="K397" s="27">
        <v>2</v>
      </c>
      <c r="L397" s="27">
        <v>0</v>
      </c>
      <c r="M397" s="27">
        <f t="shared" si="27"/>
        <v>11</v>
      </c>
      <c r="N397" s="130">
        <f t="shared" si="25"/>
        <v>64.705882352941174</v>
      </c>
      <c r="O397" s="117" t="str">
        <f t="shared" si="26"/>
        <v>Moderate +ve impacts</v>
      </c>
      <c r="P397" s="74"/>
    </row>
    <row r="398" spans="5:16" ht="27.75" customHeight="1" x14ac:dyDescent="0.25">
      <c r="E398" s="15">
        <v>395</v>
      </c>
      <c r="F398" s="44" t="s">
        <v>404</v>
      </c>
      <c r="G398" s="57" t="str">
        <f t="shared" si="24"/>
        <v xml:space="preserve"> Downer</v>
      </c>
      <c r="H398" s="27">
        <v>1</v>
      </c>
      <c r="I398" s="27">
        <v>0</v>
      </c>
      <c r="J398" s="27">
        <v>3</v>
      </c>
      <c r="K398" s="27">
        <v>2</v>
      </c>
      <c r="L398" s="27">
        <v>0</v>
      </c>
      <c r="M398" s="27">
        <f t="shared" si="27"/>
        <v>6</v>
      </c>
      <c r="N398" s="130">
        <f t="shared" si="25"/>
        <v>35.294117647058826</v>
      </c>
      <c r="O398" s="119" t="str">
        <f t="shared" si="26"/>
        <v>Minimal +ve impacts</v>
      </c>
      <c r="P398" s="74"/>
    </row>
    <row r="399" spans="5:16" ht="27.75" customHeight="1" x14ac:dyDescent="0.25">
      <c r="E399" s="15">
        <v>396</v>
      </c>
      <c r="F399" s="38" t="s">
        <v>405</v>
      </c>
      <c r="G399" s="57" t="str">
        <f t="shared" si="24"/>
        <v xml:space="preserve"> Downer</v>
      </c>
      <c r="H399" s="27">
        <v>1</v>
      </c>
      <c r="I399" s="27">
        <v>0</v>
      </c>
      <c r="J399" s="27">
        <v>3</v>
      </c>
      <c r="K399" s="27">
        <v>2</v>
      </c>
      <c r="L399" s="27">
        <v>1</v>
      </c>
      <c r="M399" s="27">
        <f t="shared" si="27"/>
        <v>7</v>
      </c>
      <c r="N399" s="130">
        <f t="shared" si="25"/>
        <v>31.818181818181817</v>
      </c>
      <c r="O399" s="119" t="str">
        <f t="shared" si="26"/>
        <v>Minimal +ve impacts</v>
      </c>
      <c r="P399" s="74"/>
    </row>
    <row r="400" spans="5:16" ht="27.75" customHeight="1" x14ac:dyDescent="0.25">
      <c r="E400" s="15">
        <v>397</v>
      </c>
      <c r="F400" s="38" t="s">
        <v>406</v>
      </c>
      <c r="G400" s="57" t="str">
        <f t="shared" si="24"/>
        <v xml:space="preserve"> Cook</v>
      </c>
      <c r="H400" s="27">
        <v>1</v>
      </c>
      <c r="I400" s="27">
        <v>5</v>
      </c>
      <c r="J400" s="27">
        <v>0</v>
      </c>
      <c r="K400" s="27">
        <v>3</v>
      </c>
      <c r="L400" s="27">
        <v>1</v>
      </c>
      <c r="M400" s="27">
        <f t="shared" si="27"/>
        <v>10</v>
      </c>
      <c r="N400" s="130">
        <f t="shared" si="25"/>
        <v>45.454545454545453</v>
      </c>
      <c r="O400" s="119" t="str">
        <f t="shared" si="26"/>
        <v>Minimal +ve impacts</v>
      </c>
      <c r="P400" s="74"/>
    </row>
    <row r="401" spans="5:16" ht="27.75" customHeight="1" x14ac:dyDescent="0.25">
      <c r="E401" s="15">
        <v>398</v>
      </c>
      <c r="F401" s="38" t="s">
        <v>407</v>
      </c>
      <c r="G401" s="57" t="str">
        <f t="shared" si="24"/>
        <v xml:space="preserve"> Cook</v>
      </c>
      <c r="H401" s="27">
        <v>1</v>
      </c>
      <c r="I401" s="27">
        <v>0</v>
      </c>
      <c r="J401" s="27">
        <v>0</v>
      </c>
      <c r="K401" s="27">
        <v>2</v>
      </c>
      <c r="L401" s="27">
        <v>1</v>
      </c>
      <c r="M401" s="27">
        <f t="shared" si="27"/>
        <v>4</v>
      </c>
      <c r="N401" s="130">
        <f t="shared" si="25"/>
        <v>18.181818181818183</v>
      </c>
      <c r="O401" s="119" t="str">
        <f t="shared" si="26"/>
        <v>Minimal +ve impacts</v>
      </c>
      <c r="P401" s="74"/>
    </row>
    <row r="402" spans="5:16" ht="27.75" customHeight="1" x14ac:dyDescent="0.25">
      <c r="E402" s="15">
        <v>399</v>
      </c>
      <c r="F402" s="38" t="s">
        <v>408</v>
      </c>
      <c r="G402" s="57" t="str">
        <f t="shared" si="24"/>
        <v xml:space="preserve"> Cook</v>
      </c>
      <c r="H402" s="27">
        <v>1</v>
      </c>
      <c r="I402" s="27">
        <v>0</v>
      </c>
      <c r="J402" s="27">
        <v>0</v>
      </c>
      <c r="K402" s="27">
        <v>2</v>
      </c>
      <c r="L402" s="27">
        <v>1</v>
      </c>
      <c r="M402" s="27">
        <f t="shared" si="27"/>
        <v>4</v>
      </c>
      <c r="N402" s="130">
        <f t="shared" si="25"/>
        <v>18.181818181818183</v>
      </c>
      <c r="O402" s="119" t="str">
        <f t="shared" si="26"/>
        <v>Minimal +ve impacts</v>
      </c>
      <c r="P402" s="74"/>
    </row>
    <row r="403" spans="5:16" ht="27.75" customHeight="1" x14ac:dyDescent="0.25">
      <c r="E403" s="15">
        <v>400</v>
      </c>
      <c r="F403" s="38" t="s">
        <v>409</v>
      </c>
      <c r="G403" s="57" t="str">
        <f t="shared" si="24"/>
        <v xml:space="preserve"> Cook</v>
      </c>
      <c r="H403" s="27">
        <v>1</v>
      </c>
      <c r="I403" s="27">
        <v>0</v>
      </c>
      <c r="J403" s="27">
        <v>3</v>
      </c>
      <c r="K403" s="27">
        <v>2</v>
      </c>
      <c r="L403" s="27">
        <v>1</v>
      </c>
      <c r="M403" s="27">
        <f t="shared" si="27"/>
        <v>7</v>
      </c>
      <c r="N403" s="130">
        <f t="shared" si="25"/>
        <v>31.818181818181817</v>
      </c>
      <c r="O403" s="119" t="str">
        <f t="shared" si="26"/>
        <v>Minimal +ve impacts</v>
      </c>
      <c r="P403" s="74"/>
    </row>
    <row r="404" spans="5:16" ht="27.75" customHeight="1" x14ac:dyDescent="0.25">
      <c r="E404" s="15">
        <v>401</v>
      </c>
      <c r="F404" s="44" t="s">
        <v>558</v>
      </c>
      <c r="G404" s="57" t="str">
        <f t="shared" si="24"/>
        <v xml:space="preserve"> Cook</v>
      </c>
      <c r="H404" s="27">
        <v>1</v>
      </c>
      <c r="I404" s="27">
        <v>0</v>
      </c>
      <c r="J404" s="27">
        <v>3</v>
      </c>
      <c r="K404" s="27">
        <v>0</v>
      </c>
      <c r="L404" s="27">
        <v>0</v>
      </c>
      <c r="M404" s="27">
        <f t="shared" ref="M404:M435" si="28">H404+I404+J404+K404+L404</f>
        <v>4</v>
      </c>
      <c r="N404" s="130">
        <f t="shared" si="25"/>
        <v>23.52941176470588</v>
      </c>
      <c r="O404" s="119" t="str">
        <f t="shared" si="26"/>
        <v>Minimal +ve impacts</v>
      </c>
      <c r="P404" s="74"/>
    </row>
    <row r="405" spans="5:16" ht="27.75" customHeight="1" x14ac:dyDescent="0.25">
      <c r="E405" s="15">
        <v>402</v>
      </c>
      <c r="F405" s="24" t="s">
        <v>410</v>
      </c>
      <c r="G405" s="57" t="str">
        <f t="shared" si="24"/>
        <v xml:space="preserve"> Cook</v>
      </c>
      <c r="H405" s="27">
        <v>1</v>
      </c>
      <c r="I405" s="27">
        <v>0</v>
      </c>
      <c r="J405" s="27">
        <v>3</v>
      </c>
      <c r="K405" s="27">
        <v>2</v>
      </c>
      <c r="L405" s="27">
        <v>0</v>
      </c>
      <c r="M405" s="27">
        <f t="shared" si="28"/>
        <v>6</v>
      </c>
      <c r="N405" s="130">
        <f t="shared" si="25"/>
        <v>35.294117647058826</v>
      </c>
      <c r="O405" s="119" t="str">
        <f t="shared" si="26"/>
        <v>Minimal +ve impacts</v>
      </c>
      <c r="P405" s="74"/>
    </row>
    <row r="406" spans="5:16" ht="27.75" customHeight="1" x14ac:dyDescent="0.25">
      <c r="E406" s="15">
        <v>403</v>
      </c>
      <c r="F406" s="2" t="s">
        <v>411</v>
      </c>
      <c r="G406" s="57" t="str">
        <f t="shared" si="24"/>
        <v xml:space="preserve"> Cook</v>
      </c>
      <c r="H406" s="27">
        <v>1</v>
      </c>
      <c r="I406" s="27">
        <v>0</v>
      </c>
      <c r="J406" s="27">
        <v>3</v>
      </c>
      <c r="K406" s="27">
        <v>2</v>
      </c>
      <c r="L406" s="27">
        <v>1</v>
      </c>
      <c r="M406" s="27">
        <f t="shared" si="28"/>
        <v>7</v>
      </c>
      <c r="N406" s="130">
        <f t="shared" si="25"/>
        <v>31.818181818181817</v>
      </c>
      <c r="O406" s="119" t="str">
        <f t="shared" si="26"/>
        <v>Minimal +ve impacts</v>
      </c>
      <c r="P406" s="74"/>
    </row>
    <row r="407" spans="5:16" ht="27.75" customHeight="1" x14ac:dyDescent="0.25">
      <c r="E407" s="15">
        <v>404</v>
      </c>
      <c r="F407" s="54" t="s">
        <v>412</v>
      </c>
      <c r="G407" s="57" t="str">
        <f t="shared" si="24"/>
        <v xml:space="preserve"> Cook</v>
      </c>
      <c r="H407" s="27">
        <v>1</v>
      </c>
      <c r="I407" s="27">
        <v>0</v>
      </c>
      <c r="J407" s="27">
        <v>0</v>
      </c>
      <c r="K407" s="27">
        <v>2</v>
      </c>
      <c r="L407" s="27">
        <v>0</v>
      </c>
      <c r="M407" s="27">
        <f t="shared" si="28"/>
        <v>3</v>
      </c>
      <c r="N407" s="130">
        <f t="shared" si="25"/>
        <v>17.647058823529413</v>
      </c>
      <c r="O407" s="119" t="str">
        <f t="shared" si="26"/>
        <v>Minimal +ve impacts</v>
      </c>
      <c r="P407" s="74"/>
    </row>
    <row r="408" spans="5:16" ht="27.75" customHeight="1" x14ac:dyDescent="0.25">
      <c r="E408" s="15">
        <v>405</v>
      </c>
      <c r="F408" s="2" t="s">
        <v>413</v>
      </c>
      <c r="G408" s="57" t="str">
        <f t="shared" si="24"/>
        <v xml:space="preserve"> Cook</v>
      </c>
      <c r="H408" s="27">
        <v>5</v>
      </c>
      <c r="I408" s="27">
        <v>0</v>
      </c>
      <c r="J408" s="27">
        <v>3</v>
      </c>
      <c r="K408" s="27">
        <v>2</v>
      </c>
      <c r="L408" s="27">
        <v>4</v>
      </c>
      <c r="M408" s="27">
        <f t="shared" si="28"/>
        <v>14</v>
      </c>
      <c r="N408" s="130">
        <f t="shared" si="25"/>
        <v>63.636363636363633</v>
      </c>
      <c r="O408" s="117" t="str">
        <f t="shared" si="26"/>
        <v>Moderate +ve impacts</v>
      </c>
      <c r="P408" s="74"/>
    </row>
    <row r="409" spans="5:16" ht="27.75" customHeight="1" x14ac:dyDescent="0.25">
      <c r="E409" s="15">
        <v>406</v>
      </c>
      <c r="F409" s="2" t="s">
        <v>414</v>
      </c>
      <c r="G409" s="57" t="str">
        <f t="shared" si="24"/>
        <v xml:space="preserve"> Garran</v>
      </c>
      <c r="H409" s="27">
        <v>1</v>
      </c>
      <c r="I409" s="27">
        <v>0</v>
      </c>
      <c r="J409" s="27">
        <v>0</v>
      </c>
      <c r="K409" s="27">
        <v>0</v>
      </c>
      <c r="L409" s="27">
        <v>1</v>
      </c>
      <c r="M409" s="27">
        <f t="shared" si="28"/>
        <v>2</v>
      </c>
      <c r="N409" s="130">
        <f t="shared" si="25"/>
        <v>9.0909090909090917</v>
      </c>
      <c r="O409" s="119" t="str">
        <f t="shared" si="26"/>
        <v>Minimal +ve impacts</v>
      </c>
      <c r="P409" s="74"/>
    </row>
    <row r="410" spans="5:16" ht="27.75" customHeight="1" x14ac:dyDescent="0.25">
      <c r="E410" s="15">
        <v>407</v>
      </c>
      <c r="F410" s="24" t="s">
        <v>415</v>
      </c>
      <c r="G410" s="57" t="str">
        <f t="shared" si="24"/>
        <v xml:space="preserve"> Garran</v>
      </c>
      <c r="H410" s="27">
        <v>1</v>
      </c>
      <c r="I410" s="27">
        <v>0</v>
      </c>
      <c r="J410" s="27">
        <v>3</v>
      </c>
      <c r="K410" s="27">
        <v>2</v>
      </c>
      <c r="L410" s="27">
        <v>0</v>
      </c>
      <c r="M410" s="27">
        <f t="shared" si="28"/>
        <v>6</v>
      </c>
      <c r="N410" s="130">
        <f t="shared" si="25"/>
        <v>35.294117647058826</v>
      </c>
      <c r="O410" s="119" t="str">
        <f t="shared" si="26"/>
        <v>Minimal +ve impacts</v>
      </c>
      <c r="P410" s="74"/>
    </row>
    <row r="411" spans="5:16" ht="27.75" customHeight="1" x14ac:dyDescent="0.25">
      <c r="E411" s="15">
        <v>408</v>
      </c>
      <c r="F411" s="2" t="s">
        <v>416</v>
      </c>
      <c r="G411" s="57" t="s">
        <v>554</v>
      </c>
      <c r="H411" s="27">
        <v>1</v>
      </c>
      <c r="I411" s="27">
        <v>0</v>
      </c>
      <c r="J411" s="27">
        <v>0</v>
      </c>
      <c r="K411" s="27">
        <v>2</v>
      </c>
      <c r="L411" s="27">
        <v>1</v>
      </c>
      <c r="M411" s="27">
        <f t="shared" si="28"/>
        <v>4</v>
      </c>
      <c r="N411" s="130">
        <f t="shared" si="25"/>
        <v>18.181818181818183</v>
      </c>
      <c r="O411" s="119" t="str">
        <f t="shared" si="26"/>
        <v>Minimal +ve impacts</v>
      </c>
      <c r="P411" s="74"/>
    </row>
    <row r="412" spans="5:16" ht="27.75" customHeight="1" x14ac:dyDescent="0.25">
      <c r="E412" s="15">
        <v>409</v>
      </c>
      <c r="F412" s="40" t="s">
        <v>421</v>
      </c>
      <c r="G412" s="57" t="str">
        <f t="shared" ref="G412:G476" si="29">RIGHT(F412,LEN(F412)-FIND(",",F412))</f>
        <v xml:space="preserve"> Garran</v>
      </c>
      <c r="H412" s="27">
        <v>1</v>
      </c>
      <c r="I412" s="27">
        <v>5</v>
      </c>
      <c r="J412" s="27">
        <v>3</v>
      </c>
      <c r="K412" s="27">
        <v>2</v>
      </c>
      <c r="L412" s="27">
        <v>0</v>
      </c>
      <c r="M412" s="27">
        <f t="shared" si="28"/>
        <v>11</v>
      </c>
      <c r="N412" s="130">
        <f t="shared" si="25"/>
        <v>64.705882352941174</v>
      </c>
      <c r="O412" s="117" t="str">
        <f t="shared" si="26"/>
        <v>Moderate +ve impacts</v>
      </c>
      <c r="P412" s="74"/>
    </row>
    <row r="413" spans="5:16" ht="27.75" customHeight="1" x14ac:dyDescent="0.25">
      <c r="E413" s="15">
        <v>410</v>
      </c>
      <c r="F413" s="2" t="s">
        <v>417</v>
      </c>
      <c r="G413" s="57" t="str">
        <f t="shared" si="29"/>
        <v xml:space="preserve"> Garran</v>
      </c>
      <c r="H413" s="27">
        <v>1</v>
      </c>
      <c r="I413" s="27">
        <v>0</v>
      </c>
      <c r="J413" s="27">
        <v>3</v>
      </c>
      <c r="K413" s="27">
        <v>2</v>
      </c>
      <c r="L413" s="27">
        <v>1</v>
      </c>
      <c r="M413" s="27">
        <f t="shared" si="28"/>
        <v>7</v>
      </c>
      <c r="N413" s="130">
        <f t="shared" si="25"/>
        <v>31.818181818181817</v>
      </c>
      <c r="O413" s="119" t="str">
        <f t="shared" si="26"/>
        <v>Minimal +ve impacts</v>
      </c>
      <c r="P413" s="74"/>
    </row>
    <row r="414" spans="5:16" ht="27.75" customHeight="1" x14ac:dyDescent="0.25">
      <c r="E414" s="15">
        <v>411</v>
      </c>
      <c r="F414" s="54" t="s">
        <v>418</v>
      </c>
      <c r="G414" s="57" t="str">
        <f t="shared" si="29"/>
        <v xml:space="preserve"> Garran</v>
      </c>
      <c r="H414" s="27">
        <v>1</v>
      </c>
      <c r="I414" s="27">
        <v>5</v>
      </c>
      <c r="J414" s="27">
        <v>0</v>
      </c>
      <c r="K414" s="27">
        <v>3</v>
      </c>
      <c r="L414" s="27">
        <v>3</v>
      </c>
      <c r="M414" s="27">
        <f t="shared" si="28"/>
        <v>12</v>
      </c>
      <c r="N414" s="130">
        <f t="shared" si="25"/>
        <v>54.54545454545454</v>
      </c>
      <c r="O414" s="117" t="str">
        <f t="shared" si="26"/>
        <v>Moderate +ve impacts</v>
      </c>
      <c r="P414" s="74"/>
    </row>
    <row r="415" spans="5:16" ht="27.75" customHeight="1" x14ac:dyDescent="0.25">
      <c r="E415" s="15">
        <v>412</v>
      </c>
      <c r="F415" s="2" t="s">
        <v>419</v>
      </c>
      <c r="G415" s="57" t="str">
        <f t="shared" si="29"/>
        <v xml:space="preserve"> Garran</v>
      </c>
      <c r="H415" s="27">
        <v>1</v>
      </c>
      <c r="I415" s="27">
        <v>5</v>
      </c>
      <c r="J415" s="27">
        <v>3</v>
      </c>
      <c r="K415" s="27">
        <v>2</v>
      </c>
      <c r="L415" s="27">
        <v>1</v>
      </c>
      <c r="M415" s="27">
        <f t="shared" si="28"/>
        <v>12</v>
      </c>
      <c r="N415" s="130">
        <f t="shared" si="25"/>
        <v>54.54545454545454</v>
      </c>
      <c r="O415" s="117" t="str">
        <f t="shared" si="26"/>
        <v>Moderate +ve impacts</v>
      </c>
      <c r="P415" s="74"/>
    </row>
    <row r="416" spans="5:16" ht="27.75" customHeight="1" x14ac:dyDescent="0.25">
      <c r="E416" s="15">
        <v>413</v>
      </c>
      <c r="F416" s="24" t="s">
        <v>420</v>
      </c>
      <c r="G416" s="57" t="str">
        <f t="shared" si="29"/>
        <v xml:space="preserve"> Garran</v>
      </c>
      <c r="H416" s="27">
        <v>1</v>
      </c>
      <c r="I416" s="27">
        <v>5</v>
      </c>
      <c r="J416" s="27">
        <v>3</v>
      </c>
      <c r="K416" s="27">
        <v>2</v>
      </c>
      <c r="L416" s="27">
        <v>0</v>
      </c>
      <c r="M416" s="27">
        <f t="shared" si="28"/>
        <v>11</v>
      </c>
      <c r="N416" s="130">
        <f t="shared" si="25"/>
        <v>64.705882352941174</v>
      </c>
      <c r="O416" s="117" t="str">
        <f t="shared" si="26"/>
        <v>Moderate +ve impacts</v>
      </c>
      <c r="P416" s="74"/>
    </row>
    <row r="417" spans="3:16" ht="27.75" customHeight="1" x14ac:dyDescent="0.25">
      <c r="C417" s="59"/>
      <c r="D417" s="59"/>
      <c r="E417" s="15">
        <v>414</v>
      </c>
      <c r="F417" s="40" t="s">
        <v>422</v>
      </c>
      <c r="G417" s="57" t="str">
        <f t="shared" si="29"/>
        <v xml:space="preserve"> Garran</v>
      </c>
      <c r="H417" s="27">
        <v>1</v>
      </c>
      <c r="I417" s="27">
        <v>5</v>
      </c>
      <c r="J417" s="27">
        <v>3</v>
      </c>
      <c r="K417" s="27">
        <v>3</v>
      </c>
      <c r="L417" s="27">
        <v>0</v>
      </c>
      <c r="M417" s="27">
        <f t="shared" si="28"/>
        <v>12</v>
      </c>
      <c r="N417" s="130">
        <f t="shared" si="25"/>
        <v>70.588235294117652</v>
      </c>
      <c r="O417" s="116" t="str">
        <f t="shared" si="26"/>
        <v>Broad +ve impacts</v>
      </c>
      <c r="P417" s="74" t="s">
        <v>801</v>
      </c>
    </row>
    <row r="418" spans="3:16" ht="27.75" customHeight="1" x14ac:dyDescent="0.25">
      <c r="E418" s="15">
        <v>415</v>
      </c>
      <c r="F418" s="24" t="s">
        <v>423</v>
      </c>
      <c r="G418" s="57" t="str">
        <f t="shared" si="29"/>
        <v xml:space="preserve"> Phillip</v>
      </c>
      <c r="H418" s="27">
        <v>1</v>
      </c>
      <c r="I418" s="27">
        <v>0</v>
      </c>
      <c r="J418" s="27">
        <v>3</v>
      </c>
      <c r="K418" s="27">
        <v>2</v>
      </c>
      <c r="L418" s="27">
        <v>0</v>
      </c>
      <c r="M418" s="27">
        <f t="shared" si="28"/>
        <v>6</v>
      </c>
      <c r="N418" s="130">
        <f t="shared" si="25"/>
        <v>35.294117647058826</v>
      </c>
      <c r="O418" s="119" t="str">
        <f t="shared" si="26"/>
        <v>Minimal +ve impacts</v>
      </c>
      <c r="P418" s="74"/>
    </row>
    <row r="419" spans="3:16" ht="27.75" customHeight="1" x14ac:dyDescent="0.25">
      <c r="E419" s="15">
        <v>416</v>
      </c>
      <c r="F419" s="80" t="s">
        <v>655</v>
      </c>
      <c r="G419" s="57" t="str">
        <f t="shared" si="29"/>
        <v xml:space="preserve"> Phillip</v>
      </c>
      <c r="H419" s="27">
        <v>4</v>
      </c>
      <c r="I419" s="27">
        <v>5</v>
      </c>
      <c r="J419" s="27">
        <v>0</v>
      </c>
      <c r="K419" s="27">
        <v>3</v>
      </c>
      <c r="L419" s="27">
        <v>4</v>
      </c>
      <c r="M419" s="27">
        <f t="shared" si="28"/>
        <v>16</v>
      </c>
      <c r="N419" s="130">
        <f t="shared" si="25"/>
        <v>72.727272727272734</v>
      </c>
      <c r="O419" s="116" t="str">
        <f t="shared" si="26"/>
        <v>Broad +ve impacts</v>
      </c>
      <c r="P419" s="74"/>
    </row>
    <row r="420" spans="3:16" ht="27.75" customHeight="1" x14ac:dyDescent="0.25">
      <c r="E420" s="15">
        <v>417</v>
      </c>
      <c r="F420" s="24" t="s">
        <v>424</v>
      </c>
      <c r="G420" s="57" t="str">
        <f t="shared" si="29"/>
        <v xml:space="preserve"> Phillip</v>
      </c>
      <c r="H420" s="27">
        <v>1</v>
      </c>
      <c r="I420" s="27">
        <v>0</v>
      </c>
      <c r="J420" s="27">
        <v>3</v>
      </c>
      <c r="K420" s="27">
        <v>3</v>
      </c>
      <c r="L420" s="27">
        <v>0</v>
      </c>
      <c r="M420" s="27">
        <f t="shared" si="28"/>
        <v>7</v>
      </c>
      <c r="N420" s="130">
        <f t="shared" si="25"/>
        <v>41.17647058823529</v>
      </c>
      <c r="O420" s="119" t="str">
        <f t="shared" si="26"/>
        <v>Minimal +ve impacts</v>
      </c>
      <c r="P420" s="74"/>
    </row>
    <row r="421" spans="3:16" ht="27.75" customHeight="1" x14ac:dyDescent="0.25">
      <c r="E421" s="15">
        <v>418</v>
      </c>
      <c r="F421" s="80" t="s">
        <v>425</v>
      </c>
      <c r="G421" s="57" t="str">
        <f t="shared" si="29"/>
        <v xml:space="preserve"> Phillip</v>
      </c>
      <c r="H421" s="27">
        <v>4</v>
      </c>
      <c r="I421" s="27">
        <v>5</v>
      </c>
      <c r="J421" s="27">
        <v>3</v>
      </c>
      <c r="K421" s="27">
        <v>3</v>
      </c>
      <c r="L421" s="27">
        <v>3</v>
      </c>
      <c r="M421" s="27">
        <f t="shared" si="28"/>
        <v>18</v>
      </c>
      <c r="N421" s="130">
        <f t="shared" si="25"/>
        <v>81.818181818181827</v>
      </c>
      <c r="O421" s="116" t="str">
        <f t="shared" si="26"/>
        <v>Broad +ve impacts</v>
      </c>
      <c r="P421" s="74"/>
    </row>
    <row r="422" spans="3:16" ht="27.75" customHeight="1" x14ac:dyDescent="0.25">
      <c r="E422" s="15">
        <v>419</v>
      </c>
      <c r="F422" s="24" t="s">
        <v>426</v>
      </c>
      <c r="G422" s="57" t="str">
        <f t="shared" si="29"/>
        <v xml:space="preserve"> Phillip</v>
      </c>
      <c r="H422" s="27">
        <v>1</v>
      </c>
      <c r="I422" s="27">
        <v>0</v>
      </c>
      <c r="J422" s="27">
        <v>3</v>
      </c>
      <c r="K422" s="27">
        <v>2</v>
      </c>
      <c r="L422" s="27">
        <v>0</v>
      </c>
      <c r="M422" s="27">
        <f t="shared" si="28"/>
        <v>6</v>
      </c>
      <c r="N422" s="130">
        <f t="shared" si="25"/>
        <v>35.294117647058826</v>
      </c>
      <c r="O422" s="119" t="str">
        <f t="shared" si="26"/>
        <v>Minimal +ve impacts</v>
      </c>
      <c r="P422" s="74"/>
    </row>
    <row r="423" spans="3:16" ht="27.75" customHeight="1" x14ac:dyDescent="0.25">
      <c r="E423" s="15">
        <v>420</v>
      </c>
      <c r="F423" s="2" t="s">
        <v>427</v>
      </c>
      <c r="G423" s="57" t="str">
        <f t="shared" si="29"/>
        <v xml:space="preserve"> Phillip</v>
      </c>
      <c r="H423" s="27">
        <v>1</v>
      </c>
      <c r="I423" s="27">
        <v>2</v>
      </c>
      <c r="J423" s="27">
        <v>3</v>
      </c>
      <c r="K423" s="27">
        <v>2</v>
      </c>
      <c r="L423" s="27">
        <v>1</v>
      </c>
      <c r="M423" s="27">
        <f t="shared" si="28"/>
        <v>9</v>
      </c>
      <c r="N423" s="130">
        <f t="shared" si="25"/>
        <v>40.909090909090914</v>
      </c>
      <c r="O423" s="119" t="str">
        <f t="shared" si="26"/>
        <v>Minimal +ve impacts</v>
      </c>
      <c r="P423" s="74"/>
    </row>
    <row r="424" spans="3:16" ht="27.75" customHeight="1" x14ac:dyDescent="0.25">
      <c r="E424" s="15">
        <v>421</v>
      </c>
      <c r="F424" s="2" t="s">
        <v>428</v>
      </c>
      <c r="G424" s="57" t="str">
        <f t="shared" si="29"/>
        <v xml:space="preserve"> Phillip</v>
      </c>
      <c r="H424" s="27">
        <v>1</v>
      </c>
      <c r="I424" s="27">
        <v>5</v>
      </c>
      <c r="J424" s="27">
        <v>0</v>
      </c>
      <c r="K424" s="27">
        <v>2</v>
      </c>
      <c r="L424" s="27">
        <v>1</v>
      </c>
      <c r="M424" s="27">
        <f t="shared" si="28"/>
        <v>9</v>
      </c>
      <c r="N424" s="130">
        <f t="shared" si="25"/>
        <v>40.909090909090914</v>
      </c>
      <c r="O424" s="119" t="str">
        <f t="shared" si="26"/>
        <v>Minimal +ve impacts</v>
      </c>
      <c r="P424" s="74"/>
    </row>
    <row r="425" spans="3:16" ht="27.75" customHeight="1" x14ac:dyDescent="0.25">
      <c r="E425" s="15">
        <v>422</v>
      </c>
      <c r="F425" s="2" t="s">
        <v>429</v>
      </c>
      <c r="G425" s="57" t="str">
        <f t="shared" si="29"/>
        <v xml:space="preserve"> Phillip</v>
      </c>
      <c r="H425" s="27">
        <v>4</v>
      </c>
      <c r="I425" s="27">
        <v>5</v>
      </c>
      <c r="J425" s="27">
        <v>3</v>
      </c>
      <c r="K425" s="27">
        <v>3</v>
      </c>
      <c r="L425" s="27">
        <v>3</v>
      </c>
      <c r="M425" s="27">
        <f t="shared" si="28"/>
        <v>18</v>
      </c>
      <c r="N425" s="130">
        <f t="shared" si="25"/>
        <v>81.818181818181827</v>
      </c>
      <c r="O425" s="116" t="str">
        <f t="shared" si="26"/>
        <v>Broad +ve impacts</v>
      </c>
      <c r="P425" s="74"/>
    </row>
    <row r="426" spans="3:16" ht="27.75" customHeight="1" x14ac:dyDescent="0.25">
      <c r="E426" s="15">
        <v>423</v>
      </c>
      <c r="F426" s="2" t="s">
        <v>430</v>
      </c>
      <c r="G426" s="57" t="str">
        <f t="shared" si="29"/>
        <v xml:space="preserve"> Phillip</v>
      </c>
      <c r="H426" s="27">
        <v>4</v>
      </c>
      <c r="I426" s="27">
        <v>5</v>
      </c>
      <c r="J426" s="27">
        <v>0</v>
      </c>
      <c r="K426" s="27">
        <v>3</v>
      </c>
      <c r="L426" s="27">
        <v>1</v>
      </c>
      <c r="M426" s="27">
        <f t="shared" si="28"/>
        <v>13</v>
      </c>
      <c r="N426" s="130">
        <f t="shared" si="25"/>
        <v>59.090909090909093</v>
      </c>
      <c r="O426" s="117" t="str">
        <f t="shared" si="26"/>
        <v>Moderate +ve impacts</v>
      </c>
      <c r="P426" s="74"/>
    </row>
    <row r="427" spans="3:16" ht="27.75" customHeight="1" x14ac:dyDescent="0.25">
      <c r="E427" s="15">
        <v>424</v>
      </c>
      <c r="F427" s="2" t="s">
        <v>431</v>
      </c>
      <c r="G427" s="57" t="str">
        <f t="shared" si="29"/>
        <v xml:space="preserve"> Lyneham</v>
      </c>
      <c r="H427" s="27">
        <v>1</v>
      </c>
      <c r="I427" s="27">
        <v>0</v>
      </c>
      <c r="J427" s="27">
        <v>0</v>
      </c>
      <c r="K427" s="27">
        <v>2</v>
      </c>
      <c r="L427" s="27">
        <v>1</v>
      </c>
      <c r="M427" s="27">
        <f t="shared" si="28"/>
        <v>4</v>
      </c>
      <c r="N427" s="130">
        <f t="shared" si="25"/>
        <v>18.181818181818183</v>
      </c>
      <c r="O427" s="119" t="str">
        <f t="shared" si="26"/>
        <v>Minimal +ve impacts</v>
      </c>
      <c r="P427" s="74"/>
    </row>
    <row r="428" spans="3:16" ht="27.75" customHeight="1" x14ac:dyDescent="0.25">
      <c r="E428" s="15">
        <v>425</v>
      </c>
      <c r="F428" s="2" t="s">
        <v>432</v>
      </c>
      <c r="G428" s="57" t="str">
        <f t="shared" si="29"/>
        <v xml:space="preserve"> Lyneham</v>
      </c>
      <c r="H428" s="27">
        <v>1</v>
      </c>
      <c r="I428" s="27">
        <v>5</v>
      </c>
      <c r="J428" s="27">
        <v>3</v>
      </c>
      <c r="K428" s="27">
        <v>4</v>
      </c>
      <c r="L428" s="27">
        <v>1</v>
      </c>
      <c r="M428" s="27">
        <f t="shared" si="28"/>
        <v>14</v>
      </c>
      <c r="N428" s="130">
        <f t="shared" si="25"/>
        <v>63.636363636363633</v>
      </c>
      <c r="O428" s="117" t="str">
        <f t="shared" si="26"/>
        <v>Moderate +ve impacts</v>
      </c>
      <c r="P428" s="74"/>
    </row>
    <row r="429" spans="3:16" ht="27.75" customHeight="1" x14ac:dyDescent="0.25">
      <c r="E429" s="15">
        <v>426</v>
      </c>
      <c r="F429" s="2" t="s">
        <v>433</v>
      </c>
      <c r="G429" s="57" t="str">
        <f t="shared" si="29"/>
        <v xml:space="preserve"> Lyneham</v>
      </c>
      <c r="H429" s="27">
        <v>1</v>
      </c>
      <c r="I429" s="27">
        <v>5</v>
      </c>
      <c r="J429" s="27">
        <v>3</v>
      </c>
      <c r="K429" s="27">
        <v>2</v>
      </c>
      <c r="L429" s="27">
        <v>1</v>
      </c>
      <c r="M429" s="27">
        <f t="shared" si="28"/>
        <v>12</v>
      </c>
      <c r="N429" s="130">
        <f t="shared" si="25"/>
        <v>54.54545454545454</v>
      </c>
      <c r="O429" s="117" t="str">
        <f t="shared" si="26"/>
        <v>Moderate +ve impacts</v>
      </c>
      <c r="P429" s="74"/>
    </row>
    <row r="430" spans="3:16" ht="27.75" customHeight="1" x14ac:dyDescent="0.25">
      <c r="E430" s="15">
        <v>427</v>
      </c>
      <c r="F430" s="80" t="s">
        <v>434</v>
      </c>
      <c r="G430" s="57" t="str">
        <f t="shared" si="29"/>
        <v xml:space="preserve"> Lyneham</v>
      </c>
      <c r="H430" s="27">
        <v>5</v>
      </c>
      <c r="I430" s="27">
        <v>5</v>
      </c>
      <c r="J430" s="27">
        <v>3</v>
      </c>
      <c r="K430" s="27">
        <v>4</v>
      </c>
      <c r="L430" s="27">
        <v>3</v>
      </c>
      <c r="M430" s="27">
        <f t="shared" si="28"/>
        <v>20</v>
      </c>
      <c r="N430" s="130">
        <f t="shared" si="25"/>
        <v>90.909090909090907</v>
      </c>
      <c r="O430" s="116" t="str">
        <f t="shared" si="26"/>
        <v>Broad +ve impacts</v>
      </c>
      <c r="P430" s="74"/>
    </row>
    <row r="431" spans="3:16" ht="27.75" customHeight="1" x14ac:dyDescent="0.25">
      <c r="E431" s="15">
        <v>428</v>
      </c>
      <c r="F431" s="80" t="s">
        <v>435</v>
      </c>
      <c r="G431" s="57" t="str">
        <f t="shared" si="29"/>
        <v xml:space="preserve"> Lyneham</v>
      </c>
      <c r="H431" s="27">
        <v>2</v>
      </c>
      <c r="I431" s="27">
        <v>5</v>
      </c>
      <c r="J431" s="27">
        <v>3</v>
      </c>
      <c r="K431" s="27">
        <v>2</v>
      </c>
      <c r="L431" s="27">
        <v>1</v>
      </c>
      <c r="M431" s="27">
        <f t="shared" si="28"/>
        <v>13</v>
      </c>
      <c r="N431" s="130">
        <f t="shared" si="25"/>
        <v>59.090909090909093</v>
      </c>
      <c r="O431" s="117" t="str">
        <f t="shared" si="26"/>
        <v>Moderate +ve impacts</v>
      </c>
      <c r="P431" s="74"/>
    </row>
    <row r="432" spans="3:16" ht="27.75" customHeight="1" x14ac:dyDescent="0.25">
      <c r="E432" s="15">
        <v>429</v>
      </c>
      <c r="F432" s="2" t="s">
        <v>436</v>
      </c>
      <c r="G432" s="57" t="str">
        <f t="shared" si="29"/>
        <v xml:space="preserve"> Lyneham</v>
      </c>
      <c r="H432" s="27">
        <v>2</v>
      </c>
      <c r="I432" s="27">
        <v>5</v>
      </c>
      <c r="J432" s="27">
        <v>0</v>
      </c>
      <c r="K432" s="27">
        <v>3</v>
      </c>
      <c r="L432" s="27">
        <v>3</v>
      </c>
      <c r="M432" s="27">
        <f t="shared" si="28"/>
        <v>13</v>
      </c>
      <c r="N432" s="130">
        <f t="shared" si="25"/>
        <v>59.090909090909093</v>
      </c>
      <c r="O432" s="117" t="str">
        <f t="shared" si="26"/>
        <v>Moderate +ve impacts</v>
      </c>
      <c r="P432" s="74"/>
    </row>
    <row r="433" spans="5:16" ht="27.75" customHeight="1" x14ac:dyDescent="0.25">
      <c r="E433" s="15">
        <v>430</v>
      </c>
      <c r="F433" s="2" t="s">
        <v>437</v>
      </c>
      <c r="G433" s="57" t="str">
        <f t="shared" si="29"/>
        <v xml:space="preserve"> Lyneham</v>
      </c>
      <c r="H433" s="27">
        <v>1</v>
      </c>
      <c r="I433" s="27">
        <v>5</v>
      </c>
      <c r="J433" s="27">
        <v>3</v>
      </c>
      <c r="K433" s="27">
        <v>3</v>
      </c>
      <c r="L433" s="27">
        <v>1</v>
      </c>
      <c r="M433" s="27">
        <f t="shared" si="28"/>
        <v>13</v>
      </c>
      <c r="N433" s="130">
        <f t="shared" si="25"/>
        <v>59.090909090909093</v>
      </c>
      <c r="O433" s="117" t="str">
        <f t="shared" si="26"/>
        <v>Moderate +ve impacts</v>
      </c>
      <c r="P433" s="74"/>
    </row>
    <row r="434" spans="5:16" ht="27.75" customHeight="1" x14ac:dyDescent="0.25">
      <c r="E434" s="15">
        <v>431</v>
      </c>
      <c r="F434" s="2" t="s">
        <v>438</v>
      </c>
      <c r="G434" s="57" t="str">
        <f t="shared" si="29"/>
        <v xml:space="preserve"> Lyneham</v>
      </c>
      <c r="H434" s="27">
        <v>1</v>
      </c>
      <c r="I434" s="27">
        <v>0</v>
      </c>
      <c r="J434" s="27">
        <v>0</v>
      </c>
      <c r="K434" s="27">
        <v>2</v>
      </c>
      <c r="L434" s="27">
        <v>1</v>
      </c>
      <c r="M434" s="27">
        <f t="shared" si="28"/>
        <v>4</v>
      </c>
      <c r="N434" s="130">
        <f t="shared" si="25"/>
        <v>18.181818181818183</v>
      </c>
      <c r="O434" s="119" t="str">
        <f t="shared" si="26"/>
        <v>Minimal +ve impacts</v>
      </c>
      <c r="P434" s="74"/>
    </row>
    <row r="435" spans="5:16" ht="27.75" customHeight="1" x14ac:dyDescent="0.25">
      <c r="E435" s="15">
        <v>432</v>
      </c>
      <c r="F435" s="24" t="s">
        <v>439</v>
      </c>
      <c r="G435" s="57" t="str">
        <f t="shared" si="29"/>
        <v xml:space="preserve"> Lyneham</v>
      </c>
      <c r="H435" s="27">
        <v>1</v>
      </c>
      <c r="I435" s="27">
        <v>0</v>
      </c>
      <c r="J435" s="27">
        <v>0</v>
      </c>
      <c r="K435" s="27">
        <v>2</v>
      </c>
      <c r="L435" s="27">
        <v>0</v>
      </c>
      <c r="M435" s="27">
        <f t="shared" si="28"/>
        <v>3</v>
      </c>
      <c r="N435" s="130">
        <f t="shared" si="25"/>
        <v>17.647058823529413</v>
      </c>
      <c r="O435" s="119" t="str">
        <f t="shared" si="26"/>
        <v>Minimal +ve impacts</v>
      </c>
      <c r="P435" s="74"/>
    </row>
    <row r="436" spans="5:16" ht="27.75" customHeight="1" x14ac:dyDescent="0.25">
      <c r="E436" s="15">
        <v>433</v>
      </c>
      <c r="F436" s="2" t="s">
        <v>440</v>
      </c>
      <c r="G436" s="57" t="str">
        <f t="shared" si="29"/>
        <v xml:space="preserve"> Lyneham</v>
      </c>
      <c r="H436" s="27">
        <v>1</v>
      </c>
      <c r="I436" s="27">
        <v>0</v>
      </c>
      <c r="J436" s="27">
        <v>0</v>
      </c>
      <c r="K436" s="27">
        <v>2</v>
      </c>
      <c r="L436" s="27">
        <v>1</v>
      </c>
      <c r="M436" s="27">
        <f t="shared" ref="M436:M467" si="30">H436+I436+J436+K436+L436</f>
        <v>4</v>
      </c>
      <c r="N436" s="130">
        <f t="shared" si="25"/>
        <v>18.181818181818183</v>
      </c>
      <c r="O436" s="119" t="str">
        <f t="shared" si="26"/>
        <v>Minimal +ve impacts</v>
      </c>
      <c r="P436" s="74"/>
    </row>
    <row r="437" spans="5:16" ht="27.75" customHeight="1" x14ac:dyDescent="0.25">
      <c r="E437" s="15">
        <v>434</v>
      </c>
      <c r="F437" s="40" t="s">
        <v>441</v>
      </c>
      <c r="G437" s="57" t="str">
        <f t="shared" si="29"/>
        <v xml:space="preserve"> Lyneham</v>
      </c>
      <c r="H437" s="27">
        <v>2</v>
      </c>
      <c r="I437" s="27">
        <v>5</v>
      </c>
      <c r="J437" s="27">
        <v>3</v>
      </c>
      <c r="K437" s="27">
        <v>3</v>
      </c>
      <c r="L437" s="27">
        <v>1</v>
      </c>
      <c r="M437" s="27">
        <f t="shared" si="30"/>
        <v>14</v>
      </c>
      <c r="N437" s="130">
        <f t="shared" si="25"/>
        <v>63.636363636363633</v>
      </c>
      <c r="O437" s="117" t="str">
        <f t="shared" si="26"/>
        <v>Moderate +ve impacts</v>
      </c>
      <c r="P437" s="74"/>
    </row>
    <row r="438" spans="5:16" ht="27.75" customHeight="1" x14ac:dyDescent="0.25">
      <c r="E438" s="15">
        <v>435</v>
      </c>
      <c r="F438" s="2" t="s">
        <v>442</v>
      </c>
      <c r="G438" s="57" t="str">
        <f t="shared" si="29"/>
        <v xml:space="preserve"> Richardson</v>
      </c>
      <c r="H438" s="27">
        <v>1</v>
      </c>
      <c r="I438" s="27">
        <v>0</v>
      </c>
      <c r="J438" s="27">
        <v>3</v>
      </c>
      <c r="K438" s="27">
        <v>2</v>
      </c>
      <c r="L438" s="27">
        <v>4</v>
      </c>
      <c r="M438" s="27">
        <f t="shared" si="30"/>
        <v>10</v>
      </c>
      <c r="N438" s="130">
        <f t="shared" si="25"/>
        <v>45.454545454545453</v>
      </c>
      <c r="O438" s="119" t="str">
        <f t="shared" si="26"/>
        <v>Minimal +ve impacts</v>
      </c>
      <c r="P438" s="74"/>
    </row>
    <row r="439" spans="5:16" ht="27.75" customHeight="1" x14ac:dyDescent="0.25">
      <c r="E439" s="15">
        <v>436</v>
      </c>
      <c r="F439" s="2" t="s">
        <v>443</v>
      </c>
      <c r="G439" s="57" t="str">
        <f t="shared" si="29"/>
        <v xml:space="preserve"> Richardson</v>
      </c>
      <c r="H439" s="27">
        <v>1</v>
      </c>
      <c r="I439" s="27">
        <v>0</v>
      </c>
      <c r="J439" s="27">
        <v>3</v>
      </c>
      <c r="K439" s="27">
        <v>2</v>
      </c>
      <c r="L439" s="27">
        <v>3</v>
      </c>
      <c r="M439" s="27">
        <f t="shared" si="30"/>
        <v>9</v>
      </c>
      <c r="N439" s="130">
        <f t="shared" si="25"/>
        <v>40.909090909090914</v>
      </c>
      <c r="O439" s="119" t="str">
        <f t="shared" si="26"/>
        <v>Minimal +ve impacts</v>
      </c>
      <c r="P439" s="74"/>
    </row>
    <row r="440" spans="5:16" ht="27.75" customHeight="1" x14ac:dyDescent="0.25">
      <c r="E440" s="15">
        <v>437</v>
      </c>
      <c r="F440" s="2" t="s">
        <v>444</v>
      </c>
      <c r="G440" s="57" t="str">
        <f t="shared" si="29"/>
        <v xml:space="preserve"> Deakin</v>
      </c>
      <c r="H440" s="27">
        <v>1</v>
      </c>
      <c r="I440" s="27">
        <v>5</v>
      </c>
      <c r="J440" s="27">
        <v>0</v>
      </c>
      <c r="K440" s="27">
        <v>2</v>
      </c>
      <c r="L440" s="27">
        <v>1</v>
      </c>
      <c r="M440" s="27">
        <f t="shared" si="30"/>
        <v>9</v>
      </c>
      <c r="N440" s="130">
        <f t="shared" si="25"/>
        <v>40.909090909090914</v>
      </c>
      <c r="O440" s="119" t="str">
        <f t="shared" si="26"/>
        <v>Minimal +ve impacts</v>
      </c>
      <c r="P440" s="74"/>
    </row>
    <row r="441" spans="5:16" ht="27.75" customHeight="1" x14ac:dyDescent="0.25">
      <c r="E441" s="15">
        <v>438</v>
      </c>
      <c r="F441" s="2" t="s">
        <v>445</v>
      </c>
      <c r="G441" s="57" t="str">
        <f t="shared" si="29"/>
        <v xml:space="preserve"> Deakin</v>
      </c>
      <c r="H441" s="27">
        <v>1</v>
      </c>
      <c r="I441" s="27">
        <v>0</v>
      </c>
      <c r="J441" s="27">
        <v>0</v>
      </c>
      <c r="K441" s="27">
        <v>2</v>
      </c>
      <c r="L441" s="27">
        <v>1</v>
      </c>
      <c r="M441" s="27">
        <f t="shared" si="30"/>
        <v>4</v>
      </c>
      <c r="N441" s="130">
        <f t="shared" si="25"/>
        <v>18.181818181818183</v>
      </c>
      <c r="O441" s="119" t="str">
        <f t="shared" si="26"/>
        <v>Minimal +ve impacts</v>
      </c>
      <c r="P441" s="74"/>
    </row>
    <row r="442" spans="5:16" ht="27.75" customHeight="1" x14ac:dyDescent="0.25">
      <c r="E442" s="15">
        <v>439</v>
      </c>
      <c r="F442" s="2" t="s">
        <v>446</v>
      </c>
      <c r="G442" s="57" t="str">
        <f t="shared" si="29"/>
        <v xml:space="preserve"> Deakin</v>
      </c>
      <c r="H442" s="27">
        <v>1</v>
      </c>
      <c r="I442" s="27">
        <v>5</v>
      </c>
      <c r="J442" s="27">
        <v>3</v>
      </c>
      <c r="K442" s="27">
        <v>2</v>
      </c>
      <c r="L442" s="27">
        <v>1</v>
      </c>
      <c r="M442" s="27">
        <f t="shared" si="30"/>
        <v>12</v>
      </c>
      <c r="N442" s="130">
        <f t="shared" si="25"/>
        <v>54.54545454545454</v>
      </c>
      <c r="O442" s="117" t="str">
        <f t="shared" si="26"/>
        <v>Moderate +ve impacts</v>
      </c>
      <c r="P442" s="74"/>
    </row>
    <row r="443" spans="5:16" ht="27.75" customHeight="1" x14ac:dyDescent="0.25">
      <c r="E443" s="15">
        <v>440</v>
      </c>
      <c r="F443" s="2" t="s">
        <v>447</v>
      </c>
      <c r="G443" s="57" t="str">
        <f t="shared" si="29"/>
        <v xml:space="preserve"> Deakin</v>
      </c>
      <c r="H443" s="27">
        <v>4</v>
      </c>
      <c r="I443" s="27">
        <v>5</v>
      </c>
      <c r="J443" s="27">
        <v>0</v>
      </c>
      <c r="K443" s="27">
        <v>3</v>
      </c>
      <c r="L443" s="27">
        <v>3</v>
      </c>
      <c r="M443" s="27">
        <f t="shared" si="30"/>
        <v>15</v>
      </c>
      <c r="N443" s="130">
        <f t="shared" si="25"/>
        <v>68.181818181818173</v>
      </c>
      <c r="O443" s="117" t="str">
        <f t="shared" si="26"/>
        <v>Moderate +ve impacts</v>
      </c>
      <c r="P443" s="74"/>
    </row>
    <row r="444" spans="5:16" ht="27.75" customHeight="1" x14ac:dyDescent="0.25">
      <c r="E444" s="15">
        <v>441</v>
      </c>
      <c r="F444" s="2" t="s">
        <v>448</v>
      </c>
      <c r="G444" s="57" t="str">
        <f t="shared" si="29"/>
        <v xml:space="preserve"> Casey</v>
      </c>
      <c r="H444" s="27">
        <v>1</v>
      </c>
      <c r="I444" s="27">
        <v>0</v>
      </c>
      <c r="J444" s="27">
        <v>0</v>
      </c>
      <c r="K444" s="27">
        <v>2</v>
      </c>
      <c r="L444" s="27">
        <v>1</v>
      </c>
      <c r="M444" s="27">
        <f t="shared" si="30"/>
        <v>4</v>
      </c>
      <c r="N444" s="130">
        <f t="shared" si="25"/>
        <v>18.181818181818183</v>
      </c>
      <c r="O444" s="119" t="str">
        <f t="shared" si="26"/>
        <v>Minimal +ve impacts</v>
      </c>
      <c r="P444" s="74"/>
    </row>
    <row r="445" spans="5:16" ht="27.75" customHeight="1" x14ac:dyDescent="0.25">
      <c r="E445" s="15">
        <v>442</v>
      </c>
      <c r="F445" s="2" t="s">
        <v>449</v>
      </c>
      <c r="G445" s="57" t="str">
        <f t="shared" si="29"/>
        <v xml:space="preserve"> O'Malley</v>
      </c>
      <c r="H445" s="27">
        <v>1</v>
      </c>
      <c r="I445" s="27">
        <v>5</v>
      </c>
      <c r="J445" s="27">
        <v>3</v>
      </c>
      <c r="K445" s="27">
        <v>3</v>
      </c>
      <c r="L445" s="27">
        <v>1</v>
      </c>
      <c r="M445" s="27">
        <f t="shared" si="30"/>
        <v>13</v>
      </c>
      <c r="N445" s="130">
        <f t="shared" si="25"/>
        <v>59.090909090909093</v>
      </c>
      <c r="O445" s="117" t="str">
        <f t="shared" si="26"/>
        <v>Moderate +ve impacts</v>
      </c>
      <c r="P445" s="74"/>
    </row>
    <row r="446" spans="5:16" ht="27.75" customHeight="1" x14ac:dyDescent="0.25">
      <c r="E446" s="15">
        <v>443</v>
      </c>
      <c r="F446" s="2" t="s">
        <v>450</v>
      </c>
      <c r="G446" s="57" t="str">
        <f t="shared" si="29"/>
        <v xml:space="preserve"> Giralang</v>
      </c>
      <c r="H446" s="27">
        <v>2</v>
      </c>
      <c r="I446" s="27">
        <v>5</v>
      </c>
      <c r="J446" s="27">
        <v>3</v>
      </c>
      <c r="K446" s="27">
        <v>2</v>
      </c>
      <c r="L446" s="27">
        <v>1</v>
      </c>
      <c r="M446" s="27">
        <f t="shared" si="30"/>
        <v>13</v>
      </c>
      <c r="N446" s="130">
        <f t="shared" si="25"/>
        <v>59.090909090909093</v>
      </c>
      <c r="O446" s="117" t="str">
        <f t="shared" si="26"/>
        <v>Moderate +ve impacts</v>
      </c>
      <c r="P446" s="74"/>
    </row>
    <row r="447" spans="5:16" ht="27.75" customHeight="1" x14ac:dyDescent="0.25">
      <c r="E447" s="15">
        <v>444</v>
      </c>
      <c r="F447" s="24" t="s">
        <v>451</v>
      </c>
      <c r="G447" s="57" t="str">
        <f t="shared" si="29"/>
        <v xml:space="preserve"> Giralang</v>
      </c>
      <c r="H447" s="27">
        <v>1</v>
      </c>
      <c r="I447" s="27">
        <v>0</v>
      </c>
      <c r="J447" s="27">
        <v>3</v>
      </c>
      <c r="K447" s="27">
        <v>0</v>
      </c>
      <c r="L447" s="27">
        <v>0</v>
      </c>
      <c r="M447" s="27">
        <f t="shared" si="30"/>
        <v>4</v>
      </c>
      <c r="N447" s="130">
        <f t="shared" si="25"/>
        <v>23.52941176470588</v>
      </c>
      <c r="O447" s="119" t="str">
        <f t="shared" si="26"/>
        <v>Minimal +ve impacts</v>
      </c>
      <c r="P447" s="74"/>
    </row>
    <row r="448" spans="5:16" ht="27.75" customHeight="1" x14ac:dyDescent="0.25">
      <c r="E448" s="15">
        <v>445</v>
      </c>
      <c r="F448" s="2" t="s">
        <v>452</v>
      </c>
      <c r="G448" s="57" t="str">
        <f t="shared" si="29"/>
        <v xml:space="preserve"> Harrison</v>
      </c>
      <c r="H448" s="27">
        <v>1</v>
      </c>
      <c r="I448" s="27">
        <v>0</v>
      </c>
      <c r="J448" s="27">
        <v>3</v>
      </c>
      <c r="K448" s="27">
        <v>2</v>
      </c>
      <c r="L448" s="27">
        <v>1</v>
      </c>
      <c r="M448" s="27">
        <f t="shared" si="30"/>
        <v>7</v>
      </c>
      <c r="N448" s="130">
        <f t="shared" si="25"/>
        <v>31.818181818181817</v>
      </c>
      <c r="O448" s="119" t="str">
        <f t="shared" si="26"/>
        <v>Minimal +ve impacts</v>
      </c>
      <c r="P448" s="74"/>
    </row>
    <row r="449" spans="5:16" ht="27.75" customHeight="1" x14ac:dyDescent="0.25">
      <c r="E449" s="15">
        <v>446</v>
      </c>
      <c r="F449" s="24" t="s">
        <v>453</v>
      </c>
      <c r="G449" s="57" t="str">
        <f t="shared" si="29"/>
        <v xml:space="preserve"> Harrison</v>
      </c>
      <c r="H449" s="27">
        <v>1</v>
      </c>
      <c r="I449" s="27">
        <v>0</v>
      </c>
      <c r="J449" s="27">
        <v>0</v>
      </c>
      <c r="K449" s="27">
        <v>2</v>
      </c>
      <c r="L449" s="27">
        <v>0</v>
      </c>
      <c r="M449" s="27">
        <f t="shared" si="30"/>
        <v>3</v>
      </c>
      <c r="N449" s="130">
        <f t="shared" si="25"/>
        <v>17.647058823529413</v>
      </c>
      <c r="O449" s="119" t="str">
        <f t="shared" si="26"/>
        <v>Minimal +ve impacts</v>
      </c>
      <c r="P449" s="74"/>
    </row>
    <row r="450" spans="5:16" ht="27.75" customHeight="1" x14ac:dyDescent="0.25">
      <c r="E450" s="15">
        <v>447</v>
      </c>
      <c r="F450" s="2" t="s">
        <v>454</v>
      </c>
      <c r="G450" s="57" t="str">
        <f t="shared" si="29"/>
        <v xml:space="preserve"> Harrison</v>
      </c>
      <c r="H450" s="27">
        <v>1</v>
      </c>
      <c r="I450" s="27">
        <v>0</v>
      </c>
      <c r="J450" s="27">
        <v>3</v>
      </c>
      <c r="K450" s="27">
        <v>2</v>
      </c>
      <c r="L450" s="27">
        <v>4</v>
      </c>
      <c r="M450" s="27">
        <f t="shared" si="30"/>
        <v>10</v>
      </c>
      <c r="N450" s="130">
        <f t="shared" si="25"/>
        <v>45.454545454545453</v>
      </c>
      <c r="O450" s="119" t="str">
        <f t="shared" si="26"/>
        <v>Minimal +ve impacts</v>
      </c>
      <c r="P450" s="74"/>
    </row>
    <row r="451" spans="5:16" ht="27.75" customHeight="1" x14ac:dyDescent="0.25">
      <c r="E451" s="15">
        <v>448</v>
      </c>
      <c r="F451" s="2" t="s">
        <v>455</v>
      </c>
      <c r="G451" s="57" t="str">
        <f t="shared" si="29"/>
        <v xml:space="preserve"> Harrison</v>
      </c>
      <c r="H451" s="27">
        <v>1</v>
      </c>
      <c r="I451" s="27">
        <v>0</v>
      </c>
      <c r="J451" s="27">
        <v>3</v>
      </c>
      <c r="K451" s="27">
        <v>2</v>
      </c>
      <c r="L451" s="27">
        <v>1</v>
      </c>
      <c r="M451" s="27">
        <f t="shared" si="30"/>
        <v>7</v>
      </c>
      <c r="N451" s="130">
        <f t="shared" ref="N451:N514" si="31">IF(L451=0,(M451/17)*100,(M451/22)*100)</f>
        <v>31.818181818181817</v>
      </c>
      <c r="O451" s="119" t="str">
        <f t="shared" ref="O451:O516" si="32">VLOOKUP(N451,$A$3:$C$5,3,TRUE)</f>
        <v>Minimal +ve impacts</v>
      </c>
      <c r="P451" s="74"/>
    </row>
    <row r="452" spans="5:16" ht="27.75" customHeight="1" x14ac:dyDescent="0.25">
      <c r="E452" s="15">
        <v>449</v>
      </c>
      <c r="F452" s="2" t="s">
        <v>456</v>
      </c>
      <c r="G452" s="57" t="str">
        <f t="shared" si="29"/>
        <v xml:space="preserve"> Harrison</v>
      </c>
      <c r="H452" s="27">
        <v>1</v>
      </c>
      <c r="I452" s="27">
        <v>5</v>
      </c>
      <c r="J452" s="27">
        <v>0</v>
      </c>
      <c r="K452" s="27">
        <v>3</v>
      </c>
      <c r="L452" s="27">
        <v>1</v>
      </c>
      <c r="M452" s="27">
        <f t="shared" si="30"/>
        <v>10</v>
      </c>
      <c r="N452" s="130">
        <f t="shared" si="31"/>
        <v>45.454545454545453</v>
      </c>
      <c r="O452" s="119" t="str">
        <f t="shared" si="32"/>
        <v>Minimal +ve impacts</v>
      </c>
      <c r="P452" s="74"/>
    </row>
    <row r="453" spans="5:16" ht="27.75" customHeight="1" x14ac:dyDescent="0.25">
      <c r="E453" s="15">
        <v>450</v>
      </c>
      <c r="F453" s="24" t="s">
        <v>457</v>
      </c>
      <c r="G453" s="57" t="str">
        <f t="shared" si="29"/>
        <v xml:space="preserve"> Canberra City</v>
      </c>
      <c r="H453" s="27">
        <v>1</v>
      </c>
      <c r="I453" s="27">
        <v>5</v>
      </c>
      <c r="J453" s="27">
        <v>0</v>
      </c>
      <c r="K453" s="27">
        <v>3</v>
      </c>
      <c r="L453" s="27">
        <v>0</v>
      </c>
      <c r="M453" s="27">
        <f t="shared" si="30"/>
        <v>9</v>
      </c>
      <c r="N453" s="130">
        <f t="shared" si="31"/>
        <v>52.941176470588239</v>
      </c>
      <c r="O453" s="117" t="str">
        <f t="shared" si="32"/>
        <v>Moderate +ve impacts</v>
      </c>
      <c r="P453" s="74"/>
    </row>
    <row r="454" spans="5:16" ht="27.75" customHeight="1" x14ac:dyDescent="0.25">
      <c r="E454" s="15">
        <v>451</v>
      </c>
      <c r="F454" s="2" t="s">
        <v>458</v>
      </c>
      <c r="G454" s="57" t="str">
        <f t="shared" si="29"/>
        <v xml:space="preserve"> Canberra City</v>
      </c>
      <c r="H454" s="27">
        <v>1</v>
      </c>
      <c r="I454" s="27">
        <v>5</v>
      </c>
      <c r="J454" s="27">
        <v>3</v>
      </c>
      <c r="K454" s="27">
        <v>3</v>
      </c>
      <c r="L454" s="27">
        <v>3</v>
      </c>
      <c r="M454" s="27">
        <f t="shared" si="30"/>
        <v>15</v>
      </c>
      <c r="N454" s="130">
        <f t="shared" si="31"/>
        <v>68.181818181818173</v>
      </c>
      <c r="O454" s="117" t="str">
        <f t="shared" si="32"/>
        <v>Moderate +ve impacts</v>
      </c>
      <c r="P454" s="74"/>
    </row>
    <row r="455" spans="5:16" ht="27.75" customHeight="1" x14ac:dyDescent="0.25">
      <c r="E455" s="15">
        <v>452</v>
      </c>
      <c r="F455" s="2" t="s">
        <v>459</v>
      </c>
      <c r="G455" s="57" t="str">
        <f t="shared" si="29"/>
        <v xml:space="preserve"> Canberra City</v>
      </c>
      <c r="H455" s="27">
        <v>1</v>
      </c>
      <c r="I455" s="27">
        <v>5</v>
      </c>
      <c r="J455" s="27">
        <v>0</v>
      </c>
      <c r="K455" s="27">
        <v>3</v>
      </c>
      <c r="L455" s="27">
        <v>1</v>
      </c>
      <c r="M455" s="27">
        <f t="shared" si="30"/>
        <v>10</v>
      </c>
      <c r="N455" s="130">
        <f t="shared" si="31"/>
        <v>45.454545454545453</v>
      </c>
      <c r="O455" s="119" t="str">
        <f t="shared" si="32"/>
        <v>Minimal +ve impacts</v>
      </c>
      <c r="P455" s="74"/>
    </row>
    <row r="456" spans="5:16" ht="27.75" customHeight="1" x14ac:dyDescent="0.25">
      <c r="E456" s="15">
        <v>453</v>
      </c>
      <c r="F456" s="24" t="s">
        <v>460</v>
      </c>
      <c r="G456" s="57" t="str">
        <f t="shared" si="29"/>
        <v xml:space="preserve"> Flynn</v>
      </c>
      <c r="H456" s="27">
        <v>1</v>
      </c>
      <c r="I456" s="27">
        <v>0</v>
      </c>
      <c r="J456" s="27">
        <v>0</v>
      </c>
      <c r="K456" s="27">
        <v>2</v>
      </c>
      <c r="L456" s="27">
        <v>0</v>
      </c>
      <c r="M456" s="27">
        <f t="shared" si="30"/>
        <v>3</v>
      </c>
      <c r="N456" s="130">
        <f t="shared" si="31"/>
        <v>17.647058823529413</v>
      </c>
      <c r="O456" s="119" t="str">
        <f t="shared" si="32"/>
        <v>Minimal +ve impacts</v>
      </c>
      <c r="P456" s="74"/>
    </row>
    <row r="457" spans="5:16" ht="27.75" customHeight="1" x14ac:dyDescent="0.25">
      <c r="E457" s="15">
        <v>454</v>
      </c>
      <c r="F457" s="2" t="s">
        <v>461</v>
      </c>
      <c r="G457" s="57" t="str">
        <f t="shared" si="29"/>
        <v xml:space="preserve"> Flynn</v>
      </c>
      <c r="H457" s="27">
        <v>1</v>
      </c>
      <c r="I457" s="27">
        <v>0</v>
      </c>
      <c r="J457" s="27">
        <v>0</v>
      </c>
      <c r="K457" s="27">
        <v>2</v>
      </c>
      <c r="L457" s="27">
        <v>1</v>
      </c>
      <c r="M457" s="27">
        <f t="shared" si="30"/>
        <v>4</v>
      </c>
      <c r="N457" s="130">
        <f t="shared" si="31"/>
        <v>18.181818181818183</v>
      </c>
      <c r="O457" s="119" t="str">
        <f t="shared" si="32"/>
        <v>Minimal +ve impacts</v>
      </c>
      <c r="P457" s="74"/>
    </row>
    <row r="458" spans="5:16" ht="27.75" customHeight="1" x14ac:dyDescent="0.25">
      <c r="E458" s="15">
        <v>455</v>
      </c>
      <c r="F458" s="2" t="s">
        <v>462</v>
      </c>
      <c r="G458" s="57" t="str">
        <f t="shared" si="29"/>
        <v xml:space="preserve"> Flynn</v>
      </c>
      <c r="H458" s="27">
        <v>1</v>
      </c>
      <c r="I458" s="27">
        <v>0</v>
      </c>
      <c r="J458" s="27">
        <v>0</v>
      </c>
      <c r="K458" s="27">
        <v>2</v>
      </c>
      <c r="L458" s="27">
        <v>1</v>
      </c>
      <c r="M458" s="27">
        <f t="shared" si="30"/>
        <v>4</v>
      </c>
      <c r="N458" s="130">
        <f t="shared" si="31"/>
        <v>18.181818181818183</v>
      </c>
      <c r="O458" s="119" t="str">
        <f t="shared" si="32"/>
        <v>Minimal +ve impacts</v>
      </c>
      <c r="P458" s="74"/>
    </row>
    <row r="459" spans="5:16" ht="27.75" customHeight="1" x14ac:dyDescent="0.25">
      <c r="E459" s="15">
        <v>456</v>
      </c>
      <c r="F459" s="2" t="s">
        <v>463</v>
      </c>
      <c r="G459" s="57" t="str">
        <f t="shared" si="29"/>
        <v xml:space="preserve"> Flynn</v>
      </c>
      <c r="H459" s="27">
        <v>1</v>
      </c>
      <c r="I459" s="27">
        <v>0</v>
      </c>
      <c r="J459" s="27">
        <v>0</v>
      </c>
      <c r="K459" s="27">
        <v>2</v>
      </c>
      <c r="L459" s="27">
        <v>3</v>
      </c>
      <c r="M459" s="27">
        <f t="shared" si="30"/>
        <v>6</v>
      </c>
      <c r="N459" s="130">
        <f t="shared" si="31"/>
        <v>27.27272727272727</v>
      </c>
      <c r="O459" s="119" t="str">
        <f t="shared" si="32"/>
        <v>Minimal +ve impacts</v>
      </c>
      <c r="P459" s="74"/>
    </row>
    <row r="460" spans="5:16" ht="27.75" customHeight="1" x14ac:dyDescent="0.25">
      <c r="E460" s="15">
        <v>457</v>
      </c>
      <c r="F460" s="2" t="s">
        <v>464</v>
      </c>
      <c r="G460" s="57" t="str">
        <f t="shared" si="29"/>
        <v xml:space="preserve"> Flynn</v>
      </c>
      <c r="H460" s="27">
        <v>1</v>
      </c>
      <c r="I460" s="27">
        <v>0</v>
      </c>
      <c r="J460" s="27">
        <v>0</v>
      </c>
      <c r="K460" s="27">
        <v>2</v>
      </c>
      <c r="L460" s="27">
        <v>3</v>
      </c>
      <c r="M460" s="27">
        <f t="shared" si="30"/>
        <v>6</v>
      </c>
      <c r="N460" s="130">
        <f t="shared" si="31"/>
        <v>27.27272727272727</v>
      </c>
      <c r="O460" s="119" t="str">
        <f t="shared" si="32"/>
        <v>Minimal +ve impacts</v>
      </c>
      <c r="P460" s="74"/>
    </row>
    <row r="461" spans="5:16" ht="27.75" customHeight="1" x14ac:dyDescent="0.25">
      <c r="E461" s="15">
        <v>458</v>
      </c>
      <c r="F461" s="24" t="s">
        <v>465</v>
      </c>
      <c r="G461" s="57" t="str">
        <f t="shared" si="29"/>
        <v xml:space="preserve"> Action</v>
      </c>
      <c r="H461" s="27">
        <v>4</v>
      </c>
      <c r="I461" s="27">
        <v>0</v>
      </c>
      <c r="J461" s="27">
        <v>3</v>
      </c>
      <c r="K461" s="27">
        <v>0</v>
      </c>
      <c r="L461" s="27">
        <v>0</v>
      </c>
      <c r="M461" s="27">
        <f t="shared" si="30"/>
        <v>7</v>
      </c>
      <c r="N461" s="130">
        <f t="shared" si="31"/>
        <v>41.17647058823529</v>
      </c>
      <c r="O461" s="119" t="str">
        <f t="shared" si="32"/>
        <v>Minimal +ve impacts</v>
      </c>
      <c r="P461" s="74"/>
    </row>
    <row r="462" spans="5:16" ht="45" x14ac:dyDescent="0.25">
      <c r="E462" s="15">
        <v>459</v>
      </c>
      <c r="F462" s="54" t="s">
        <v>466</v>
      </c>
      <c r="G462" s="57" t="str">
        <f t="shared" si="29"/>
        <v xml:space="preserve"> Action</v>
      </c>
      <c r="H462" s="27">
        <v>5</v>
      </c>
      <c r="I462" s="27">
        <v>0</v>
      </c>
      <c r="J462" s="27">
        <v>0</v>
      </c>
      <c r="K462" s="27">
        <v>2</v>
      </c>
      <c r="L462" s="27">
        <v>0</v>
      </c>
      <c r="M462" s="27">
        <f t="shared" si="30"/>
        <v>7</v>
      </c>
      <c r="N462" s="130">
        <f t="shared" si="31"/>
        <v>41.17647058823529</v>
      </c>
      <c r="O462" s="119" t="str">
        <f t="shared" si="32"/>
        <v>Minimal +ve impacts</v>
      </c>
      <c r="P462" s="74" t="s">
        <v>784</v>
      </c>
    </row>
    <row r="463" spans="5:16" ht="27.75" customHeight="1" x14ac:dyDescent="0.25">
      <c r="E463" s="15">
        <v>460</v>
      </c>
      <c r="F463" s="2" t="s">
        <v>467</v>
      </c>
      <c r="G463" s="57" t="str">
        <f t="shared" si="29"/>
        <v xml:space="preserve"> Forrest</v>
      </c>
      <c r="H463" s="27">
        <v>1</v>
      </c>
      <c r="I463" s="27">
        <v>5</v>
      </c>
      <c r="J463" s="27">
        <v>3</v>
      </c>
      <c r="K463" s="27">
        <v>2</v>
      </c>
      <c r="L463" s="27">
        <v>1</v>
      </c>
      <c r="M463" s="27">
        <f t="shared" si="30"/>
        <v>12</v>
      </c>
      <c r="N463" s="130">
        <f t="shared" si="31"/>
        <v>54.54545454545454</v>
      </c>
      <c r="O463" s="117" t="str">
        <f t="shared" si="32"/>
        <v>Moderate +ve impacts</v>
      </c>
      <c r="P463" s="74"/>
    </row>
    <row r="464" spans="5:16" ht="27.75" customHeight="1" x14ac:dyDescent="0.25">
      <c r="E464" s="15">
        <v>461</v>
      </c>
      <c r="F464" s="2" t="s">
        <v>468</v>
      </c>
      <c r="G464" s="57" t="str">
        <f t="shared" si="29"/>
        <v xml:space="preserve"> Forrest</v>
      </c>
      <c r="H464" s="27">
        <v>1</v>
      </c>
      <c r="I464" s="27">
        <v>0</v>
      </c>
      <c r="J464" s="27">
        <v>3</v>
      </c>
      <c r="K464" s="27">
        <v>0</v>
      </c>
      <c r="L464" s="27">
        <v>1</v>
      </c>
      <c r="M464" s="27">
        <f t="shared" si="30"/>
        <v>5</v>
      </c>
      <c r="N464" s="130">
        <f t="shared" si="31"/>
        <v>22.727272727272727</v>
      </c>
      <c r="O464" s="119" t="str">
        <f t="shared" si="32"/>
        <v>Minimal +ve impacts</v>
      </c>
      <c r="P464" s="74"/>
    </row>
    <row r="465" spans="5:16" ht="27.75" customHeight="1" x14ac:dyDescent="0.25">
      <c r="E465" s="15">
        <v>462</v>
      </c>
      <c r="F465" s="54" t="s">
        <v>694</v>
      </c>
      <c r="G465" s="57" t="str">
        <f t="shared" si="29"/>
        <v xml:space="preserve"> Forrest</v>
      </c>
      <c r="H465" s="27">
        <v>1</v>
      </c>
      <c r="I465" s="27">
        <v>5</v>
      </c>
      <c r="J465" s="27">
        <v>0</v>
      </c>
      <c r="K465" s="27">
        <v>3</v>
      </c>
      <c r="L465" s="27">
        <v>1</v>
      </c>
      <c r="M465" s="27">
        <f t="shared" si="30"/>
        <v>10</v>
      </c>
      <c r="N465" s="130">
        <f t="shared" si="31"/>
        <v>45.454545454545453</v>
      </c>
      <c r="O465" s="119" t="str">
        <f t="shared" si="32"/>
        <v>Minimal +ve impacts</v>
      </c>
      <c r="P465" s="74"/>
    </row>
    <row r="466" spans="5:16" ht="27.75" customHeight="1" x14ac:dyDescent="0.25">
      <c r="E466" s="15">
        <v>463</v>
      </c>
      <c r="F466" s="40" t="s">
        <v>469</v>
      </c>
      <c r="G466" s="57" t="str">
        <f t="shared" si="29"/>
        <v xml:space="preserve"> Forrest</v>
      </c>
      <c r="H466" s="27">
        <v>1</v>
      </c>
      <c r="I466" s="27">
        <v>5</v>
      </c>
      <c r="J466" s="27">
        <v>3</v>
      </c>
      <c r="K466" s="27">
        <v>2</v>
      </c>
      <c r="L466" s="27">
        <v>1</v>
      </c>
      <c r="M466" s="27">
        <f t="shared" si="30"/>
        <v>12</v>
      </c>
      <c r="N466" s="130">
        <f t="shared" si="31"/>
        <v>54.54545454545454</v>
      </c>
      <c r="O466" s="117" t="str">
        <f t="shared" si="32"/>
        <v>Moderate +ve impacts</v>
      </c>
      <c r="P466" s="74"/>
    </row>
    <row r="467" spans="5:16" ht="27.75" customHeight="1" x14ac:dyDescent="0.25">
      <c r="E467" s="15">
        <v>464</v>
      </c>
      <c r="F467" s="2" t="s">
        <v>470</v>
      </c>
      <c r="G467" s="57" t="str">
        <f t="shared" si="29"/>
        <v xml:space="preserve"> Canberra City</v>
      </c>
      <c r="H467" s="27">
        <v>5</v>
      </c>
      <c r="I467" s="27">
        <v>5</v>
      </c>
      <c r="J467" s="27">
        <v>0</v>
      </c>
      <c r="K467" s="27">
        <v>2</v>
      </c>
      <c r="L467" s="27">
        <v>3</v>
      </c>
      <c r="M467" s="27">
        <f t="shared" si="30"/>
        <v>15</v>
      </c>
      <c r="N467" s="130">
        <f t="shared" si="31"/>
        <v>68.181818181818173</v>
      </c>
      <c r="O467" s="117" t="str">
        <f t="shared" si="32"/>
        <v>Moderate +ve impacts</v>
      </c>
      <c r="P467" s="74"/>
    </row>
    <row r="468" spans="5:16" ht="27.75" customHeight="1" x14ac:dyDescent="0.25">
      <c r="E468" s="15">
        <v>465</v>
      </c>
      <c r="F468" s="2" t="s">
        <v>471</v>
      </c>
      <c r="G468" s="57" t="str">
        <f t="shared" si="29"/>
        <v xml:space="preserve"> Kaleen</v>
      </c>
      <c r="H468" s="27">
        <v>1</v>
      </c>
      <c r="I468" s="27">
        <v>0</v>
      </c>
      <c r="J468" s="27">
        <v>0</v>
      </c>
      <c r="K468" s="27">
        <v>0</v>
      </c>
      <c r="L468" s="27">
        <v>1</v>
      </c>
      <c r="M468" s="27">
        <f t="shared" ref="M468:M492" si="33">H468+I468+J468+K468+L468</f>
        <v>2</v>
      </c>
      <c r="N468" s="130">
        <f t="shared" si="31"/>
        <v>9.0909090909090917</v>
      </c>
      <c r="O468" s="119" t="str">
        <f t="shared" si="32"/>
        <v>Minimal +ve impacts</v>
      </c>
      <c r="P468" s="74"/>
    </row>
    <row r="469" spans="5:16" ht="27.75" customHeight="1" x14ac:dyDescent="0.25">
      <c r="E469" s="15">
        <v>466</v>
      </c>
      <c r="F469" s="24" t="s">
        <v>472</v>
      </c>
      <c r="G469" s="57" t="str">
        <f t="shared" si="29"/>
        <v xml:space="preserve"> Kaleen</v>
      </c>
      <c r="H469" s="27">
        <v>2</v>
      </c>
      <c r="I469" s="27">
        <v>5</v>
      </c>
      <c r="J469" s="27">
        <v>3</v>
      </c>
      <c r="K469" s="27">
        <v>0</v>
      </c>
      <c r="L469" s="27">
        <v>0</v>
      </c>
      <c r="M469" s="27">
        <f t="shared" si="33"/>
        <v>10</v>
      </c>
      <c r="N469" s="130">
        <f t="shared" si="31"/>
        <v>58.82352941176471</v>
      </c>
      <c r="O469" s="117" t="str">
        <f t="shared" si="32"/>
        <v>Moderate +ve impacts</v>
      </c>
      <c r="P469" s="74"/>
    </row>
    <row r="470" spans="5:16" ht="27.75" customHeight="1" x14ac:dyDescent="0.25">
      <c r="E470" s="15">
        <v>467</v>
      </c>
      <c r="F470" s="24" t="s">
        <v>473</v>
      </c>
      <c r="G470" s="57" t="str">
        <f t="shared" si="29"/>
        <v xml:space="preserve"> Kaleen</v>
      </c>
      <c r="H470" s="27">
        <v>1</v>
      </c>
      <c r="I470" s="27">
        <v>5</v>
      </c>
      <c r="J470" s="27">
        <v>3</v>
      </c>
      <c r="K470" s="27">
        <v>0</v>
      </c>
      <c r="L470" s="27">
        <v>0</v>
      </c>
      <c r="M470" s="27">
        <f t="shared" si="33"/>
        <v>9</v>
      </c>
      <c r="N470" s="130">
        <f t="shared" si="31"/>
        <v>52.941176470588239</v>
      </c>
      <c r="O470" s="117" t="str">
        <f t="shared" si="32"/>
        <v>Moderate +ve impacts</v>
      </c>
      <c r="P470" s="74"/>
    </row>
    <row r="471" spans="5:16" ht="27.75" customHeight="1" x14ac:dyDescent="0.25">
      <c r="E471" s="15">
        <v>468</v>
      </c>
      <c r="F471" s="54" t="s">
        <v>474</v>
      </c>
      <c r="G471" s="57" t="str">
        <f t="shared" si="29"/>
        <v xml:space="preserve"> Kaleen</v>
      </c>
      <c r="H471" s="27">
        <v>1</v>
      </c>
      <c r="I471" s="27">
        <v>2</v>
      </c>
      <c r="J471" s="27">
        <v>0</v>
      </c>
      <c r="K471" s="27">
        <v>2</v>
      </c>
      <c r="L471" s="27">
        <v>0</v>
      </c>
      <c r="M471" s="27">
        <f t="shared" si="33"/>
        <v>5</v>
      </c>
      <c r="N471" s="130">
        <f t="shared" si="31"/>
        <v>29.411764705882355</v>
      </c>
      <c r="O471" s="119" t="str">
        <f t="shared" si="32"/>
        <v>Minimal +ve impacts</v>
      </c>
      <c r="P471" s="74"/>
    </row>
    <row r="472" spans="5:16" ht="27.75" customHeight="1" x14ac:dyDescent="0.25">
      <c r="E472" s="15">
        <v>468</v>
      </c>
      <c r="F472" s="40" t="s">
        <v>474</v>
      </c>
      <c r="G472" s="57" t="str">
        <f t="shared" si="29"/>
        <v xml:space="preserve"> Kaleen</v>
      </c>
      <c r="H472" s="27">
        <v>2</v>
      </c>
      <c r="I472" s="27">
        <v>5</v>
      </c>
      <c r="J472" s="27">
        <v>0</v>
      </c>
      <c r="K472" s="27">
        <v>2</v>
      </c>
      <c r="L472" s="27">
        <v>0</v>
      </c>
      <c r="M472" s="27">
        <f t="shared" si="33"/>
        <v>9</v>
      </c>
      <c r="N472" s="130">
        <f t="shared" si="31"/>
        <v>52.941176470588239</v>
      </c>
      <c r="O472" s="117" t="str">
        <f t="shared" si="32"/>
        <v>Moderate +ve impacts</v>
      </c>
      <c r="P472" s="74" t="s">
        <v>718</v>
      </c>
    </row>
    <row r="473" spans="5:16" ht="27.75" customHeight="1" x14ac:dyDescent="0.25">
      <c r="E473" s="15">
        <v>469</v>
      </c>
      <c r="F473" s="40" t="s">
        <v>475</v>
      </c>
      <c r="G473" s="57" t="str">
        <f t="shared" si="29"/>
        <v xml:space="preserve"> Kaleen</v>
      </c>
      <c r="H473" s="27">
        <v>4</v>
      </c>
      <c r="I473" s="27">
        <v>5</v>
      </c>
      <c r="J473" s="27">
        <v>3</v>
      </c>
      <c r="K473" s="27">
        <v>2</v>
      </c>
      <c r="L473" s="27">
        <v>1</v>
      </c>
      <c r="M473" s="27">
        <f t="shared" si="33"/>
        <v>15</v>
      </c>
      <c r="N473" s="130">
        <f t="shared" si="31"/>
        <v>68.181818181818173</v>
      </c>
      <c r="O473" s="117" t="str">
        <f t="shared" si="32"/>
        <v>Moderate +ve impacts</v>
      </c>
      <c r="P473" s="74"/>
    </row>
    <row r="474" spans="5:16" ht="27.75" customHeight="1" x14ac:dyDescent="0.25">
      <c r="E474" s="15">
        <v>470</v>
      </c>
      <c r="F474" s="2" t="s">
        <v>476</v>
      </c>
      <c r="G474" s="57" t="str">
        <f t="shared" si="29"/>
        <v xml:space="preserve"> Kaleen</v>
      </c>
      <c r="H474" s="27">
        <v>1</v>
      </c>
      <c r="I474" s="27">
        <v>5</v>
      </c>
      <c r="J474" s="27">
        <v>0</v>
      </c>
      <c r="K474" s="27">
        <v>2</v>
      </c>
      <c r="L474" s="27">
        <v>1</v>
      </c>
      <c r="M474" s="27">
        <f t="shared" si="33"/>
        <v>9</v>
      </c>
      <c r="N474" s="130">
        <f t="shared" si="31"/>
        <v>40.909090909090914</v>
      </c>
      <c r="O474" s="119" t="str">
        <f t="shared" si="32"/>
        <v>Minimal +ve impacts</v>
      </c>
      <c r="P474" s="74"/>
    </row>
    <row r="475" spans="5:16" ht="27.75" customHeight="1" x14ac:dyDescent="0.25">
      <c r="E475" s="15">
        <v>471</v>
      </c>
      <c r="F475" s="2" t="s">
        <v>477</v>
      </c>
      <c r="G475" s="57" t="str">
        <f t="shared" si="29"/>
        <v xml:space="preserve"> Kaleen</v>
      </c>
      <c r="H475" s="27">
        <v>1</v>
      </c>
      <c r="I475" s="27">
        <v>0</v>
      </c>
      <c r="J475" s="27">
        <v>0</v>
      </c>
      <c r="K475" s="27">
        <v>2</v>
      </c>
      <c r="L475" s="27">
        <v>1</v>
      </c>
      <c r="M475" s="27">
        <f t="shared" si="33"/>
        <v>4</v>
      </c>
      <c r="N475" s="130">
        <f t="shared" si="31"/>
        <v>18.181818181818183</v>
      </c>
      <c r="O475" s="119" t="str">
        <f t="shared" si="32"/>
        <v>Minimal +ve impacts</v>
      </c>
      <c r="P475" s="74"/>
    </row>
    <row r="476" spans="5:16" ht="27.75" customHeight="1" x14ac:dyDescent="0.25">
      <c r="E476" s="15">
        <v>472</v>
      </c>
      <c r="F476" s="2" t="s">
        <v>478</v>
      </c>
      <c r="G476" s="57" t="str">
        <f t="shared" si="29"/>
        <v xml:space="preserve"> Kaleen</v>
      </c>
      <c r="H476" s="27">
        <v>1</v>
      </c>
      <c r="I476" s="27">
        <v>0</v>
      </c>
      <c r="J476" s="27">
        <v>3</v>
      </c>
      <c r="K476" s="27">
        <v>2</v>
      </c>
      <c r="L476" s="27">
        <v>1</v>
      </c>
      <c r="M476" s="27">
        <f t="shared" si="33"/>
        <v>7</v>
      </c>
      <c r="N476" s="130">
        <f t="shared" si="31"/>
        <v>31.818181818181817</v>
      </c>
      <c r="O476" s="119" t="str">
        <f t="shared" si="32"/>
        <v>Minimal +ve impacts</v>
      </c>
      <c r="P476" s="74"/>
    </row>
    <row r="477" spans="5:16" ht="27.75" customHeight="1" x14ac:dyDescent="0.25">
      <c r="E477" s="15">
        <v>473</v>
      </c>
      <c r="F477" s="24" t="s">
        <v>479</v>
      </c>
      <c r="G477" s="57" t="str">
        <f t="shared" ref="G477:G541" si="34">RIGHT(F477,LEN(F477)-FIND(",",F477))</f>
        <v xml:space="preserve"> Kaleen</v>
      </c>
      <c r="H477" s="27">
        <v>1</v>
      </c>
      <c r="I477" s="27">
        <v>4</v>
      </c>
      <c r="J477" s="27">
        <v>3</v>
      </c>
      <c r="K477" s="27">
        <v>3</v>
      </c>
      <c r="L477" s="27">
        <v>0</v>
      </c>
      <c r="M477" s="27">
        <f t="shared" si="33"/>
        <v>11</v>
      </c>
      <c r="N477" s="130">
        <f t="shared" si="31"/>
        <v>64.705882352941174</v>
      </c>
      <c r="O477" s="117" t="str">
        <f t="shared" si="32"/>
        <v>Moderate +ve impacts</v>
      </c>
      <c r="P477" s="74"/>
    </row>
    <row r="478" spans="5:16" ht="27.75" customHeight="1" x14ac:dyDescent="0.25">
      <c r="E478" s="15">
        <v>474</v>
      </c>
      <c r="F478" s="2" t="s">
        <v>480</v>
      </c>
      <c r="G478" s="57" t="str">
        <f t="shared" si="34"/>
        <v xml:space="preserve"> Weston</v>
      </c>
      <c r="H478" s="27">
        <v>1</v>
      </c>
      <c r="I478" s="27">
        <v>5</v>
      </c>
      <c r="J478" s="27">
        <v>0</v>
      </c>
      <c r="K478" s="27">
        <v>3</v>
      </c>
      <c r="L478" s="27">
        <v>1</v>
      </c>
      <c r="M478" s="27">
        <f t="shared" si="33"/>
        <v>10</v>
      </c>
      <c r="N478" s="130">
        <f t="shared" si="31"/>
        <v>45.454545454545453</v>
      </c>
      <c r="O478" s="119" t="str">
        <f t="shared" si="32"/>
        <v>Minimal +ve impacts</v>
      </c>
      <c r="P478" s="74"/>
    </row>
    <row r="479" spans="5:16" ht="27.75" customHeight="1" x14ac:dyDescent="0.25">
      <c r="E479" s="15">
        <v>475</v>
      </c>
      <c r="F479" s="2" t="s">
        <v>481</v>
      </c>
      <c r="G479" s="57" t="str">
        <f t="shared" si="34"/>
        <v xml:space="preserve"> Weston</v>
      </c>
      <c r="H479" s="27">
        <v>1</v>
      </c>
      <c r="I479" s="27">
        <v>5</v>
      </c>
      <c r="J479" s="27">
        <v>0</v>
      </c>
      <c r="K479" s="27">
        <v>3</v>
      </c>
      <c r="L479" s="27">
        <v>1</v>
      </c>
      <c r="M479" s="27">
        <f t="shared" si="33"/>
        <v>10</v>
      </c>
      <c r="N479" s="130">
        <f t="shared" si="31"/>
        <v>45.454545454545453</v>
      </c>
      <c r="O479" s="119" t="str">
        <f t="shared" si="32"/>
        <v>Minimal +ve impacts</v>
      </c>
      <c r="P479" s="74"/>
    </row>
    <row r="480" spans="5:16" ht="27.75" customHeight="1" x14ac:dyDescent="0.25">
      <c r="E480" s="15">
        <v>476</v>
      </c>
      <c r="F480" s="54" t="s">
        <v>482</v>
      </c>
      <c r="G480" s="57" t="str">
        <f t="shared" si="34"/>
        <v xml:space="preserve"> Weston</v>
      </c>
      <c r="H480" s="27">
        <v>1</v>
      </c>
      <c r="I480" s="27">
        <v>5</v>
      </c>
      <c r="J480" s="27">
        <v>3</v>
      </c>
      <c r="K480" s="27">
        <v>3</v>
      </c>
      <c r="L480" s="27">
        <v>1</v>
      </c>
      <c r="M480" s="27">
        <f t="shared" si="33"/>
        <v>13</v>
      </c>
      <c r="N480" s="130">
        <f t="shared" si="31"/>
        <v>59.090909090909093</v>
      </c>
      <c r="O480" s="117" t="str">
        <f t="shared" si="32"/>
        <v>Moderate +ve impacts</v>
      </c>
      <c r="P480" s="74"/>
    </row>
    <row r="481" spans="5:16" ht="27.75" customHeight="1" x14ac:dyDescent="0.25">
      <c r="E481" s="15">
        <v>477</v>
      </c>
      <c r="F481" s="2" t="s">
        <v>555</v>
      </c>
      <c r="G481" s="57" t="str">
        <f t="shared" si="34"/>
        <v xml:space="preserve"> Weston</v>
      </c>
      <c r="H481" s="27">
        <v>1</v>
      </c>
      <c r="I481" s="27">
        <v>0</v>
      </c>
      <c r="J481" s="27">
        <v>3</v>
      </c>
      <c r="K481" s="27">
        <v>2</v>
      </c>
      <c r="L481" s="27">
        <v>1</v>
      </c>
      <c r="M481" s="27">
        <f t="shared" si="33"/>
        <v>7</v>
      </c>
      <c r="N481" s="130">
        <f t="shared" si="31"/>
        <v>31.818181818181817</v>
      </c>
      <c r="O481" s="119" t="str">
        <f t="shared" si="32"/>
        <v>Minimal +ve impacts</v>
      </c>
      <c r="P481" s="74"/>
    </row>
    <row r="482" spans="5:16" ht="27.75" customHeight="1" x14ac:dyDescent="0.25">
      <c r="E482" s="15">
        <v>478</v>
      </c>
      <c r="F482" s="2" t="s">
        <v>483</v>
      </c>
      <c r="G482" s="57" t="str">
        <f t="shared" si="34"/>
        <v xml:space="preserve"> Weston</v>
      </c>
      <c r="H482" s="27">
        <v>1</v>
      </c>
      <c r="I482" s="27">
        <v>5</v>
      </c>
      <c r="J482" s="27">
        <v>3</v>
      </c>
      <c r="K482" s="27">
        <v>0</v>
      </c>
      <c r="L482" s="27">
        <v>1</v>
      </c>
      <c r="M482" s="27">
        <f t="shared" si="33"/>
        <v>10</v>
      </c>
      <c r="N482" s="130">
        <f t="shared" si="31"/>
        <v>45.454545454545453</v>
      </c>
      <c r="O482" s="119" t="str">
        <f t="shared" si="32"/>
        <v>Minimal +ve impacts</v>
      </c>
      <c r="P482" s="74"/>
    </row>
    <row r="483" spans="5:16" ht="27.75" customHeight="1" x14ac:dyDescent="0.25">
      <c r="E483" s="15">
        <v>479</v>
      </c>
      <c r="F483" s="2" t="s">
        <v>484</v>
      </c>
      <c r="G483" s="57" t="str">
        <f t="shared" si="34"/>
        <v xml:space="preserve"> Weston</v>
      </c>
      <c r="H483" s="27">
        <v>1</v>
      </c>
      <c r="I483" s="27">
        <v>0</v>
      </c>
      <c r="J483" s="27">
        <v>0</v>
      </c>
      <c r="K483" s="27">
        <v>2</v>
      </c>
      <c r="L483" s="27">
        <v>1</v>
      </c>
      <c r="M483" s="27">
        <f t="shared" si="33"/>
        <v>4</v>
      </c>
      <c r="N483" s="130">
        <f t="shared" si="31"/>
        <v>18.181818181818183</v>
      </c>
      <c r="O483" s="119" t="str">
        <f t="shared" si="32"/>
        <v>Minimal +ve impacts</v>
      </c>
      <c r="P483" s="74"/>
    </row>
    <row r="484" spans="5:16" ht="27.75" customHeight="1" x14ac:dyDescent="0.25">
      <c r="E484" s="15">
        <v>480</v>
      </c>
      <c r="F484" s="24" t="s">
        <v>485</v>
      </c>
      <c r="G484" s="57" t="str">
        <f t="shared" si="34"/>
        <v xml:space="preserve"> Weston</v>
      </c>
      <c r="H484" s="27">
        <v>1</v>
      </c>
      <c r="I484" s="27">
        <v>5</v>
      </c>
      <c r="J484" s="27">
        <v>3</v>
      </c>
      <c r="K484" s="27">
        <v>2</v>
      </c>
      <c r="L484" s="27">
        <v>0</v>
      </c>
      <c r="M484" s="27">
        <f t="shared" si="33"/>
        <v>11</v>
      </c>
      <c r="N484" s="130">
        <f t="shared" si="31"/>
        <v>64.705882352941174</v>
      </c>
      <c r="O484" s="117" t="str">
        <f t="shared" si="32"/>
        <v>Moderate +ve impacts</v>
      </c>
      <c r="P484" s="74"/>
    </row>
    <row r="485" spans="5:16" ht="27.75" customHeight="1" x14ac:dyDescent="0.25">
      <c r="E485" s="15">
        <v>481</v>
      </c>
      <c r="F485" s="24" t="s">
        <v>486</v>
      </c>
      <c r="G485" s="57" t="str">
        <f t="shared" si="34"/>
        <v xml:space="preserve"> Weston</v>
      </c>
      <c r="H485" s="27">
        <v>1</v>
      </c>
      <c r="I485" s="27">
        <v>0</v>
      </c>
      <c r="J485" s="27">
        <v>0</v>
      </c>
      <c r="K485" s="27">
        <v>2</v>
      </c>
      <c r="L485" s="27">
        <v>0</v>
      </c>
      <c r="M485" s="27">
        <f t="shared" si="33"/>
        <v>3</v>
      </c>
      <c r="N485" s="130">
        <f t="shared" si="31"/>
        <v>17.647058823529413</v>
      </c>
      <c r="O485" s="119" t="str">
        <f t="shared" si="32"/>
        <v>Minimal +ve impacts</v>
      </c>
      <c r="P485" s="74"/>
    </row>
    <row r="486" spans="5:16" ht="27.75" customHeight="1" x14ac:dyDescent="0.25">
      <c r="E486" s="15">
        <v>482</v>
      </c>
      <c r="F486" s="24" t="s">
        <v>487</v>
      </c>
      <c r="G486" s="57" t="str">
        <f t="shared" si="34"/>
        <v xml:space="preserve"> Belconnen</v>
      </c>
      <c r="H486" s="27">
        <v>1</v>
      </c>
      <c r="I486" s="27">
        <v>5</v>
      </c>
      <c r="J486" s="27">
        <v>0</v>
      </c>
      <c r="K486" s="27">
        <v>2</v>
      </c>
      <c r="L486" s="27">
        <v>0</v>
      </c>
      <c r="M486" s="27">
        <f t="shared" si="33"/>
        <v>8</v>
      </c>
      <c r="N486" s="130">
        <f t="shared" si="31"/>
        <v>47.058823529411761</v>
      </c>
      <c r="O486" s="119" t="str">
        <f t="shared" si="32"/>
        <v>Minimal +ve impacts</v>
      </c>
      <c r="P486" s="74"/>
    </row>
    <row r="487" spans="5:16" ht="27.75" customHeight="1" x14ac:dyDescent="0.25">
      <c r="E487" s="15">
        <v>483</v>
      </c>
      <c r="F487" s="2" t="s">
        <v>488</v>
      </c>
      <c r="G487" s="57" t="str">
        <f t="shared" si="34"/>
        <v xml:space="preserve"> Belconnen</v>
      </c>
      <c r="H487" s="27">
        <v>1</v>
      </c>
      <c r="I487" s="27">
        <v>5</v>
      </c>
      <c r="J487" s="27">
        <v>0</v>
      </c>
      <c r="K487" s="27">
        <v>3</v>
      </c>
      <c r="L487" s="27">
        <v>1</v>
      </c>
      <c r="M487" s="27">
        <f t="shared" si="33"/>
        <v>10</v>
      </c>
      <c r="N487" s="130">
        <f t="shared" si="31"/>
        <v>45.454545454545453</v>
      </c>
      <c r="O487" s="119" t="str">
        <f t="shared" si="32"/>
        <v>Minimal +ve impacts</v>
      </c>
      <c r="P487" s="74"/>
    </row>
    <row r="488" spans="5:16" ht="27.75" customHeight="1" x14ac:dyDescent="0.25">
      <c r="E488" s="15">
        <v>484</v>
      </c>
      <c r="F488" s="24" t="s">
        <v>489</v>
      </c>
      <c r="G488" s="57" t="str">
        <f t="shared" si="34"/>
        <v xml:space="preserve"> Belconnen</v>
      </c>
      <c r="H488" s="27">
        <v>1</v>
      </c>
      <c r="I488" s="27">
        <v>5</v>
      </c>
      <c r="J488" s="27">
        <v>3</v>
      </c>
      <c r="K488" s="27">
        <v>2</v>
      </c>
      <c r="L488" s="27">
        <v>0</v>
      </c>
      <c r="M488" s="27">
        <f t="shared" si="33"/>
        <v>11</v>
      </c>
      <c r="N488" s="130">
        <f t="shared" si="31"/>
        <v>64.705882352941174</v>
      </c>
      <c r="O488" s="117" t="str">
        <f t="shared" si="32"/>
        <v>Moderate +ve impacts</v>
      </c>
      <c r="P488" s="74"/>
    </row>
    <row r="489" spans="5:16" ht="27.75" customHeight="1" x14ac:dyDescent="0.25">
      <c r="E489" s="15">
        <v>485</v>
      </c>
      <c r="F489" s="2" t="s">
        <v>490</v>
      </c>
      <c r="G489" s="57" t="str">
        <f t="shared" si="34"/>
        <v xml:space="preserve"> Belconnen</v>
      </c>
      <c r="H489" s="27">
        <v>1</v>
      </c>
      <c r="I489" s="27">
        <v>0</v>
      </c>
      <c r="J489" s="27">
        <v>3</v>
      </c>
      <c r="K489" s="27">
        <v>3</v>
      </c>
      <c r="L489" s="27">
        <v>1</v>
      </c>
      <c r="M489" s="27">
        <f t="shared" si="33"/>
        <v>8</v>
      </c>
      <c r="N489" s="130">
        <f t="shared" si="31"/>
        <v>36.363636363636367</v>
      </c>
      <c r="O489" s="119" t="str">
        <f t="shared" si="32"/>
        <v>Minimal +ve impacts</v>
      </c>
      <c r="P489" s="74"/>
    </row>
    <row r="490" spans="5:16" ht="27.75" customHeight="1" x14ac:dyDescent="0.25">
      <c r="E490" s="15">
        <v>486</v>
      </c>
      <c r="F490" s="2" t="s">
        <v>491</v>
      </c>
      <c r="G490" s="57" t="str">
        <f t="shared" si="34"/>
        <v xml:space="preserve"> Belconnen</v>
      </c>
      <c r="H490" s="27">
        <v>1</v>
      </c>
      <c r="I490" s="27">
        <v>5</v>
      </c>
      <c r="J490" s="27">
        <v>3</v>
      </c>
      <c r="K490" s="27">
        <v>3</v>
      </c>
      <c r="L490" s="27">
        <v>3</v>
      </c>
      <c r="M490" s="27">
        <f t="shared" si="33"/>
        <v>15</v>
      </c>
      <c r="N490" s="130">
        <f t="shared" si="31"/>
        <v>68.181818181818173</v>
      </c>
      <c r="O490" s="117" t="str">
        <f t="shared" si="32"/>
        <v>Moderate +ve impacts</v>
      </c>
      <c r="P490" s="74"/>
    </row>
    <row r="491" spans="5:16" ht="27.75" customHeight="1" x14ac:dyDescent="0.25">
      <c r="E491" s="15">
        <v>487</v>
      </c>
      <c r="F491" s="54" t="s">
        <v>492</v>
      </c>
      <c r="G491" s="57" t="str">
        <f t="shared" si="34"/>
        <v xml:space="preserve"> Belconnen</v>
      </c>
      <c r="H491" s="27">
        <v>1</v>
      </c>
      <c r="I491" s="27">
        <v>5</v>
      </c>
      <c r="J491" s="27">
        <v>3</v>
      </c>
      <c r="K491" s="27">
        <v>4</v>
      </c>
      <c r="L491" s="27">
        <v>1</v>
      </c>
      <c r="M491" s="27">
        <f t="shared" si="33"/>
        <v>14</v>
      </c>
      <c r="N491" s="130">
        <f t="shared" si="31"/>
        <v>63.636363636363633</v>
      </c>
      <c r="O491" s="117" t="str">
        <f t="shared" si="32"/>
        <v>Moderate +ve impacts</v>
      </c>
      <c r="P491" s="74"/>
    </row>
    <row r="492" spans="5:16" ht="27.75" customHeight="1" x14ac:dyDescent="0.25">
      <c r="E492" s="15">
        <v>488</v>
      </c>
      <c r="F492" s="2" t="s">
        <v>493</v>
      </c>
      <c r="G492" s="57" t="str">
        <f t="shared" si="34"/>
        <v xml:space="preserve"> Belconnen</v>
      </c>
      <c r="H492" s="27">
        <v>1</v>
      </c>
      <c r="I492" s="27">
        <v>5</v>
      </c>
      <c r="J492" s="27">
        <v>3</v>
      </c>
      <c r="K492" s="27">
        <v>0</v>
      </c>
      <c r="L492" s="27">
        <v>3</v>
      </c>
      <c r="M492" s="27">
        <f t="shared" si="33"/>
        <v>12</v>
      </c>
      <c r="N492" s="130">
        <f t="shared" si="31"/>
        <v>54.54545454545454</v>
      </c>
      <c r="O492" s="117" t="str">
        <f t="shared" si="32"/>
        <v>Moderate +ve impacts</v>
      </c>
      <c r="P492" s="74"/>
    </row>
    <row r="493" spans="5:16" ht="27.75" customHeight="1" x14ac:dyDescent="0.25">
      <c r="E493" s="15">
        <v>489</v>
      </c>
      <c r="F493" s="54" t="s">
        <v>494</v>
      </c>
      <c r="G493" s="57" t="str">
        <f t="shared" si="34"/>
        <v xml:space="preserve"> Kingston</v>
      </c>
      <c r="H493" s="27">
        <v>1</v>
      </c>
      <c r="I493" s="27">
        <v>5</v>
      </c>
      <c r="J493" s="27">
        <v>0</v>
      </c>
      <c r="K493" s="27">
        <v>2</v>
      </c>
      <c r="L493" s="27">
        <v>1</v>
      </c>
      <c r="M493" s="27">
        <v>9</v>
      </c>
      <c r="N493" s="130">
        <f t="shared" si="31"/>
        <v>40.909090909090914</v>
      </c>
      <c r="O493" s="119" t="str">
        <f t="shared" si="32"/>
        <v>Minimal +ve impacts</v>
      </c>
      <c r="P493" s="74"/>
    </row>
    <row r="494" spans="5:16" ht="27.75" customHeight="1" x14ac:dyDescent="0.25">
      <c r="E494" s="15">
        <v>490</v>
      </c>
      <c r="F494" s="2" t="s">
        <v>495</v>
      </c>
      <c r="G494" s="57" t="str">
        <f t="shared" si="34"/>
        <v xml:space="preserve"> Kingston</v>
      </c>
      <c r="H494" s="27">
        <v>1</v>
      </c>
      <c r="I494" s="27">
        <v>5</v>
      </c>
      <c r="J494" s="27">
        <v>3</v>
      </c>
      <c r="K494" s="27">
        <v>4</v>
      </c>
      <c r="L494" s="27">
        <v>3</v>
      </c>
      <c r="M494" s="27">
        <f t="shared" ref="M494:M526" si="35">H494+I494+J494+K494+L494</f>
        <v>16</v>
      </c>
      <c r="N494" s="130">
        <f t="shared" si="31"/>
        <v>72.727272727272734</v>
      </c>
      <c r="O494" s="116" t="str">
        <f t="shared" si="32"/>
        <v>Broad +ve impacts</v>
      </c>
      <c r="P494" s="74"/>
    </row>
    <row r="495" spans="5:16" ht="27.75" customHeight="1" x14ac:dyDescent="0.25">
      <c r="E495" s="15">
        <v>491</v>
      </c>
      <c r="F495" s="54" t="s">
        <v>496</v>
      </c>
      <c r="G495" s="57" t="str">
        <f t="shared" si="34"/>
        <v xml:space="preserve"> Kingston</v>
      </c>
      <c r="H495" s="27">
        <v>1</v>
      </c>
      <c r="I495" s="27">
        <v>5</v>
      </c>
      <c r="J495" s="27">
        <v>3</v>
      </c>
      <c r="K495" s="27">
        <v>3</v>
      </c>
      <c r="L495" s="27">
        <v>1</v>
      </c>
      <c r="M495" s="27">
        <f t="shared" si="35"/>
        <v>13</v>
      </c>
      <c r="N495" s="130">
        <f t="shared" si="31"/>
        <v>59.090909090909093</v>
      </c>
      <c r="O495" s="117" t="str">
        <f t="shared" si="32"/>
        <v>Moderate +ve impacts</v>
      </c>
      <c r="P495" s="74"/>
    </row>
    <row r="496" spans="5:16" ht="27.75" customHeight="1" x14ac:dyDescent="0.25">
      <c r="E496" s="15">
        <v>492</v>
      </c>
      <c r="F496" s="2" t="s">
        <v>497</v>
      </c>
      <c r="G496" s="57" t="str">
        <f t="shared" si="34"/>
        <v xml:space="preserve"> Kingston</v>
      </c>
      <c r="H496" s="27">
        <v>1</v>
      </c>
      <c r="I496" s="27">
        <v>5</v>
      </c>
      <c r="J496" s="27">
        <v>3</v>
      </c>
      <c r="K496" s="27">
        <v>3</v>
      </c>
      <c r="L496" s="27">
        <v>1</v>
      </c>
      <c r="M496" s="27">
        <f t="shared" si="35"/>
        <v>13</v>
      </c>
      <c r="N496" s="130">
        <f t="shared" si="31"/>
        <v>59.090909090909093</v>
      </c>
      <c r="O496" s="117" t="str">
        <f t="shared" si="32"/>
        <v>Moderate +ve impacts</v>
      </c>
      <c r="P496" s="74"/>
    </row>
    <row r="497" spans="5:16" ht="27.75" customHeight="1" x14ac:dyDescent="0.25">
      <c r="E497" s="15">
        <v>493</v>
      </c>
      <c r="F497" s="24" t="s">
        <v>498</v>
      </c>
      <c r="G497" s="57" t="str">
        <f t="shared" si="34"/>
        <v xml:space="preserve"> Kingston</v>
      </c>
      <c r="H497" s="27">
        <v>1</v>
      </c>
      <c r="I497" s="27">
        <v>5</v>
      </c>
      <c r="J497" s="27">
        <v>0</v>
      </c>
      <c r="K497" s="27">
        <v>3</v>
      </c>
      <c r="L497" s="27">
        <v>0</v>
      </c>
      <c r="M497" s="27">
        <f t="shared" si="35"/>
        <v>9</v>
      </c>
      <c r="N497" s="130">
        <f t="shared" si="31"/>
        <v>52.941176470588239</v>
      </c>
      <c r="O497" s="117" t="str">
        <f t="shared" si="32"/>
        <v>Moderate +ve impacts</v>
      </c>
      <c r="P497" s="74"/>
    </row>
    <row r="498" spans="5:16" ht="27.75" customHeight="1" x14ac:dyDescent="0.25">
      <c r="E498" s="15">
        <v>494</v>
      </c>
      <c r="F498" s="24" t="s">
        <v>499</v>
      </c>
      <c r="G498" s="57" t="str">
        <f t="shared" si="34"/>
        <v xml:space="preserve"> Kingston</v>
      </c>
      <c r="H498" s="27">
        <v>2</v>
      </c>
      <c r="I498" s="27">
        <v>5</v>
      </c>
      <c r="J498" s="27">
        <v>0</v>
      </c>
      <c r="K498" s="27">
        <v>4</v>
      </c>
      <c r="L498" s="27">
        <v>0</v>
      </c>
      <c r="M498" s="27">
        <f t="shared" si="35"/>
        <v>11</v>
      </c>
      <c r="N498" s="130">
        <f t="shared" si="31"/>
        <v>64.705882352941174</v>
      </c>
      <c r="O498" s="117" t="str">
        <f t="shared" si="32"/>
        <v>Moderate +ve impacts</v>
      </c>
      <c r="P498" s="74"/>
    </row>
    <row r="499" spans="5:16" ht="27.75" customHeight="1" x14ac:dyDescent="0.25">
      <c r="E499" s="15">
        <v>495</v>
      </c>
      <c r="F499" s="2" t="s">
        <v>500</v>
      </c>
      <c r="G499" s="57" t="str">
        <f t="shared" si="34"/>
        <v xml:space="preserve"> Pearce</v>
      </c>
      <c r="H499" s="27">
        <v>1</v>
      </c>
      <c r="I499" s="27">
        <v>5</v>
      </c>
      <c r="J499" s="27">
        <v>0</v>
      </c>
      <c r="K499" s="27">
        <v>2</v>
      </c>
      <c r="L499" s="27">
        <v>1</v>
      </c>
      <c r="M499" s="27">
        <f t="shared" si="35"/>
        <v>9</v>
      </c>
      <c r="N499" s="130">
        <f t="shared" si="31"/>
        <v>40.909090909090914</v>
      </c>
      <c r="O499" s="119" t="str">
        <f t="shared" si="32"/>
        <v>Minimal +ve impacts</v>
      </c>
      <c r="P499" s="74"/>
    </row>
    <row r="500" spans="5:16" ht="27.75" customHeight="1" x14ac:dyDescent="0.25">
      <c r="E500" s="15">
        <v>496</v>
      </c>
      <c r="F500" s="2" t="s">
        <v>501</v>
      </c>
      <c r="G500" s="57" t="str">
        <f t="shared" si="34"/>
        <v xml:space="preserve"> Pearce</v>
      </c>
      <c r="H500" s="27">
        <v>2</v>
      </c>
      <c r="I500" s="27">
        <v>5</v>
      </c>
      <c r="J500" s="27">
        <v>3</v>
      </c>
      <c r="K500" s="27">
        <v>2</v>
      </c>
      <c r="L500" s="27">
        <v>3</v>
      </c>
      <c r="M500" s="27">
        <f t="shared" si="35"/>
        <v>15</v>
      </c>
      <c r="N500" s="130">
        <f t="shared" si="31"/>
        <v>68.181818181818173</v>
      </c>
      <c r="O500" s="117" t="str">
        <f t="shared" si="32"/>
        <v>Moderate +ve impacts</v>
      </c>
      <c r="P500" s="74"/>
    </row>
    <row r="501" spans="5:16" ht="27.75" customHeight="1" x14ac:dyDescent="0.25">
      <c r="E501" s="15">
        <v>497</v>
      </c>
      <c r="F501" s="2" t="s">
        <v>502</v>
      </c>
      <c r="G501" s="57" t="str">
        <f t="shared" si="34"/>
        <v xml:space="preserve"> Pearce</v>
      </c>
      <c r="H501" s="27">
        <v>1</v>
      </c>
      <c r="I501" s="27">
        <v>5</v>
      </c>
      <c r="J501" s="27">
        <v>0</v>
      </c>
      <c r="K501" s="27">
        <v>2</v>
      </c>
      <c r="L501" s="27">
        <v>1</v>
      </c>
      <c r="M501" s="27">
        <f t="shared" si="35"/>
        <v>9</v>
      </c>
      <c r="N501" s="130">
        <f t="shared" si="31"/>
        <v>40.909090909090914</v>
      </c>
      <c r="O501" s="119" t="str">
        <f t="shared" si="32"/>
        <v>Minimal +ve impacts</v>
      </c>
      <c r="P501" s="74"/>
    </row>
    <row r="502" spans="5:16" ht="27.75" customHeight="1" x14ac:dyDescent="0.25">
      <c r="E502" s="15">
        <v>498</v>
      </c>
      <c r="F502" s="55" t="s">
        <v>504</v>
      </c>
      <c r="G502" s="57" t="str">
        <f t="shared" si="34"/>
        <v xml:space="preserve"> Scullin</v>
      </c>
      <c r="H502" s="27">
        <v>1</v>
      </c>
      <c r="I502" s="27">
        <v>0</v>
      </c>
      <c r="J502" s="27">
        <v>0</v>
      </c>
      <c r="K502" s="27">
        <v>2</v>
      </c>
      <c r="L502" s="27">
        <v>1</v>
      </c>
      <c r="M502" s="27">
        <f t="shared" si="35"/>
        <v>4</v>
      </c>
      <c r="N502" s="130">
        <f t="shared" si="31"/>
        <v>18.181818181818183</v>
      </c>
      <c r="O502" s="119" t="str">
        <f t="shared" si="32"/>
        <v>Minimal +ve impacts</v>
      </c>
      <c r="P502" s="74"/>
    </row>
    <row r="503" spans="5:16" ht="27.75" customHeight="1" x14ac:dyDescent="0.25">
      <c r="E503" s="15">
        <v>499</v>
      </c>
      <c r="F503" s="2" t="s">
        <v>503</v>
      </c>
      <c r="G503" s="57" t="str">
        <f t="shared" si="34"/>
        <v xml:space="preserve"> Scullin</v>
      </c>
      <c r="H503" s="27">
        <v>1</v>
      </c>
      <c r="I503" s="27">
        <v>0</v>
      </c>
      <c r="J503" s="27">
        <v>3</v>
      </c>
      <c r="K503" s="27">
        <v>2</v>
      </c>
      <c r="L503" s="27">
        <v>1</v>
      </c>
      <c r="M503" s="27">
        <f t="shared" si="35"/>
        <v>7</v>
      </c>
      <c r="N503" s="130">
        <f t="shared" si="31"/>
        <v>31.818181818181817</v>
      </c>
      <c r="O503" s="119" t="str">
        <f t="shared" si="32"/>
        <v>Minimal +ve impacts</v>
      </c>
      <c r="P503" s="74"/>
    </row>
    <row r="504" spans="5:16" ht="27.75" customHeight="1" x14ac:dyDescent="0.25">
      <c r="E504" s="15">
        <v>500</v>
      </c>
      <c r="F504" s="2" t="s">
        <v>505</v>
      </c>
      <c r="G504" s="57" t="str">
        <f t="shared" si="34"/>
        <v xml:space="preserve"> Scullin</v>
      </c>
      <c r="H504" s="27">
        <v>1</v>
      </c>
      <c r="I504" s="27">
        <v>0</v>
      </c>
      <c r="J504" s="27">
        <v>0</v>
      </c>
      <c r="K504" s="27">
        <v>2</v>
      </c>
      <c r="L504" s="27">
        <v>1</v>
      </c>
      <c r="M504" s="27">
        <f t="shared" si="35"/>
        <v>4</v>
      </c>
      <c r="N504" s="130">
        <f t="shared" si="31"/>
        <v>18.181818181818183</v>
      </c>
      <c r="O504" s="119" t="str">
        <f t="shared" si="32"/>
        <v>Minimal +ve impacts</v>
      </c>
      <c r="P504" s="74"/>
    </row>
    <row r="505" spans="5:16" ht="27.75" customHeight="1" x14ac:dyDescent="0.25">
      <c r="E505" s="15">
        <v>501</v>
      </c>
      <c r="F505" s="24" t="s">
        <v>506</v>
      </c>
      <c r="G505" s="57" t="str">
        <f t="shared" si="34"/>
        <v xml:space="preserve"> Banks</v>
      </c>
      <c r="H505" s="27">
        <v>1</v>
      </c>
      <c r="I505" s="27">
        <v>5</v>
      </c>
      <c r="J505" s="27">
        <v>3</v>
      </c>
      <c r="K505" s="27">
        <v>2</v>
      </c>
      <c r="L505" s="27">
        <v>0</v>
      </c>
      <c r="M505" s="27">
        <f t="shared" si="35"/>
        <v>11</v>
      </c>
      <c r="N505" s="130">
        <f t="shared" si="31"/>
        <v>64.705882352941174</v>
      </c>
      <c r="O505" s="117" t="str">
        <f t="shared" si="32"/>
        <v>Moderate +ve impacts</v>
      </c>
      <c r="P505" s="74"/>
    </row>
    <row r="506" spans="5:16" ht="27.75" customHeight="1" x14ac:dyDescent="0.25">
      <c r="E506" s="15">
        <v>502</v>
      </c>
      <c r="F506" s="2" t="s">
        <v>507</v>
      </c>
      <c r="G506" s="57" t="str">
        <f t="shared" si="34"/>
        <v xml:space="preserve"> Aranda</v>
      </c>
      <c r="H506" s="27">
        <v>1</v>
      </c>
      <c r="I506" s="27">
        <v>5</v>
      </c>
      <c r="J506" s="27">
        <v>0</v>
      </c>
      <c r="K506" s="27">
        <v>2</v>
      </c>
      <c r="L506" s="27">
        <v>1</v>
      </c>
      <c r="M506" s="27">
        <f t="shared" si="35"/>
        <v>9</v>
      </c>
      <c r="N506" s="130">
        <f t="shared" si="31"/>
        <v>40.909090909090914</v>
      </c>
      <c r="O506" s="119" t="str">
        <f t="shared" si="32"/>
        <v>Minimal +ve impacts</v>
      </c>
      <c r="P506" s="74"/>
    </row>
    <row r="507" spans="5:16" ht="27.75" customHeight="1" x14ac:dyDescent="0.25">
      <c r="E507" s="15">
        <v>503</v>
      </c>
      <c r="F507" s="2" t="s">
        <v>508</v>
      </c>
      <c r="G507" s="57" t="str">
        <f t="shared" si="34"/>
        <v xml:space="preserve"> Aranda</v>
      </c>
      <c r="H507" s="27">
        <v>1</v>
      </c>
      <c r="I507" s="27">
        <v>5</v>
      </c>
      <c r="J507" s="27">
        <v>3</v>
      </c>
      <c r="K507" s="27">
        <v>2</v>
      </c>
      <c r="L507" s="27">
        <v>1</v>
      </c>
      <c r="M507" s="27">
        <f t="shared" si="35"/>
        <v>12</v>
      </c>
      <c r="N507" s="130">
        <f t="shared" si="31"/>
        <v>54.54545454545454</v>
      </c>
      <c r="O507" s="117" t="str">
        <f t="shared" si="32"/>
        <v>Moderate +ve impacts</v>
      </c>
      <c r="P507" s="74"/>
    </row>
    <row r="508" spans="5:16" ht="27.75" customHeight="1" x14ac:dyDescent="0.25">
      <c r="E508" s="15">
        <v>504</v>
      </c>
      <c r="F508" s="2" t="s">
        <v>509</v>
      </c>
      <c r="G508" s="57" t="str">
        <f t="shared" si="34"/>
        <v xml:space="preserve"> Aranda</v>
      </c>
      <c r="H508" s="27">
        <v>1</v>
      </c>
      <c r="I508" s="27">
        <v>5</v>
      </c>
      <c r="J508" s="27">
        <v>3</v>
      </c>
      <c r="K508" s="27">
        <v>2</v>
      </c>
      <c r="L508" s="27">
        <v>1</v>
      </c>
      <c r="M508" s="27">
        <f t="shared" si="35"/>
        <v>12</v>
      </c>
      <c r="N508" s="130">
        <f t="shared" si="31"/>
        <v>54.54545454545454</v>
      </c>
      <c r="O508" s="117" t="str">
        <f t="shared" si="32"/>
        <v>Moderate +ve impacts</v>
      </c>
      <c r="P508" s="74"/>
    </row>
    <row r="509" spans="5:16" ht="27.75" customHeight="1" x14ac:dyDescent="0.25">
      <c r="E509" s="15">
        <v>505</v>
      </c>
      <c r="F509" s="80" t="s">
        <v>510</v>
      </c>
      <c r="G509" s="57" t="str">
        <f t="shared" si="34"/>
        <v xml:space="preserve"> Aranda</v>
      </c>
      <c r="H509" s="27">
        <v>2</v>
      </c>
      <c r="I509" s="27">
        <v>4</v>
      </c>
      <c r="J509" s="27">
        <v>3</v>
      </c>
      <c r="K509" s="27">
        <v>2</v>
      </c>
      <c r="L509" s="27">
        <v>1</v>
      </c>
      <c r="M509" s="27">
        <f t="shared" si="35"/>
        <v>12</v>
      </c>
      <c r="N509" s="130">
        <f t="shared" si="31"/>
        <v>54.54545454545454</v>
      </c>
      <c r="O509" s="117" t="str">
        <f t="shared" si="32"/>
        <v>Moderate +ve impacts</v>
      </c>
      <c r="P509" s="74"/>
    </row>
    <row r="510" spans="5:16" ht="27.75" customHeight="1" x14ac:dyDescent="0.25">
      <c r="E510" s="15">
        <v>505</v>
      </c>
      <c r="F510" s="54" t="s">
        <v>510</v>
      </c>
      <c r="G510" s="57" t="str">
        <f t="shared" si="34"/>
        <v xml:space="preserve"> Aranda</v>
      </c>
      <c r="H510" s="27">
        <v>1</v>
      </c>
      <c r="I510" s="27">
        <v>4</v>
      </c>
      <c r="J510" s="27">
        <v>3</v>
      </c>
      <c r="K510" s="27">
        <v>2</v>
      </c>
      <c r="L510" s="27">
        <v>1</v>
      </c>
      <c r="M510" s="27">
        <f t="shared" si="35"/>
        <v>11</v>
      </c>
      <c r="N510" s="130">
        <f t="shared" si="31"/>
        <v>50</v>
      </c>
      <c r="O510" s="117" t="str">
        <f t="shared" si="32"/>
        <v>Moderate +ve impacts</v>
      </c>
      <c r="P510" s="74"/>
    </row>
    <row r="511" spans="5:16" ht="27.75" customHeight="1" x14ac:dyDescent="0.25">
      <c r="E511" s="15">
        <v>506</v>
      </c>
      <c r="F511" s="2" t="s">
        <v>511</v>
      </c>
      <c r="G511" s="57" t="str">
        <f t="shared" si="34"/>
        <v xml:space="preserve"> Narrabundah</v>
      </c>
      <c r="H511" s="27">
        <v>1</v>
      </c>
      <c r="I511" s="27">
        <v>5</v>
      </c>
      <c r="J511" s="27">
        <v>3</v>
      </c>
      <c r="K511" s="27">
        <v>3</v>
      </c>
      <c r="L511" s="27">
        <v>1</v>
      </c>
      <c r="M511" s="27">
        <f t="shared" si="35"/>
        <v>13</v>
      </c>
      <c r="N511" s="130">
        <f t="shared" si="31"/>
        <v>59.090909090909093</v>
      </c>
      <c r="O511" s="117" t="str">
        <f t="shared" si="32"/>
        <v>Moderate +ve impacts</v>
      </c>
      <c r="P511" s="74"/>
    </row>
    <row r="512" spans="5:16" ht="27.75" customHeight="1" x14ac:dyDescent="0.25">
      <c r="E512" s="15">
        <v>507</v>
      </c>
      <c r="F512" s="2" t="s">
        <v>512</v>
      </c>
      <c r="G512" s="57" t="str">
        <f t="shared" si="34"/>
        <v xml:space="preserve"> Narrabundah</v>
      </c>
      <c r="H512" s="27">
        <v>1</v>
      </c>
      <c r="I512" s="27">
        <v>5</v>
      </c>
      <c r="J512" s="27">
        <v>0</v>
      </c>
      <c r="K512" s="27">
        <v>3</v>
      </c>
      <c r="L512" s="27">
        <v>1</v>
      </c>
      <c r="M512" s="27">
        <f t="shared" si="35"/>
        <v>10</v>
      </c>
      <c r="N512" s="130">
        <f t="shared" si="31"/>
        <v>45.454545454545453</v>
      </c>
      <c r="O512" s="119" t="str">
        <f t="shared" si="32"/>
        <v>Minimal +ve impacts</v>
      </c>
      <c r="P512" s="74"/>
    </row>
    <row r="513" spans="5:16" ht="27.75" customHeight="1" x14ac:dyDescent="0.25">
      <c r="E513" s="15">
        <v>508</v>
      </c>
      <c r="F513" s="24" t="s">
        <v>513</v>
      </c>
      <c r="G513" s="57" t="str">
        <f t="shared" si="34"/>
        <v xml:space="preserve"> Narrabundah</v>
      </c>
      <c r="H513" s="27">
        <v>1</v>
      </c>
      <c r="I513" s="27">
        <v>5</v>
      </c>
      <c r="J513" s="27">
        <v>3</v>
      </c>
      <c r="K513" s="27">
        <v>3</v>
      </c>
      <c r="L513" s="27">
        <v>0</v>
      </c>
      <c r="M513" s="27">
        <f t="shared" si="35"/>
        <v>12</v>
      </c>
      <c r="N513" s="130">
        <f t="shared" si="31"/>
        <v>70.588235294117652</v>
      </c>
      <c r="O513" s="116" t="str">
        <f t="shared" si="32"/>
        <v>Broad +ve impacts</v>
      </c>
      <c r="P513" s="74"/>
    </row>
    <row r="514" spans="5:16" ht="27.75" customHeight="1" x14ac:dyDescent="0.25">
      <c r="E514" s="15">
        <v>509</v>
      </c>
      <c r="F514" s="2" t="s">
        <v>622</v>
      </c>
      <c r="G514" s="57" t="str">
        <f t="shared" si="34"/>
        <v xml:space="preserve"> Pialligo</v>
      </c>
      <c r="H514" s="27">
        <v>1</v>
      </c>
      <c r="I514" s="27">
        <v>5</v>
      </c>
      <c r="J514" s="27">
        <v>3</v>
      </c>
      <c r="K514" s="27">
        <v>3</v>
      </c>
      <c r="L514" s="27">
        <v>3</v>
      </c>
      <c r="M514" s="27">
        <f t="shared" si="35"/>
        <v>15</v>
      </c>
      <c r="N514" s="130">
        <f t="shared" si="31"/>
        <v>68.181818181818173</v>
      </c>
      <c r="O514" s="117" t="str">
        <f t="shared" si="32"/>
        <v>Moderate +ve impacts</v>
      </c>
      <c r="P514" s="74" t="s">
        <v>785</v>
      </c>
    </row>
    <row r="515" spans="5:16" ht="27.75" customHeight="1" x14ac:dyDescent="0.25">
      <c r="E515" s="15">
        <v>510</v>
      </c>
      <c r="F515" s="24" t="s">
        <v>514</v>
      </c>
      <c r="G515" s="57" t="str">
        <f t="shared" si="34"/>
        <v xml:space="preserve"> Pialligo</v>
      </c>
      <c r="H515" s="27">
        <v>5</v>
      </c>
      <c r="I515" s="27">
        <v>0</v>
      </c>
      <c r="J515" s="27">
        <v>0</v>
      </c>
      <c r="K515" s="27">
        <v>0</v>
      </c>
      <c r="L515" s="27">
        <v>0</v>
      </c>
      <c r="M515" s="27">
        <f t="shared" si="35"/>
        <v>5</v>
      </c>
      <c r="N515" s="130">
        <f t="shared" ref="N515:N578" si="36">IF(L515=0,(M515/17)*100,(M515/22)*100)</f>
        <v>29.411764705882355</v>
      </c>
      <c r="O515" s="119" t="str">
        <f t="shared" si="32"/>
        <v>Minimal +ve impacts</v>
      </c>
      <c r="P515" s="74"/>
    </row>
    <row r="516" spans="5:16" ht="27.75" customHeight="1" x14ac:dyDescent="0.25">
      <c r="E516" s="15">
        <v>511</v>
      </c>
      <c r="F516" s="2" t="s">
        <v>515</v>
      </c>
      <c r="G516" s="57" t="str">
        <f t="shared" si="34"/>
        <v xml:space="preserve"> Fadden</v>
      </c>
      <c r="H516" s="27">
        <v>1</v>
      </c>
      <c r="I516" s="27">
        <v>0</v>
      </c>
      <c r="J516" s="27">
        <v>0</v>
      </c>
      <c r="K516" s="27">
        <v>2</v>
      </c>
      <c r="L516" s="27">
        <v>3</v>
      </c>
      <c r="M516" s="27">
        <f t="shared" si="35"/>
        <v>6</v>
      </c>
      <c r="N516" s="130">
        <f t="shared" si="36"/>
        <v>27.27272727272727</v>
      </c>
      <c r="O516" s="119" t="str">
        <f t="shared" si="32"/>
        <v>Minimal +ve impacts</v>
      </c>
      <c r="P516" s="74"/>
    </row>
    <row r="517" spans="5:16" ht="27.75" customHeight="1" x14ac:dyDescent="0.25">
      <c r="E517" s="15">
        <v>512</v>
      </c>
      <c r="F517" s="2" t="s">
        <v>516</v>
      </c>
      <c r="G517" s="57" t="str">
        <f t="shared" si="34"/>
        <v xml:space="preserve"> Casey</v>
      </c>
      <c r="H517" s="27">
        <v>1</v>
      </c>
      <c r="I517" s="27">
        <v>5</v>
      </c>
      <c r="J517" s="27">
        <v>3</v>
      </c>
      <c r="K517" s="27">
        <v>2</v>
      </c>
      <c r="L517" s="27">
        <v>4</v>
      </c>
      <c r="M517" s="27">
        <f t="shared" si="35"/>
        <v>15</v>
      </c>
      <c r="N517" s="130">
        <f t="shared" si="36"/>
        <v>68.181818181818173</v>
      </c>
      <c r="O517" s="117" t="str">
        <f t="shared" ref="O517:O583" si="37">VLOOKUP(N517,$A$3:$C$5,3,TRUE)</f>
        <v>Moderate +ve impacts</v>
      </c>
      <c r="P517" s="74"/>
    </row>
    <row r="518" spans="5:16" ht="27.75" customHeight="1" x14ac:dyDescent="0.25">
      <c r="E518" s="15">
        <v>513</v>
      </c>
      <c r="F518" s="2" t="s">
        <v>517</v>
      </c>
      <c r="G518" s="57" t="str">
        <f t="shared" si="34"/>
        <v xml:space="preserve"> Garran</v>
      </c>
      <c r="H518" s="27">
        <v>4</v>
      </c>
      <c r="I518" s="27">
        <v>5</v>
      </c>
      <c r="J518" s="27">
        <v>3</v>
      </c>
      <c r="K518" s="27">
        <v>3</v>
      </c>
      <c r="L518" s="27">
        <v>4</v>
      </c>
      <c r="M518" s="27">
        <f t="shared" si="35"/>
        <v>19</v>
      </c>
      <c r="N518" s="130">
        <f t="shared" si="36"/>
        <v>86.36363636363636</v>
      </c>
      <c r="O518" s="116" t="str">
        <f t="shared" si="37"/>
        <v>Broad +ve impacts</v>
      </c>
      <c r="P518" s="74" t="s">
        <v>786</v>
      </c>
    </row>
    <row r="519" spans="5:16" ht="27.75" customHeight="1" x14ac:dyDescent="0.25">
      <c r="E519" s="15">
        <v>514</v>
      </c>
      <c r="F519" s="54" t="s">
        <v>556</v>
      </c>
      <c r="G519" s="57" t="str">
        <f t="shared" si="34"/>
        <v xml:space="preserve"> Garran </v>
      </c>
      <c r="H519" s="27">
        <v>2</v>
      </c>
      <c r="I519" s="27">
        <v>5</v>
      </c>
      <c r="J519" s="27">
        <v>0</v>
      </c>
      <c r="K519" s="27">
        <v>3</v>
      </c>
      <c r="L519" s="27">
        <v>3</v>
      </c>
      <c r="M519" s="27">
        <f t="shared" si="35"/>
        <v>13</v>
      </c>
      <c r="N519" s="130">
        <f t="shared" si="36"/>
        <v>59.090909090909093</v>
      </c>
      <c r="O519" s="117" t="str">
        <f t="shared" si="37"/>
        <v>Moderate +ve impacts</v>
      </c>
      <c r="P519" s="74"/>
    </row>
    <row r="520" spans="5:16" ht="27.75" customHeight="1" x14ac:dyDescent="0.25">
      <c r="E520" s="15">
        <v>515</v>
      </c>
      <c r="F520" s="2" t="s">
        <v>557</v>
      </c>
      <c r="G520" s="57" t="str">
        <f t="shared" si="34"/>
        <v xml:space="preserve"> Garran</v>
      </c>
      <c r="H520" s="27">
        <v>1</v>
      </c>
      <c r="I520" s="27">
        <v>5</v>
      </c>
      <c r="J520" s="27">
        <v>3</v>
      </c>
      <c r="K520" s="27">
        <v>3</v>
      </c>
      <c r="L520" s="27">
        <v>3</v>
      </c>
      <c r="M520" s="27">
        <f t="shared" si="35"/>
        <v>15</v>
      </c>
      <c r="N520" s="130">
        <f t="shared" si="36"/>
        <v>68.181818181818173</v>
      </c>
      <c r="O520" s="117" t="str">
        <f t="shared" si="37"/>
        <v>Moderate +ve impacts</v>
      </c>
      <c r="P520" s="74"/>
    </row>
    <row r="521" spans="5:16" ht="27.75" customHeight="1" x14ac:dyDescent="0.25">
      <c r="E521" s="15">
        <v>516</v>
      </c>
      <c r="F521" s="2" t="s">
        <v>518</v>
      </c>
      <c r="G521" s="57" t="str">
        <f t="shared" si="34"/>
        <v xml:space="preserve"> Page</v>
      </c>
      <c r="H521" s="27">
        <v>2</v>
      </c>
      <c r="I521" s="27">
        <v>0</v>
      </c>
      <c r="J521" s="27">
        <v>0</v>
      </c>
      <c r="K521" s="27">
        <v>2</v>
      </c>
      <c r="L521" s="27">
        <v>1</v>
      </c>
      <c r="M521" s="27">
        <f t="shared" si="35"/>
        <v>5</v>
      </c>
      <c r="N521" s="130">
        <f t="shared" si="36"/>
        <v>22.727272727272727</v>
      </c>
      <c r="O521" s="119" t="str">
        <f t="shared" si="37"/>
        <v>Minimal +ve impacts</v>
      </c>
      <c r="P521" s="74"/>
    </row>
    <row r="522" spans="5:16" ht="27.75" customHeight="1" x14ac:dyDescent="0.25">
      <c r="E522" s="15">
        <v>517</v>
      </c>
      <c r="F522" s="2" t="s">
        <v>519</v>
      </c>
      <c r="G522" s="57" t="str">
        <f t="shared" si="34"/>
        <v xml:space="preserve"> Page</v>
      </c>
      <c r="H522" s="27">
        <v>1</v>
      </c>
      <c r="I522" s="27">
        <v>0</v>
      </c>
      <c r="J522" s="27">
        <v>0</v>
      </c>
      <c r="K522" s="27">
        <v>2</v>
      </c>
      <c r="L522" s="27">
        <v>1</v>
      </c>
      <c r="M522" s="27">
        <f t="shared" si="35"/>
        <v>4</v>
      </c>
      <c r="N522" s="130">
        <f t="shared" si="36"/>
        <v>18.181818181818183</v>
      </c>
      <c r="O522" s="119" t="str">
        <f t="shared" si="37"/>
        <v>Minimal +ve impacts</v>
      </c>
      <c r="P522" s="74"/>
    </row>
    <row r="523" spans="5:16" ht="27.75" customHeight="1" x14ac:dyDescent="0.25">
      <c r="E523" s="15">
        <v>518</v>
      </c>
      <c r="F523" s="2" t="s">
        <v>520</v>
      </c>
      <c r="G523" s="57" t="str">
        <f t="shared" si="34"/>
        <v xml:space="preserve"> Hackett</v>
      </c>
      <c r="H523" s="27">
        <v>1</v>
      </c>
      <c r="I523" s="27">
        <v>5</v>
      </c>
      <c r="J523" s="27">
        <v>3</v>
      </c>
      <c r="K523" s="27">
        <v>2</v>
      </c>
      <c r="L523" s="27">
        <v>3</v>
      </c>
      <c r="M523" s="27">
        <f t="shared" si="35"/>
        <v>14</v>
      </c>
      <c r="N523" s="130">
        <f t="shared" si="36"/>
        <v>63.636363636363633</v>
      </c>
      <c r="O523" s="117" t="str">
        <f t="shared" si="37"/>
        <v>Moderate +ve impacts</v>
      </c>
      <c r="P523" s="74"/>
    </row>
    <row r="524" spans="5:16" ht="27.75" customHeight="1" x14ac:dyDescent="0.25">
      <c r="E524" s="15">
        <v>519</v>
      </c>
      <c r="F524" s="2" t="s">
        <v>522</v>
      </c>
      <c r="G524" s="57" t="str">
        <f t="shared" si="34"/>
        <v xml:space="preserve"> Higgins</v>
      </c>
      <c r="H524" s="27">
        <v>1</v>
      </c>
      <c r="I524" s="27">
        <v>5</v>
      </c>
      <c r="J524" s="27">
        <v>0</v>
      </c>
      <c r="K524" s="27">
        <v>3</v>
      </c>
      <c r="L524" s="27">
        <v>1</v>
      </c>
      <c r="M524" s="27">
        <f t="shared" si="35"/>
        <v>10</v>
      </c>
      <c r="N524" s="130">
        <f t="shared" si="36"/>
        <v>45.454545454545453</v>
      </c>
      <c r="O524" s="119" t="str">
        <f t="shared" si="37"/>
        <v>Minimal +ve impacts</v>
      </c>
      <c r="P524" s="74"/>
    </row>
    <row r="525" spans="5:16" ht="27.75" customHeight="1" x14ac:dyDescent="0.25">
      <c r="E525" s="15">
        <v>520</v>
      </c>
      <c r="F525" s="2" t="s">
        <v>521</v>
      </c>
      <c r="G525" s="57" t="str">
        <f t="shared" si="34"/>
        <v xml:space="preserve"> Page</v>
      </c>
      <c r="H525" s="27">
        <v>1</v>
      </c>
      <c r="I525" s="27">
        <v>5</v>
      </c>
      <c r="J525" s="27">
        <v>3</v>
      </c>
      <c r="K525" s="27">
        <v>3</v>
      </c>
      <c r="L525" s="27">
        <v>4</v>
      </c>
      <c r="M525" s="27">
        <f t="shared" si="35"/>
        <v>16</v>
      </c>
      <c r="N525" s="130">
        <f t="shared" si="36"/>
        <v>72.727272727272734</v>
      </c>
      <c r="O525" s="116" t="str">
        <f t="shared" si="37"/>
        <v>Broad +ve impacts</v>
      </c>
      <c r="P525" s="74" t="s">
        <v>787</v>
      </c>
    </row>
    <row r="526" spans="5:16" ht="27.75" customHeight="1" x14ac:dyDescent="0.25">
      <c r="E526" s="15">
        <v>521</v>
      </c>
      <c r="F526" s="24" t="s">
        <v>523</v>
      </c>
      <c r="G526" s="57" t="str">
        <f t="shared" si="34"/>
        <v xml:space="preserve"> Moncrieff</v>
      </c>
      <c r="H526" s="27">
        <v>1</v>
      </c>
      <c r="I526" s="27">
        <v>0</v>
      </c>
      <c r="J526" s="27">
        <v>0</v>
      </c>
      <c r="K526" s="27">
        <v>2</v>
      </c>
      <c r="L526" s="27">
        <v>0</v>
      </c>
      <c r="M526" s="27">
        <f t="shared" si="35"/>
        <v>3</v>
      </c>
      <c r="N526" s="130">
        <f t="shared" si="36"/>
        <v>17.647058823529413</v>
      </c>
      <c r="O526" s="119" t="str">
        <f t="shared" si="37"/>
        <v>Minimal +ve impacts</v>
      </c>
      <c r="P526" s="74"/>
    </row>
    <row r="527" spans="5:16" ht="27.75" customHeight="1" x14ac:dyDescent="0.25">
      <c r="E527" s="15">
        <v>522</v>
      </c>
      <c r="F527" s="24" t="s">
        <v>524</v>
      </c>
      <c r="G527" s="57" t="str">
        <f t="shared" si="34"/>
        <v xml:space="preserve"> Moncrieff</v>
      </c>
      <c r="H527" s="27">
        <v>1</v>
      </c>
      <c r="I527" s="27">
        <v>0</v>
      </c>
      <c r="J527" s="27">
        <v>3</v>
      </c>
      <c r="K527" s="27">
        <v>2</v>
      </c>
      <c r="L527" s="27">
        <v>0</v>
      </c>
      <c r="M527" s="27">
        <f t="shared" ref="M527:M558" si="38">H527+I527+J527+K527+L527</f>
        <v>6</v>
      </c>
      <c r="N527" s="130">
        <f t="shared" si="36"/>
        <v>35.294117647058826</v>
      </c>
      <c r="O527" s="119" t="str">
        <f t="shared" si="37"/>
        <v>Minimal +ve impacts</v>
      </c>
      <c r="P527" s="74"/>
    </row>
    <row r="528" spans="5:16" ht="27.75" customHeight="1" x14ac:dyDescent="0.25">
      <c r="E528" s="15">
        <v>523</v>
      </c>
      <c r="F528" s="24" t="s">
        <v>525</v>
      </c>
      <c r="G528" s="57" t="str">
        <f t="shared" si="34"/>
        <v xml:space="preserve"> Moncrieff</v>
      </c>
      <c r="H528" s="27">
        <v>1</v>
      </c>
      <c r="I528" s="27">
        <v>0</v>
      </c>
      <c r="J528" s="27">
        <v>0</v>
      </c>
      <c r="K528" s="27">
        <v>2</v>
      </c>
      <c r="L528" s="27">
        <v>0</v>
      </c>
      <c r="M528" s="27">
        <f t="shared" si="38"/>
        <v>3</v>
      </c>
      <c r="N528" s="130">
        <f t="shared" si="36"/>
        <v>17.647058823529413</v>
      </c>
      <c r="O528" s="119" t="str">
        <f t="shared" si="37"/>
        <v>Minimal +ve impacts</v>
      </c>
      <c r="P528" s="74"/>
    </row>
    <row r="529" spans="5:17" ht="27.75" customHeight="1" x14ac:dyDescent="0.25">
      <c r="E529" s="15">
        <v>524</v>
      </c>
      <c r="F529" s="24" t="s">
        <v>526</v>
      </c>
      <c r="G529" s="57" t="str">
        <f t="shared" si="34"/>
        <v xml:space="preserve"> Dunlop</v>
      </c>
      <c r="H529" s="27">
        <v>4</v>
      </c>
      <c r="I529" s="27">
        <v>0</v>
      </c>
      <c r="J529" s="27">
        <v>3</v>
      </c>
      <c r="K529" s="27">
        <v>2</v>
      </c>
      <c r="L529" s="27">
        <v>0</v>
      </c>
      <c r="M529" s="27">
        <f t="shared" si="38"/>
        <v>9</v>
      </c>
      <c r="N529" s="130">
        <f t="shared" si="36"/>
        <v>52.941176470588239</v>
      </c>
      <c r="O529" s="117" t="str">
        <f t="shared" si="37"/>
        <v>Moderate +ve impacts</v>
      </c>
      <c r="P529" s="74"/>
      <c r="Q529" s="36"/>
    </row>
    <row r="530" spans="5:17" ht="27.75" customHeight="1" x14ac:dyDescent="0.25">
      <c r="E530" s="15">
        <v>525</v>
      </c>
      <c r="F530" s="24" t="s">
        <v>527</v>
      </c>
      <c r="G530" s="57" t="str">
        <f t="shared" si="34"/>
        <v xml:space="preserve"> Dunlop</v>
      </c>
      <c r="H530" s="27">
        <v>1</v>
      </c>
      <c r="I530" s="27">
        <v>0</v>
      </c>
      <c r="J530" s="27">
        <v>3</v>
      </c>
      <c r="K530" s="27">
        <v>0</v>
      </c>
      <c r="L530" s="27">
        <v>0</v>
      </c>
      <c r="M530" s="27">
        <f t="shared" si="38"/>
        <v>4</v>
      </c>
      <c r="N530" s="130">
        <f t="shared" si="36"/>
        <v>23.52941176470588</v>
      </c>
      <c r="O530" s="119" t="str">
        <f t="shared" si="37"/>
        <v>Minimal +ve impacts</v>
      </c>
      <c r="P530" s="74"/>
    </row>
    <row r="531" spans="5:17" ht="27.75" customHeight="1" x14ac:dyDescent="0.25">
      <c r="E531" s="15">
        <v>526</v>
      </c>
      <c r="F531" s="40" t="s">
        <v>528</v>
      </c>
      <c r="G531" s="57" t="str">
        <f t="shared" si="34"/>
        <v xml:space="preserve"> Holt</v>
      </c>
      <c r="H531" s="27">
        <v>2</v>
      </c>
      <c r="I531" s="27">
        <v>5</v>
      </c>
      <c r="J531" s="27">
        <v>3</v>
      </c>
      <c r="K531" s="27">
        <v>2</v>
      </c>
      <c r="L531" s="27">
        <v>3</v>
      </c>
      <c r="M531" s="27">
        <f t="shared" si="38"/>
        <v>15</v>
      </c>
      <c r="N531" s="130">
        <f t="shared" si="36"/>
        <v>68.181818181818173</v>
      </c>
      <c r="O531" s="117" t="str">
        <f t="shared" si="37"/>
        <v>Moderate +ve impacts</v>
      </c>
      <c r="P531" s="74"/>
    </row>
    <row r="532" spans="5:17" ht="27.75" customHeight="1" x14ac:dyDescent="0.25">
      <c r="E532" s="15">
        <v>527</v>
      </c>
      <c r="F532" s="2" t="s">
        <v>529</v>
      </c>
      <c r="G532" s="57" t="str">
        <f t="shared" si="34"/>
        <v xml:space="preserve"> Bonython</v>
      </c>
      <c r="H532" s="27">
        <v>1</v>
      </c>
      <c r="I532" s="27">
        <v>5</v>
      </c>
      <c r="J532" s="27">
        <v>0</v>
      </c>
      <c r="K532" s="27">
        <v>2</v>
      </c>
      <c r="L532" s="27">
        <v>1</v>
      </c>
      <c r="M532" s="27">
        <f t="shared" si="38"/>
        <v>9</v>
      </c>
      <c r="N532" s="130">
        <f t="shared" si="36"/>
        <v>40.909090909090914</v>
      </c>
      <c r="O532" s="119" t="str">
        <f t="shared" si="37"/>
        <v>Minimal +ve impacts</v>
      </c>
      <c r="P532" s="74"/>
    </row>
    <row r="533" spans="5:17" ht="27.75" customHeight="1" x14ac:dyDescent="0.25">
      <c r="E533" s="15">
        <v>528</v>
      </c>
      <c r="F533" s="24" t="s">
        <v>530</v>
      </c>
      <c r="G533" s="57" t="str">
        <f t="shared" si="34"/>
        <v xml:space="preserve"> Turner</v>
      </c>
      <c r="H533" s="27">
        <v>1</v>
      </c>
      <c r="I533" s="27">
        <v>0</v>
      </c>
      <c r="J533" s="27">
        <v>3</v>
      </c>
      <c r="K533" s="27">
        <v>2</v>
      </c>
      <c r="L533" s="27">
        <v>0</v>
      </c>
      <c r="M533" s="27">
        <f t="shared" si="38"/>
        <v>6</v>
      </c>
      <c r="N533" s="130">
        <f t="shared" si="36"/>
        <v>35.294117647058826</v>
      </c>
      <c r="O533" s="119" t="str">
        <f t="shared" si="37"/>
        <v>Minimal +ve impacts</v>
      </c>
      <c r="P533" s="74"/>
    </row>
    <row r="534" spans="5:17" ht="27.75" customHeight="1" x14ac:dyDescent="0.25">
      <c r="E534" s="15">
        <v>529</v>
      </c>
      <c r="F534" s="2" t="s">
        <v>531</v>
      </c>
      <c r="G534" s="57" t="str">
        <f t="shared" si="34"/>
        <v xml:space="preserve"> Hughes</v>
      </c>
      <c r="H534" s="27">
        <v>1</v>
      </c>
      <c r="I534" s="27">
        <v>5</v>
      </c>
      <c r="J534" s="27">
        <v>0</v>
      </c>
      <c r="K534" s="27">
        <v>2</v>
      </c>
      <c r="L534" s="27">
        <v>1</v>
      </c>
      <c r="M534" s="27">
        <f t="shared" si="38"/>
        <v>9</v>
      </c>
      <c r="N534" s="130">
        <f t="shared" si="36"/>
        <v>40.909090909090914</v>
      </c>
      <c r="O534" s="119" t="str">
        <f t="shared" si="37"/>
        <v>Minimal +ve impacts</v>
      </c>
      <c r="P534" s="74"/>
    </row>
    <row r="535" spans="5:17" ht="27.75" customHeight="1" x14ac:dyDescent="0.25">
      <c r="E535" s="15">
        <v>530</v>
      </c>
      <c r="F535" s="54" t="s">
        <v>532</v>
      </c>
      <c r="G535" s="57" t="str">
        <f t="shared" si="34"/>
        <v xml:space="preserve"> Hughes</v>
      </c>
      <c r="H535" s="27">
        <v>1</v>
      </c>
      <c r="I535" s="27">
        <v>5</v>
      </c>
      <c r="J535" s="27">
        <v>3</v>
      </c>
      <c r="K535" s="27">
        <v>2</v>
      </c>
      <c r="L535" s="27">
        <v>1</v>
      </c>
      <c r="M535" s="27">
        <f t="shared" si="38"/>
        <v>12</v>
      </c>
      <c r="N535" s="130">
        <f t="shared" si="36"/>
        <v>54.54545454545454</v>
      </c>
      <c r="O535" s="117" t="str">
        <f t="shared" si="37"/>
        <v>Moderate +ve impacts</v>
      </c>
      <c r="P535" s="74"/>
    </row>
    <row r="536" spans="5:17" ht="27.75" customHeight="1" x14ac:dyDescent="0.25">
      <c r="E536" s="15">
        <v>531</v>
      </c>
      <c r="F536" s="2" t="s">
        <v>533</v>
      </c>
      <c r="G536" s="57" t="str">
        <f t="shared" si="34"/>
        <v xml:space="preserve"> Hughes</v>
      </c>
      <c r="H536" s="27">
        <v>2</v>
      </c>
      <c r="I536" s="27">
        <v>5</v>
      </c>
      <c r="J536" s="27">
        <v>3</v>
      </c>
      <c r="K536" s="27">
        <v>3</v>
      </c>
      <c r="L536" s="27">
        <v>3</v>
      </c>
      <c r="M536" s="27">
        <f t="shared" si="38"/>
        <v>16</v>
      </c>
      <c r="N536" s="130">
        <f t="shared" si="36"/>
        <v>72.727272727272734</v>
      </c>
      <c r="O536" s="116" t="str">
        <f t="shared" si="37"/>
        <v>Broad +ve impacts</v>
      </c>
      <c r="P536" s="74"/>
    </row>
    <row r="537" spans="5:17" ht="27.75" customHeight="1" x14ac:dyDescent="0.25">
      <c r="E537" s="15">
        <v>532</v>
      </c>
      <c r="F537" s="2" t="s">
        <v>534</v>
      </c>
      <c r="G537" s="57" t="str">
        <f t="shared" si="34"/>
        <v xml:space="preserve"> Hughes</v>
      </c>
      <c r="H537" s="27">
        <v>1</v>
      </c>
      <c r="I537" s="27">
        <v>0</v>
      </c>
      <c r="J537" s="27">
        <v>3</v>
      </c>
      <c r="K537" s="27">
        <v>2</v>
      </c>
      <c r="L537" s="27">
        <v>1</v>
      </c>
      <c r="M537" s="27">
        <f t="shared" si="38"/>
        <v>7</v>
      </c>
      <c r="N537" s="130">
        <f t="shared" si="36"/>
        <v>31.818181818181817</v>
      </c>
      <c r="O537" s="119" t="str">
        <f t="shared" si="37"/>
        <v>Minimal +ve impacts</v>
      </c>
      <c r="P537" s="74"/>
    </row>
    <row r="538" spans="5:17" ht="27.75" customHeight="1" x14ac:dyDescent="0.25">
      <c r="E538" s="15">
        <v>533</v>
      </c>
      <c r="F538" s="2" t="s">
        <v>535</v>
      </c>
      <c r="G538" s="57" t="str">
        <f t="shared" si="34"/>
        <v xml:space="preserve"> Hughes</v>
      </c>
      <c r="H538" s="27">
        <v>1</v>
      </c>
      <c r="I538" s="27">
        <v>5</v>
      </c>
      <c r="J538" s="27">
        <v>0</v>
      </c>
      <c r="K538" s="27">
        <v>2</v>
      </c>
      <c r="L538" s="27">
        <v>1</v>
      </c>
      <c r="M538" s="27">
        <f t="shared" si="38"/>
        <v>9</v>
      </c>
      <c r="N538" s="130">
        <f t="shared" si="36"/>
        <v>40.909090909090914</v>
      </c>
      <c r="O538" s="119" t="str">
        <f t="shared" si="37"/>
        <v>Minimal +ve impacts</v>
      </c>
      <c r="P538" s="74"/>
    </row>
    <row r="539" spans="5:17" ht="27.75" customHeight="1" x14ac:dyDescent="0.25">
      <c r="E539" s="15">
        <v>534</v>
      </c>
      <c r="F539" s="40" t="s">
        <v>536</v>
      </c>
      <c r="G539" s="57" t="str">
        <f t="shared" si="34"/>
        <v xml:space="preserve"> Turner</v>
      </c>
      <c r="H539" s="27">
        <v>1</v>
      </c>
      <c r="I539" s="27">
        <v>5</v>
      </c>
      <c r="J539" s="27">
        <v>3</v>
      </c>
      <c r="K539" s="27">
        <v>2</v>
      </c>
      <c r="L539" s="27">
        <v>1</v>
      </c>
      <c r="M539" s="27">
        <f t="shared" si="38"/>
        <v>12</v>
      </c>
      <c r="N539" s="130">
        <f t="shared" si="36"/>
        <v>54.54545454545454</v>
      </c>
      <c r="O539" s="117" t="str">
        <f t="shared" si="37"/>
        <v>Moderate +ve impacts</v>
      </c>
      <c r="P539" s="74"/>
    </row>
    <row r="540" spans="5:17" ht="27.75" customHeight="1" x14ac:dyDescent="0.25">
      <c r="E540" s="15">
        <v>535</v>
      </c>
      <c r="F540" s="24" t="s">
        <v>537</v>
      </c>
      <c r="G540" s="57" t="str">
        <f t="shared" si="34"/>
        <v xml:space="preserve"> Gilmore</v>
      </c>
      <c r="H540" s="27">
        <v>1</v>
      </c>
      <c r="I540" s="27">
        <v>0</v>
      </c>
      <c r="J540" s="27">
        <v>3</v>
      </c>
      <c r="K540" s="27">
        <v>3</v>
      </c>
      <c r="L540" s="27">
        <v>0</v>
      </c>
      <c r="M540" s="27">
        <f t="shared" si="38"/>
        <v>7</v>
      </c>
      <c r="N540" s="130">
        <f t="shared" si="36"/>
        <v>41.17647058823529</v>
      </c>
      <c r="O540" s="119" t="str">
        <f t="shared" si="37"/>
        <v>Minimal +ve impacts</v>
      </c>
      <c r="P540" s="74"/>
    </row>
    <row r="541" spans="5:17" ht="27.75" customHeight="1" x14ac:dyDescent="0.25">
      <c r="E541" s="15">
        <v>536</v>
      </c>
      <c r="F541" s="2" t="s">
        <v>538</v>
      </c>
      <c r="G541" s="57" t="str">
        <f t="shared" si="34"/>
        <v xml:space="preserve"> Gilmore</v>
      </c>
      <c r="H541" s="27">
        <v>1</v>
      </c>
      <c r="I541" s="27">
        <v>5</v>
      </c>
      <c r="J541" s="27">
        <v>0</v>
      </c>
      <c r="K541" s="27">
        <v>2</v>
      </c>
      <c r="L541" s="27">
        <v>1</v>
      </c>
      <c r="M541" s="27">
        <f t="shared" si="38"/>
        <v>9</v>
      </c>
      <c r="N541" s="130">
        <f t="shared" si="36"/>
        <v>40.909090909090914</v>
      </c>
      <c r="O541" s="119" t="str">
        <f t="shared" si="37"/>
        <v>Minimal +ve impacts</v>
      </c>
      <c r="P541" s="74"/>
    </row>
    <row r="542" spans="5:17" ht="27.75" customHeight="1" x14ac:dyDescent="0.25">
      <c r="E542" s="15">
        <v>537</v>
      </c>
      <c r="F542" s="40" t="s">
        <v>539</v>
      </c>
      <c r="G542" s="57" t="str">
        <f t="shared" ref="G542:G608" si="39">RIGHT(F542,LEN(F542)-FIND(",",F542))</f>
        <v xml:space="preserve"> Gungahlin</v>
      </c>
      <c r="H542" s="27">
        <v>1</v>
      </c>
      <c r="I542" s="27">
        <v>5</v>
      </c>
      <c r="J542" s="27">
        <v>3</v>
      </c>
      <c r="K542" s="27">
        <v>4</v>
      </c>
      <c r="L542" s="27">
        <v>1</v>
      </c>
      <c r="M542" s="27">
        <f t="shared" si="38"/>
        <v>14</v>
      </c>
      <c r="N542" s="130">
        <f t="shared" si="36"/>
        <v>63.636363636363633</v>
      </c>
      <c r="O542" s="117" t="str">
        <f t="shared" si="37"/>
        <v>Moderate +ve impacts</v>
      </c>
      <c r="P542" s="74"/>
    </row>
    <row r="543" spans="5:17" ht="27.75" customHeight="1" x14ac:dyDescent="0.25">
      <c r="E543" s="15">
        <v>538</v>
      </c>
      <c r="F543" s="107" t="s">
        <v>540</v>
      </c>
      <c r="G543" s="57" t="str">
        <f t="shared" si="39"/>
        <v xml:space="preserve"> Gungahlin</v>
      </c>
      <c r="H543" s="27">
        <v>1</v>
      </c>
      <c r="I543" s="27">
        <v>0</v>
      </c>
      <c r="J543" s="27">
        <v>3</v>
      </c>
      <c r="K543" s="27">
        <v>2</v>
      </c>
      <c r="L543" s="27">
        <v>1</v>
      </c>
      <c r="M543" s="27">
        <f t="shared" si="38"/>
        <v>7</v>
      </c>
      <c r="N543" s="130">
        <f t="shared" si="36"/>
        <v>31.818181818181817</v>
      </c>
      <c r="O543" s="119" t="str">
        <f t="shared" si="37"/>
        <v>Minimal +ve impacts</v>
      </c>
      <c r="P543" s="74" t="s">
        <v>788</v>
      </c>
      <c r="Q543" s="75" t="s">
        <v>708</v>
      </c>
    </row>
    <row r="544" spans="5:17" ht="27.75" customHeight="1" x14ac:dyDescent="0.25">
      <c r="E544" s="15">
        <v>539</v>
      </c>
      <c r="F544" s="2" t="s">
        <v>541</v>
      </c>
      <c r="G544" s="57" t="str">
        <f t="shared" si="39"/>
        <v xml:space="preserve"> Gungahlin</v>
      </c>
      <c r="H544" s="27">
        <v>1</v>
      </c>
      <c r="I544" s="27">
        <v>5</v>
      </c>
      <c r="J544" s="27">
        <v>3</v>
      </c>
      <c r="K544" s="27">
        <v>2</v>
      </c>
      <c r="L544" s="27">
        <v>4</v>
      </c>
      <c r="M544" s="27">
        <f t="shared" si="38"/>
        <v>15</v>
      </c>
      <c r="N544" s="130">
        <f t="shared" si="36"/>
        <v>68.181818181818173</v>
      </c>
      <c r="O544" s="117" t="str">
        <f t="shared" si="37"/>
        <v>Moderate +ve impacts</v>
      </c>
      <c r="P544" s="74"/>
    </row>
    <row r="545" spans="5:16" ht="27.75" customHeight="1" x14ac:dyDescent="0.25">
      <c r="E545" s="15">
        <v>540</v>
      </c>
      <c r="F545" s="2" t="s">
        <v>542</v>
      </c>
      <c r="G545" s="57" t="str">
        <f t="shared" si="39"/>
        <v xml:space="preserve"> Gungahlin</v>
      </c>
      <c r="H545" s="27">
        <v>2</v>
      </c>
      <c r="I545" s="27">
        <v>0</v>
      </c>
      <c r="J545" s="27">
        <v>3</v>
      </c>
      <c r="K545" s="27">
        <v>2</v>
      </c>
      <c r="L545" s="27">
        <v>3</v>
      </c>
      <c r="M545" s="27">
        <f t="shared" si="38"/>
        <v>10</v>
      </c>
      <c r="N545" s="130">
        <f t="shared" si="36"/>
        <v>45.454545454545453</v>
      </c>
      <c r="O545" s="119" t="str">
        <f t="shared" si="37"/>
        <v>Minimal +ve impacts</v>
      </c>
      <c r="P545" s="74"/>
    </row>
    <row r="546" spans="5:16" ht="27.75" customHeight="1" x14ac:dyDescent="0.25">
      <c r="E546" s="15">
        <v>541</v>
      </c>
      <c r="F546" s="2" t="s">
        <v>543</v>
      </c>
      <c r="G546" s="57" t="str">
        <f t="shared" si="39"/>
        <v xml:space="preserve"> Oaks Estate</v>
      </c>
      <c r="H546" s="27">
        <v>1</v>
      </c>
      <c r="I546" s="27">
        <v>0</v>
      </c>
      <c r="J546" s="27">
        <v>3</v>
      </c>
      <c r="K546" s="27">
        <v>4</v>
      </c>
      <c r="L546" s="27">
        <v>1</v>
      </c>
      <c r="M546" s="27">
        <f t="shared" si="38"/>
        <v>9</v>
      </c>
      <c r="N546" s="130">
        <f t="shared" si="36"/>
        <v>40.909090909090914</v>
      </c>
      <c r="O546" s="119" t="str">
        <f t="shared" si="37"/>
        <v>Minimal +ve impacts</v>
      </c>
      <c r="P546" s="74"/>
    </row>
    <row r="547" spans="5:16" ht="27.75" customHeight="1" x14ac:dyDescent="0.25">
      <c r="E547" s="1">
        <v>542</v>
      </c>
      <c r="F547" s="75" t="s">
        <v>544</v>
      </c>
      <c r="G547" s="57" t="str">
        <f t="shared" si="39"/>
        <v xml:space="preserve"> Bonner</v>
      </c>
      <c r="H547" s="27">
        <v>1</v>
      </c>
      <c r="I547" s="27">
        <v>0</v>
      </c>
      <c r="J547" s="27">
        <v>0</v>
      </c>
      <c r="K547" s="27">
        <v>2</v>
      </c>
      <c r="L547" s="27">
        <v>1</v>
      </c>
      <c r="M547" s="27">
        <f t="shared" si="38"/>
        <v>4</v>
      </c>
      <c r="N547" s="130">
        <f t="shared" si="36"/>
        <v>18.181818181818183</v>
      </c>
      <c r="O547" s="119" t="str">
        <f t="shared" si="37"/>
        <v>Minimal +ve impacts</v>
      </c>
      <c r="P547" s="74"/>
    </row>
    <row r="548" spans="5:16" ht="27.75" customHeight="1" x14ac:dyDescent="0.25">
      <c r="E548" s="15">
        <v>543</v>
      </c>
      <c r="F548" s="2" t="s">
        <v>545</v>
      </c>
      <c r="G548" s="57" t="str">
        <f t="shared" si="39"/>
        <v xml:space="preserve"> Bonner</v>
      </c>
      <c r="H548" s="27">
        <v>1</v>
      </c>
      <c r="I548" s="27">
        <v>0</v>
      </c>
      <c r="J548" s="27">
        <v>0</v>
      </c>
      <c r="K548" s="27">
        <v>0</v>
      </c>
      <c r="L548" s="27">
        <v>1</v>
      </c>
      <c r="M548" s="27">
        <f t="shared" si="38"/>
        <v>2</v>
      </c>
      <c r="N548" s="130">
        <f t="shared" si="36"/>
        <v>9.0909090909090917</v>
      </c>
      <c r="O548" s="119" t="str">
        <f t="shared" si="37"/>
        <v>Minimal +ve impacts</v>
      </c>
      <c r="P548" s="74"/>
    </row>
    <row r="549" spans="5:16" ht="27.75" customHeight="1" x14ac:dyDescent="0.25">
      <c r="E549" s="15">
        <v>544</v>
      </c>
      <c r="F549" s="2" t="s">
        <v>546</v>
      </c>
      <c r="G549" s="57" t="str">
        <f t="shared" si="39"/>
        <v xml:space="preserve"> Bonner</v>
      </c>
      <c r="H549" s="27">
        <v>1</v>
      </c>
      <c r="I549" s="27">
        <v>0</v>
      </c>
      <c r="J549" s="27">
        <v>0</v>
      </c>
      <c r="K549" s="27">
        <v>2</v>
      </c>
      <c r="L549" s="27">
        <v>1</v>
      </c>
      <c r="M549" s="27">
        <f t="shared" si="38"/>
        <v>4</v>
      </c>
      <c r="N549" s="130">
        <f t="shared" si="36"/>
        <v>18.181818181818183</v>
      </c>
      <c r="O549" s="119" t="str">
        <f t="shared" si="37"/>
        <v>Minimal +ve impacts</v>
      </c>
      <c r="P549" s="74"/>
    </row>
    <row r="550" spans="5:16" ht="27.75" customHeight="1" x14ac:dyDescent="0.25">
      <c r="E550" s="15">
        <v>545</v>
      </c>
      <c r="F550" s="2" t="s">
        <v>547</v>
      </c>
      <c r="G550" s="57" t="str">
        <f t="shared" si="39"/>
        <v xml:space="preserve"> Bonner</v>
      </c>
      <c r="H550" s="27">
        <v>1</v>
      </c>
      <c r="I550" s="27">
        <v>0</v>
      </c>
      <c r="J550" s="27">
        <v>3</v>
      </c>
      <c r="K550" s="27">
        <v>2</v>
      </c>
      <c r="L550" s="27">
        <v>1</v>
      </c>
      <c r="M550" s="27">
        <f t="shared" si="38"/>
        <v>7</v>
      </c>
      <c r="N550" s="130">
        <f t="shared" si="36"/>
        <v>31.818181818181817</v>
      </c>
      <c r="O550" s="119" t="str">
        <f t="shared" si="37"/>
        <v>Minimal +ve impacts</v>
      </c>
      <c r="P550" s="74"/>
    </row>
    <row r="551" spans="5:16" ht="27.75" customHeight="1" x14ac:dyDescent="0.25">
      <c r="E551" s="15">
        <v>546</v>
      </c>
      <c r="F551" s="2" t="s">
        <v>548</v>
      </c>
      <c r="G551" s="57" t="str">
        <f t="shared" si="39"/>
        <v xml:space="preserve"> Bonner</v>
      </c>
      <c r="H551" s="27">
        <v>1</v>
      </c>
      <c r="I551" s="27">
        <v>0</v>
      </c>
      <c r="J551" s="27">
        <v>0</v>
      </c>
      <c r="K551" s="27">
        <v>2</v>
      </c>
      <c r="L551" s="27">
        <v>1</v>
      </c>
      <c r="M551" s="27">
        <f t="shared" si="38"/>
        <v>4</v>
      </c>
      <c r="N551" s="130">
        <f t="shared" si="36"/>
        <v>18.181818181818183</v>
      </c>
      <c r="O551" s="119" t="str">
        <f t="shared" si="37"/>
        <v>Minimal +ve impacts</v>
      </c>
      <c r="P551" s="74"/>
    </row>
    <row r="552" spans="5:16" ht="27.75" customHeight="1" x14ac:dyDescent="0.25">
      <c r="E552" s="15">
        <v>547</v>
      </c>
      <c r="F552" s="2" t="s">
        <v>549</v>
      </c>
      <c r="G552" s="57" t="str">
        <f t="shared" si="39"/>
        <v xml:space="preserve"> Oxley</v>
      </c>
      <c r="H552" s="27">
        <v>1</v>
      </c>
      <c r="I552" s="27">
        <v>0</v>
      </c>
      <c r="J552" s="27">
        <v>0</v>
      </c>
      <c r="K552" s="27">
        <v>2</v>
      </c>
      <c r="L552" s="27">
        <v>1</v>
      </c>
      <c r="M552" s="27">
        <f t="shared" si="38"/>
        <v>4</v>
      </c>
      <c r="N552" s="130">
        <f t="shared" si="36"/>
        <v>18.181818181818183</v>
      </c>
      <c r="O552" s="119" t="str">
        <f t="shared" si="37"/>
        <v>Minimal +ve impacts</v>
      </c>
      <c r="P552" s="74"/>
    </row>
    <row r="553" spans="5:16" ht="27.75" customHeight="1" x14ac:dyDescent="0.25">
      <c r="E553" s="15">
        <v>548</v>
      </c>
      <c r="F553" s="2" t="s">
        <v>550</v>
      </c>
      <c r="G553" s="57" t="str">
        <f t="shared" si="39"/>
        <v xml:space="preserve"> Oxley</v>
      </c>
      <c r="H553" s="27">
        <v>1</v>
      </c>
      <c r="I553" s="27">
        <v>5</v>
      </c>
      <c r="J553" s="27">
        <v>3</v>
      </c>
      <c r="K553" s="27">
        <v>2</v>
      </c>
      <c r="L553" s="27">
        <v>4</v>
      </c>
      <c r="M553" s="27">
        <f t="shared" si="38"/>
        <v>15</v>
      </c>
      <c r="N553" s="130">
        <f t="shared" si="36"/>
        <v>68.181818181818173</v>
      </c>
      <c r="O553" s="117" t="str">
        <f t="shared" si="37"/>
        <v>Moderate +ve impacts</v>
      </c>
      <c r="P553" s="74"/>
    </row>
    <row r="554" spans="5:16" ht="27.75" customHeight="1" x14ac:dyDescent="0.25">
      <c r="E554" s="15">
        <v>549</v>
      </c>
      <c r="F554" s="24" t="s">
        <v>551</v>
      </c>
      <c r="G554" s="57" t="str">
        <f t="shared" si="39"/>
        <v xml:space="preserve"> Oxley</v>
      </c>
      <c r="H554" s="27">
        <v>1</v>
      </c>
      <c r="I554" s="27">
        <v>0</v>
      </c>
      <c r="J554" s="27">
        <v>3</v>
      </c>
      <c r="K554" s="27">
        <v>2</v>
      </c>
      <c r="L554" s="27">
        <v>0</v>
      </c>
      <c r="M554" s="27">
        <f t="shared" si="38"/>
        <v>6</v>
      </c>
      <c r="N554" s="130">
        <f t="shared" si="36"/>
        <v>35.294117647058826</v>
      </c>
      <c r="O554" s="119" t="str">
        <f t="shared" si="37"/>
        <v>Minimal +ve impacts</v>
      </c>
      <c r="P554" s="74"/>
    </row>
    <row r="555" spans="5:16" ht="27.75" customHeight="1" x14ac:dyDescent="0.25">
      <c r="E555" s="15">
        <v>550</v>
      </c>
      <c r="F555" s="2" t="s">
        <v>552</v>
      </c>
      <c r="G555" s="57" t="str">
        <f t="shared" si="39"/>
        <v xml:space="preserve"> Hawker</v>
      </c>
      <c r="H555" s="27">
        <v>1</v>
      </c>
      <c r="I555" s="27">
        <v>5</v>
      </c>
      <c r="J555" s="27">
        <v>3</v>
      </c>
      <c r="K555" s="27">
        <v>2</v>
      </c>
      <c r="L555" s="27">
        <v>1</v>
      </c>
      <c r="M555" s="27">
        <f t="shared" si="38"/>
        <v>12</v>
      </c>
      <c r="N555" s="130">
        <f t="shared" si="36"/>
        <v>54.54545454545454</v>
      </c>
      <c r="O555" s="117" t="str">
        <f t="shared" si="37"/>
        <v>Moderate +ve impacts</v>
      </c>
      <c r="P555" s="74"/>
    </row>
    <row r="556" spans="5:16" ht="27.75" customHeight="1" x14ac:dyDescent="0.25">
      <c r="E556" s="15">
        <v>551</v>
      </c>
      <c r="F556" s="24" t="s">
        <v>567</v>
      </c>
      <c r="G556" s="57" t="str">
        <f t="shared" si="39"/>
        <v xml:space="preserve"> Palmerston</v>
      </c>
      <c r="H556" s="27">
        <v>1</v>
      </c>
      <c r="I556" s="27">
        <v>5</v>
      </c>
      <c r="J556" s="27">
        <v>3</v>
      </c>
      <c r="K556" s="27">
        <v>2</v>
      </c>
      <c r="L556" s="27">
        <v>0</v>
      </c>
      <c r="M556" s="27">
        <f t="shared" si="38"/>
        <v>11</v>
      </c>
      <c r="N556" s="130">
        <f t="shared" si="36"/>
        <v>64.705882352941174</v>
      </c>
      <c r="O556" s="117" t="str">
        <f t="shared" si="37"/>
        <v>Moderate +ve impacts</v>
      </c>
      <c r="P556" s="74"/>
    </row>
    <row r="557" spans="5:16" ht="27.75" customHeight="1" x14ac:dyDescent="0.25">
      <c r="E557" s="15">
        <v>552</v>
      </c>
      <c r="F557" s="2" t="s">
        <v>570</v>
      </c>
      <c r="G557" s="57" t="str">
        <f t="shared" si="39"/>
        <v xml:space="preserve"> Melba</v>
      </c>
      <c r="H557" s="27">
        <v>1</v>
      </c>
      <c r="I557" s="27">
        <v>5</v>
      </c>
      <c r="J557" s="27">
        <v>0</v>
      </c>
      <c r="K557" s="27">
        <v>2</v>
      </c>
      <c r="L557" s="27">
        <v>1</v>
      </c>
      <c r="M557" s="27">
        <f t="shared" si="38"/>
        <v>9</v>
      </c>
      <c r="N557" s="130">
        <f t="shared" si="36"/>
        <v>40.909090909090914</v>
      </c>
      <c r="O557" s="119" t="str">
        <f t="shared" si="37"/>
        <v>Minimal +ve impacts</v>
      </c>
      <c r="P557" s="74"/>
    </row>
    <row r="558" spans="5:16" ht="27.75" customHeight="1" x14ac:dyDescent="0.25">
      <c r="E558" s="15">
        <v>553</v>
      </c>
      <c r="F558" s="2" t="s">
        <v>572</v>
      </c>
      <c r="G558" s="57" t="str">
        <f t="shared" si="39"/>
        <v xml:space="preserve"> Melba</v>
      </c>
      <c r="H558" s="27">
        <v>1</v>
      </c>
      <c r="I558" s="27">
        <v>5</v>
      </c>
      <c r="J558" s="27">
        <v>0</v>
      </c>
      <c r="K558" s="27">
        <v>2</v>
      </c>
      <c r="L558" s="27">
        <v>1</v>
      </c>
      <c r="M558" s="27">
        <f t="shared" si="38"/>
        <v>9</v>
      </c>
      <c r="N558" s="130">
        <f t="shared" si="36"/>
        <v>40.909090909090914</v>
      </c>
      <c r="O558" s="119" t="str">
        <f t="shared" si="37"/>
        <v>Minimal +ve impacts</v>
      </c>
      <c r="P558" s="74"/>
    </row>
    <row r="559" spans="5:16" ht="27.75" customHeight="1" x14ac:dyDescent="0.25">
      <c r="E559" s="15">
        <v>554</v>
      </c>
      <c r="F559" s="2" t="s">
        <v>573</v>
      </c>
      <c r="G559" s="57" t="str">
        <f t="shared" si="39"/>
        <v xml:space="preserve"> Melba</v>
      </c>
      <c r="H559" s="27">
        <v>1</v>
      </c>
      <c r="I559" s="27">
        <v>0</v>
      </c>
      <c r="J559" s="27">
        <v>0</v>
      </c>
      <c r="K559" s="27">
        <v>2</v>
      </c>
      <c r="L559" s="27">
        <v>1</v>
      </c>
      <c r="M559" s="27">
        <f t="shared" ref="M559:M593" si="40">H559+I559+J559+K559+L559</f>
        <v>4</v>
      </c>
      <c r="N559" s="130">
        <f t="shared" si="36"/>
        <v>18.181818181818183</v>
      </c>
      <c r="O559" s="119" t="str">
        <f t="shared" si="37"/>
        <v>Minimal +ve impacts</v>
      </c>
      <c r="P559" s="74"/>
    </row>
    <row r="560" spans="5:16" ht="27.75" customHeight="1" x14ac:dyDescent="0.25">
      <c r="E560" s="15">
        <v>555</v>
      </c>
      <c r="F560" s="73" t="s">
        <v>574</v>
      </c>
      <c r="G560" s="57" t="str">
        <f t="shared" si="39"/>
        <v xml:space="preserve"> Russell</v>
      </c>
      <c r="H560" s="27">
        <v>5</v>
      </c>
      <c r="I560" s="27">
        <v>5</v>
      </c>
      <c r="J560" s="27">
        <v>3</v>
      </c>
      <c r="K560" s="27">
        <v>0</v>
      </c>
      <c r="L560" s="27">
        <v>0</v>
      </c>
      <c r="M560" s="27">
        <f t="shared" si="40"/>
        <v>13</v>
      </c>
      <c r="N560" s="130">
        <f t="shared" si="36"/>
        <v>76.470588235294116</v>
      </c>
      <c r="O560" s="116" t="str">
        <f t="shared" si="37"/>
        <v>Broad +ve impacts</v>
      </c>
      <c r="P560" s="74"/>
    </row>
    <row r="561" spans="5:17" ht="27.75" customHeight="1" x14ac:dyDescent="0.25">
      <c r="E561" s="15">
        <v>556</v>
      </c>
      <c r="F561" s="2" t="s">
        <v>575</v>
      </c>
      <c r="G561" s="57" t="str">
        <f t="shared" si="39"/>
        <v xml:space="preserve"> Theodore</v>
      </c>
      <c r="H561" s="27">
        <v>1</v>
      </c>
      <c r="I561" s="27">
        <v>0</v>
      </c>
      <c r="J561" s="27">
        <v>0</v>
      </c>
      <c r="K561" s="27">
        <v>2</v>
      </c>
      <c r="L561" s="27">
        <v>1</v>
      </c>
      <c r="M561" s="27">
        <f t="shared" si="40"/>
        <v>4</v>
      </c>
      <c r="N561" s="130">
        <f t="shared" si="36"/>
        <v>18.181818181818183</v>
      </c>
      <c r="O561" s="119" t="str">
        <f t="shared" si="37"/>
        <v>Minimal +ve impacts</v>
      </c>
      <c r="P561" s="74"/>
    </row>
    <row r="562" spans="5:17" ht="27.75" customHeight="1" x14ac:dyDescent="0.25">
      <c r="E562" s="15">
        <v>557</v>
      </c>
      <c r="F562" s="24" t="s">
        <v>576</v>
      </c>
      <c r="G562" s="57" t="str">
        <f t="shared" si="39"/>
        <v xml:space="preserve"> Theodore</v>
      </c>
      <c r="H562" s="27">
        <v>1</v>
      </c>
      <c r="I562" s="27">
        <v>0</v>
      </c>
      <c r="J562" s="27">
        <v>3</v>
      </c>
      <c r="K562" s="27">
        <v>2</v>
      </c>
      <c r="L562" s="27">
        <v>0</v>
      </c>
      <c r="M562" s="27">
        <f t="shared" si="40"/>
        <v>6</v>
      </c>
      <c r="N562" s="130">
        <f t="shared" si="36"/>
        <v>35.294117647058826</v>
      </c>
      <c r="O562" s="119" t="str">
        <f t="shared" si="37"/>
        <v>Minimal +ve impacts</v>
      </c>
      <c r="P562" s="74"/>
    </row>
    <row r="563" spans="5:17" ht="27.75" customHeight="1" x14ac:dyDescent="0.25">
      <c r="E563" s="15">
        <v>558</v>
      </c>
      <c r="F563" s="24" t="s">
        <v>577</v>
      </c>
      <c r="G563" s="57" t="str">
        <f t="shared" si="39"/>
        <v xml:space="preserve"> Theodore</v>
      </c>
      <c r="H563" s="27">
        <v>1</v>
      </c>
      <c r="I563" s="27">
        <v>5</v>
      </c>
      <c r="J563" s="27">
        <v>0</v>
      </c>
      <c r="K563" s="27">
        <v>2</v>
      </c>
      <c r="L563" s="27">
        <v>0</v>
      </c>
      <c r="M563" s="27">
        <f t="shared" si="40"/>
        <v>8</v>
      </c>
      <c r="N563" s="130">
        <f t="shared" si="36"/>
        <v>47.058823529411761</v>
      </c>
      <c r="O563" s="119" t="str">
        <f t="shared" si="37"/>
        <v>Minimal +ve impacts</v>
      </c>
      <c r="P563" s="74"/>
    </row>
    <row r="564" spans="5:17" ht="27.75" customHeight="1" x14ac:dyDescent="0.25">
      <c r="E564" s="15">
        <v>559</v>
      </c>
      <c r="F564" s="80" t="s">
        <v>578</v>
      </c>
      <c r="G564" s="57" t="str">
        <f t="shared" si="39"/>
        <v xml:space="preserve"> Holt</v>
      </c>
      <c r="H564" s="27">
        <v>2</v>
      </c>
      <c r="I564" s="27">
        <v>5</v>
      </c>
      <c r="J564" s="27">
        <v>0</v>
      </c>
      <c r="K564" s="27">
        <v>3</v>
      </c>
      <c r="L564" s="27">
        <v>0</v>
      </c>
      <c r="M564" s="27">
        <f t="shared" si="40"/>
        <v>10</v>
      </c>
      <c r="N564" s="130">
        <f t="shared" si="36"/>
        <v>58.82352941176471</v>
      </c>
      <c r="O564" s="117" t="str">
        <f t="shared" si="37"/>
        <v>Moderate +ve impacts</v>
      </c>
      <c r="P564" s="74"/>
    </row>
    <row r="565" spans="5:17" ht="27.75" customHeight="1" x14ac:dyDescent="0.25">
      <c r="E565" s="15">
        <v>559</v>
      </c>
      <c r="F565" s="54" t="s">
        <v>578</v>
      </c>
      <c r="G565" s="57" t="str">
        <f t="shared" si="39"/>
        <v xml:space="preserve"> Holt</v>
      </c>
      <c r="H565" s="27">
        <v>1</v>
      </c>
      <c r="I565" s="27">
        <v>5</v>
      </c>
      <c r="J565" s="27">
        <v>0</v>
      </c>
      <c r="K565" s="27">
        <v>3</v>
      </c>
      <c r="L565" s="27">
        <v>0</v>
      </c>
      <c r="M565" s="27">
        <f t="shared" si="40"/>
        <v>9</v>
      </c>
      <c r="N565" s="130">
        <f t="shared" si="36"/>
        <v>52.941176470588239</v>
      </c>
      <c r="O565" s="117" t="str">
        <f t="shared" si="37"/>
        <v>Moderate +ve impacts</v>
      </c>
      <c r="P565" s="74"/>
    </row>
    <row r="566" spans="5:17" ht="27.75" customHeight="1" x14ac:dyDescent="0.25">
      <c r="E566" s="15">
        <v>560</v>
      </c>
      <c r="F566" s="2" t="s">
        <v>579</v>
      </c>
      <c r="G566" s="57" t="str">
        <f t="shared" si="39"/>
        <v xml:space="preserve"> Holt</v>
      </c>
      <c r="H566" s="27">
        <v>1</v>
      </c>
      <c r="I566" s="27">
        <v>5</v>
      </c>
      <c r="J566" s="27">
        <v>0</v>
      </c>
      <c r="K566" s="27">
        <v>2</v>
      </c>
      <c r="L566" s="27">
        <v>3</v>
      </c>
      <c r="M566" s="27">
        <f t="shared" si="40"/>
        <v>11</v>
      </c>
      <c r="N566" s="130">
        <f t="shared" si="36"/>
        <v>50</v>
      </c>
      <c r="O566" s="117" t="str">
        <f t="shared" si="37"/>
        <v>Moderate +ve impacts</v>
      </c>
      <c r="P566" s="74"/>
    </row>
    <row r="567" spans="5:17" ht="27.75" customHeight="1" x14ac:dyDescent="0.25">
      <c r="E567" s="15">
        <v>560</v>
      </c>
      <c r="F567" s="54" t="s">
        <v>579</v>
      </c>
      <c r="G567" s="57" t="str">
        <f t="shared" si="39"/>
        <v xml:space="preserve"> Holt</v>
      </c>
      <c r="H567" s="27">
        <v>1</v>
      </c>
      <c r="I567" s="27">
        <v>5</v>
      </c>
      <c r="J567" s="27">
        <v>0</v>
      </c>
      <c r="K567" s="27">
        <v>2</v>
      </c>
      <c r="L567" s="27">
        <v>3</v>
      </c>
      <c r="M567" s="27">
        <f t="shared" si="40"/>
        <v>11</v>
      </c>
      <c r="N567" s="130">
        <f t="shared" si="36"/>
        <v>50</v>
      </c>
      <c r="O567" s="117" t="str">
        <f t="shared" si="37"/>
        <v>Moderate +ve impacts</v>
      </c>
      <c r="P567" s="74"/>
    </row>
    <row r="568" spans="5:17" ht="27.75" customHeight="1" x14ac:dyDescent="0.25">
      <c r="E568" s="15">
        <v>560</v>
      </c>
      <c r="F568" s="80" t="s">
        <v>579</v>
      </c>
      <c r="G568" s="57" t="str">
        <f t="shared" si="39"/>
        <v xml:space="preserve"> Holt</v>
      </c>
      <c r="H568" s="27">
        <v>2</v>
      </c>
      <c r="I568" s="27">
        <v>5</v>
      </c>
      <c r="J568" s="27">
        <v>0</v>
      </c>
      <c r="K568" s="27">
        <v>2</v>
      </c>
      <c r="L568" s="27">
        <v>3</v>
      </c>
      <c r="M568" s="27">
        <f t="shared" si="40"/>
        <v>12</v>
      </c>
      <c r="N568" s="130">
        <f t="shared" si="36"/>
        <v>54.54545454545454</v>
      </c>
      <c r="O568" s="117" t="str">
        <f t="shared" si="37"/>
        <v>Moderate +ve impacts</v>
      </c>
      <c r="P568" s="74"/>
    </row>
    <row r="569" spans="5:17" ht="27.75" customHeight="1" x14ac:dyDescent="0.25">
      <c r="E569" s="15">
        <v>561</v>
      </c>
      <c r="F569" s="2" t="s">
        <v>580</v>
      </c>
      <c r="G569" s="57" t="str">
        <f t="shared" si="39"/>
        <v xml:space="preserve"> Melba</v>
      </c>
      <c r="H569" s="27">
        <v>1</v>
      </c>
      <c r="I569" s="27">
        <v>5</v>
      </c>
      <c r="J569" s="27">
        <v>3</v>
      </c>
      <c r="K569" s="27">
        <v>2</v>
      </c>
      <c r="L569" s="27">
        <v>1</v>
      </c>
      <c r="M569" s="27">
        <f t="shared" si="40"/>
        <v>12</v>
      </c>
      <c r="N569" s="130">
        <f t="shared" si="36"/>
        <v>54.54545454545454</v>
      </c>
      <c r="O569" s="117" t="str">
        <f t="shared" si="37"/>
        <v>Moderate +ve impacts</v>
      </c>
      <c r="P569" s="74"/>
    </row>
    <row r="570" spans="5:17" ht="27.75" customHeight="1" x14ac:dyDescent="0.25">
      <c r="E570" s="15">
        <v>562</v>
      </c>
      <c r="F570" s="2" t="s">
        <v>581</v>
      </c>
      <c r="G570" s="57" t="str">
        <f t="shared" si="39"/>
        <v xml:space="preserve"> Melba</v>
      </c>
      <c r="H570" s="27">
        <v>1</v>
      </c>
      <c r="I570" s="27">
        <v>5</v>
      </c>
      <c r="J570" s="27">
        <v>0</v>
      </c>
      <c r="K570" s="27">
        <v>2</v>
      </c>
      <c r="L570" s="27">
        <v>1</v>
      </c>
      <c r="M570" s="27">
        <f t="shared" si="40"/>
        <v>9</v>
      </c>
      <c r="N570" s="130">
        <f t="shared" si="36"/>
        <v>40.909090909090914</v>
      </c>
      <c r="O570" s="119" t="str">
        <f t="shared" si="37"/>
        <v>Minimal +ve impacts</v>
      </c>
      <c r="P570" s="74"/>
    </row>
    <row r="571" spans="5:17" ht="27.75" customHeight="1" x14ac:dyDescent="0.25">
      <c r="E571" s="15">
        <v>563</v>
      </c>
      <c r="F571" s="107" t="s">
        <v>582</v>
      </c>
      <c r="G571" s="57" t="str">
        <f t="shared" si="39"/>
        <v xml:space="preserve"> Barton</v>
      </c>
      <c r="H571" s="27">
        <v>1</v>
      </c>
      <c r="I571" s="27">
        <v>5</v>
      </c>
      <c r="J571" s="27">
        <v>3</v>
      </c>
      <c r="K571" s="27">
        <v>3</v>
      </c>
      <c r="L571" s="27">
        <v>3</v>
      </c>
      <c r="M571" s="27">
        <f t="shared" si="40"/>
        <v>15</v>
      </c>
      <c r="N571" s="130">
        <f t="shared" si="36"/>
        <v>68.181818181818173</v>
      </c>
      <c r="O571" s="117" t="str">
        <f t="shared" si="37"/>
        <v>Moderate +ve impacts</v>
      </c>
      <c r="P571" s="74" t="s">
        <v>704</v>
      </c>
      <c r="Q571" t="s">
        <v>706</v>
      </c>
    </row>
    <row r="572" spans="5:17" ht="27.75" customHeight="1" x14ac:dyDescent="0.25">
      <c r="E572" s="15">
        <v>564</v>
      </c>
      <c r="F572" s="107" t="s">
        <v>583</v>
      </c>
      <c r="G572" s="57" t="str">
        <f t="shared" si="39"/>
        <v xml:space="preserve"> Barton</v>
      </c>
      <c r="H572" s="27">
        <v>1</v>
      </c>
      <c r="I572" s="27">
        <v>5</v>
      </c>
      <c r="J572" s="27">
        <v>3</v>
      </c>
      <c r="K572" s="27">
        <v>2</v>
      </c>
      <c r="L572" s="27">
        <v>1</v>
      </c>
      <c r="M572" s="27">
        <f t="shared" si="40"/>
        <v>12</v>
      </c>
      <c r="N572" s="130">
        <f t="shared" si="36"/>
        <v>54.54545454545454</v>
      </c>
      <c r="O572" s="117" t="str">
        <f t="shared" si="37"/>
        <v>Moderate +ve impacts</v>
      </c>
      <c r="P572" s="74" t="s">
        <v>701</v>
      </c>
      <c r="Q572" t="s">
        <v>700</v>
      </c>
    </row>
    <row r="573" spans="5:17" ht="27.75" customHeight="1" x14ac:dyDescent="0.25">
      <c r="E573" s="15">
        <v>565</v>
      </c>
      <c r="F573" s="54" t="s">
        <v>584</v>
      </c>
      <c r="G573" s="57" t="str">
        <f t="shared" si="39"/>
        <v xml:space="preserve"> Barton</v>
      </c>
      <c r="H573" s="27">
        <v>1</v>
      </c>
      <c r="I573" s="27">
        <v>4</v>
      </c>
      <c r="J573" s="27">
        <v>0</v>
      </c>
      <c r="K573" s="27">
        <v>3</v>
      </c>
      <c r="L573" s="27">
        <v>3</v>
      </c>
      <c r="M573" s="27">
        <f t="shared" si="40"/>
        <v>11</v>
      </c>
      <c r="N573" s="130">
        <f t="shared" si="36"/>
        <v>50</v>
      </c>
      <c r="O573" s="117" t="str">
        <f t="shared" si="37"/>
        <v>Moderate +ve impacts</v>
      </c>
      <c r="P573" s="74"/>
    </row>
    <row r="574" spans="5:17" ht="27.75" customHeight="1" x14ac:dyDescent="0.25">
      <c r="E574" s="15">
        <v>566</v>
      </c>
      <c r="F574" s="2" t="s">
        <v>585</v>
      </c>
      <c r="G574" s="57" t="str">
        <f t="shared" si="39"/>
        <v xml:space="preserve"> Macarthur</v>
      </c>
      <c r="H574" s="27">
        <v>1</v>
      </c>
      <c r="I574" s="27">
        <v>0</v>
      </c>
      <c r="J574" s="27">
        <v>0</v>
      </c>
      <c r="K574" s="27">
        <v>2</v>
      </c>
      <c r="L574" s="27">
        <v>1</v>
      </c>
      <c r="M574" s="27">
        <f t="shared" si="40"/>
        <v>4</v>
      </c>
      <c r="N574" s="130">
        <f t="shared" si="36"/>
        <v>18.181818181818183</v>
      </c>
      <c r="O574" s="119" t="str">
        <f t="shared" si="37"/>
        <v>Minimal +ve impacts</v>
      </c>
      <c r="P574" s="74"/>
    </row>
    <row r="575" spans="5:17" ht="27.75" customHeight="1" x14ac:dyDescent="0.25">
      <c r="E575" s="15">
        <v>567</v>
      </c>
      <c r="F575" s="79" t="s">
        <v>586</v>
      </c>
      <c r="G575" s="57" t="str">
        <f t="shared" si="39"/>
        <v xml:space="preserve"> Macarthur</v>
      </c>
      <c r="H575" s="27">
        <v>1</v>
      </c>
      <c r="I575" s="27">
        <v>0</v>
      </c>
      <c r="J575" s="27">
        <v>0</v>
      </c>
      <c r="K575" s="27">
        <v>2</v>
      </c>
      <c r="L575" s="27">
        <v>0</v>
      </c>
      <c r="M575" s="27">
        <f t="shared" si="40"/>
        <v>3</v>
      </c>
      <c r="N575" s="130">
        <f t="shared" si="36"/>
        <v>17.647058823529413</v>
      </c>
      <c r="O575" s="119" t="str">
        <f t="shared" si="37"/>
        <v>Minimal +ve impacts</v>
      </c>
      <c r="P575" s="74"/>
    </row>
    <row r="576" spans="5:17" ht="27.75" customHeight="1" x14ac:dyDescent="0.25">
      <c r="E576" s="15">
        <v>568</v>
      </c>
      <c r="F576" s="24" t="s">
        <v>587</v>
      </c>
      <c r="G576" s="57" t="str">
        <f t="shared" si="39"/>
        <v xml:space="preserve"> Macarthur</v>
      </c>
      <c r="H576" s="27">
        <v>1</v>
      </c>
      <c r="I576" s="27">
        <v>0</v>
      </c>
      <c r="J576" s="27">
        <v>3</v>
      </c>
      <c r="K576" s="27">
        <v>2</v>
      </c>
      <c r="L576" s="27">
        <v>0</v>
      </c>
      <c r="M576" s="27">
        <f t="shared" si="40"/>
        <v>6</v>
      </c>
      <c r="N576" s="130">
        <f t="shared" si="36"/>
        <v>35.294117647058826</v>
      </c>
      <c r="O576" s="119" t="str">
        <f t="shared" si="37"/>
        <v>Minimal +ve impacts</v>
      </c>
      <c r="P576" s="74"/>
    </row>
    <row r="577" spans="5:16" ht="27.75" customHeight="1" x14ac:dyDescent="0.25">
      <c r="E577" s="15">
        <v>569</v>
      </c>
      <c r="F577" s="2" t="s">
        <v>588</v>
      </c>
      <c r="G577" s="57" t="str">
        <f t="shared" si="39"/>
        <v xml:space="preserve"> Hawker</v>
      </c>
      <c r="H577" s="27">
        <v>1</v>
      </c>
      <c r="I577" s="27">
        <v>5</v>
      </c>
      <c r="J577" s="27">
        <v>0</v>
      </c>
      <c r="K577" s="27">
        <v>2</v>
      </c>
      <c r="L577" s="27">
        <v>1</v>
      </c>
      <c r="M577" s="27">
        <f t="shared" si="40"/>
        <v>9</v>
      </c>
      <c r="N577" s="130">
        <f t="shared" si="36"/>
        <v>40.909090909090914</v>
      </c>
      <c r="O577" s="119" t="str">
        <f t="shared" si="37"/>
        <v>Minimal +ve impacts</v>
      </c>
      <c r="P577" s="74"/>
    </row>
    <row r="578" spans="5:16" ht="27.75" customHeight="1" x14ac:dyDescent="0.25">
      <c r="E578" s="15">
        <v>570</v>
      </c>
      <c r="F578" s="2" t="s">
        <v>589</v>
      </c>
      <c r="G578" s="57" t="str">
        <f t="shared" si="39"/>
        <v xml:space="preserve"> Hawker</v>
      </c>
      <c r="H578" s="27">
        <v>1</v>
      </c>
      <c r="I578" s="27">
        <v>5</v>
      </c>
      <c r="J578" s="27">
        <v>0</v>
      </c>
      <c r="K578" s="27">
        <v>2</v>
      </c>
      <c r="L578" s="27">
        <v>1</v>
      </c>
      <c r="M578" s="27">
        <f t="shared" si="40"/>
        <v>9</v>
      </c>
      <c r="N578" s="130">
        <f t="shared" si="36"/>
        <v>40.909090909090914</v>
      </c>
      <c r="O578" s="119" t="str">
        <f t="shared" si="37"/>
        <v>Minimal +ve impacts</v>
      </c>
      <c r="P578" s="74"/>
    </row>
    <row r="579" spans="5:16" ht="27.75" customHeight="1" x14ac:dyDescent="0.25">
      <c r="E579" s="15">
        <v>571</v>
      </c>
      <c r="F579" s="2" t="s">
        <v>590</v>
      </c>
      <c r="G579" s="57" t="str">
        <f t="shared" si="39"/>
        <v xml:space="preserve"> Hawker</v>
      </c>
      <c r="H579" s="27">
        <v>2</v>
      </c>
      <c r="I579" s="27">
        <v>5</v>
      </c>
      <c r="J579" s="27">
        <v>0</v>
      </c>
      <c r="K579" s="27">
        <v>2</v>
      </c>
      <c r="L579" s="27">
        <v>1</v>
      </c>
      <c r="M579" s="27">
        <f t="shared" si="40"/>
        <v>10</v>
      </c>
      <c r="N579" s="130">
        <f t="shared" ref="N579:N642" si="41">IF(L579=0,(M579/17)*100,(M579/22)*100)</f>
        <v>45.454545454545453</v>
      </c>
      <c r="O579" s="119" t="str">
        <f t="shared" si="37"/>
        <v>Minimal +ve impacts</v>
      </c>
      <c r="P579" s="74"/>
    </row>
    <row r="580" spans="5:16" ht="27.75" customHeight="1" x14ac:dyDescent="0.25">
      <c r="E580" s="15">
        <v>572</v>
      </c>
      <c r="F580" s="2" t="s">
        <v>591</v>
      </c>
      <c r="G580" s="57" t="str">
        <f t="shared" si="39"/>
        <v xml:space="preserve"> Curtin</v>
      </c>
      <c r="H580" s="27">
        <v>2</v>
      </c>
      <c r="I580" s="27">
        <v>5</v>
      </c>
      <c r="J580" s="27">
        <v>0</v>
      </c>
      <c r="K580" s="27">
        <v>2</v>
      </c>
      <c r="L580" s="27">
        <v>1</v>
      </c>
      <c r="M580" s="27">
        <f t="shared" si="40"/>
        <v>10</v>
      </c>
      <c r="N580" s="130">
        <f t="shared" si="41"/>
        <v>45.454545454545453</v>
      </c>
      <c r="O580" s="119" t="str">
        <f t="shared" si="37"/>
        <v>Minimal +ve impacts</v>
      </c>
      <c r="P580" s="74"/>
    </row>
    <row r="581" spans="5:16" ht="27.75" customHeight="1" x14ac:dyDescent="0.25">
      <c r="E581" s="15">
        <v>573</v>
      </c>
      <c r="F581" s="2" t="s">
        <v>592</v>
      </c>
      <c r="G581" s="57" t="str">
        <f t="shared" si="39"/>
        <v xml:space="preserve"> Curtin</v>
      </c>
      <c r="H581" s="27">
        <v>1</v>
      </c>
      <c r="I581" s="27">
        <v>0</v>
      </c>
      <c r="J581" s="27">
        <v>0</v>
      </c>
      <c r="K581" s="27">
        <v>2</v>
      </c>
      <c r="L581" s="27">
        <v>1</v>
      </c>
      <c r="M581" s="27">
        <f t="shared" si="40"/>
        <v>4</v>
      </c>
      <c r="N581" s="130">
        <f t="shared" si="41"/>
        <v>18.181818181818183</v>
      </c>
      <c r="O581" s="119" t="str">
        <f t="shared" si="37"/>
        <v>Minimal +ve impacts</v>
      </c>
      <c r="P581" s="74"/>
    </row>
    <row r="582" spans="5:16" ht="27.75" customHeight="1" x14ac:dyDescent="0.25">
      <c r="E582" s="15">
        <v>574</v>
      </c>
      <c r="F582" s="2" t="s">
        <v>593</v>
      </c>
      <c r="G582" s="57" t="str">
        <f t="shared" si="39"/>
        <v xml:space="preserve"> Curtin</v>
      </c>
      <c r="H582" s="27">
        <v>1</v>
      </c>
      <c r="I582" s="27">
        <v>0</v>
      </c>
      <c r="J582" s="27">
        <v>0</v>
      </c>
      <c r="K582" s="27">
        <v>2</v>
      </c>
      <c r="L582" s="27">
        <v>1</v>
      </c>
      <c r="M582" s="27">
        <f t="shared" si="40"/>
        <v>4</v>
      </c>
      <c r="N582" s="130">
        <f t="shared" si="41"/>
        <v>18.181818181818183</v>
      </c>
      <c r="O582" s="119" t="str">
        <f t="shared" si="37"/>
        <v>Minimal +ve impacts</v>
      </c>
      <c r="P582" s="74"/>
    </row>
    <row r="583" spans="5:16" ht="27.75" customHeight="1" x14ac:dyDescent="0.25">
      <c r="E583" s="121">
        <v>575</v>
      </c>
      <c r="F583" s="122" t="s">
        <v>594</v>
      </c>
      <c r="G583" s="123" t="str">
        <f t="shared" si="39"/>
        <v xml:space="preserve"> Hall</v>
      </c>
      <c r="H583" s="124">
        <v>4</v>
      </c>
      <c r="I583" s="124">
        <v>0</v>
      </c>
      <c r="J583" s="124">
        <v>3</v>
      </c>
      <c r="K583" s="124">
        <v>0</v>
      </c>
      <c r="L583" s="124">
        <v>3</v>
      </c>
      <c r="M583" s="124">
        <f t="shared" si="40"/>
        <v>10</v>
      </c>
      <c r="N583" s="132">
        <f t="shared" si="41"/>
        <v>45.454545454545453</v>
      </c>
      <c r="O583" s="123" t="str">
        <f t="shared" si="37"/>
        <v>Minimal +ve impacts</v>
      </c>
      <c r="P583" s="74" t="s">
        <v>789</v>
      </c>
    </row>
    <row r="584" spans="5:16" ht="27.75" customHeight="1" x14ac:dyDescent="0.25">
      <c r="E584" s="15">
        <v>576</v>
      </c>
      <c r="F584" s="2" t="s">
        <v>595</v>
      </c>
      <c r="G584" s="57" t="str">
        <f t="shared" si="39"/>
        <v xml:space="preserve"> Hall</v>
      </c>
      <c r="H584" s="27">
        <v>1</v>
      </c>
      <c r="I584" s="27">
        <v>0</v>
      </c>
      <c r="J584" s="27">
        <v>3</v>
      </c>
      <c r="K584" s="27">
        <v>0</v>
      </c>
      <c r="L584" s="27">
        <v>1</v>
      </c>
      <c r="M584" s="27">
        <f t="shared" si="40"/>
        <v>5</v>
      </c>
      <c r="N584" s="130">
        <f t="shared" si="41"/>
        <v>22.727272727272727</v>
      </c>
      <c r="O584" s="119" t="str">
        <f t="shared" ref="O584:O647" si="42">VLOOKUP(N584,$A$3:$C$5,3,TRUE)</f>
        <v>Minimal +ve impacts</v>
      </c>
      <c r="P584" s="74"/>
    </row>
    <row r="585" spans="5:16" ht="27.75" customHeight="1" x14ac:dyDescent="0.25">
      <c r="E585" s="15">
        <v>577</v>
      </c>
      <c r="F585" s="24" t="s">
        <v>596</v>
      </c>
      <c r="G585" s="57" t="str">
        <f t="shared" si="39"/>
        <v xml:space="preserve"> Curtin</v>
      </c>
      <c r="H585" s="27">
        <v>1</v>
      </c>
      <c r="I585" s="27">
        <v>0</v>
      </c>
      <c r="J585" s="27">
        <v>3</v>
      </c>
      <c r="K585" s="27">
        <v>2</v>
      </c>
      <c r="L585" s="27">
        <v>0</v>
      </c>
      <c r="M585" s="27">
        <f t="shared" si="40"/>
        <v>6</v>
      </c>
      <c r="N585" s="130">
        <f t="shared" si="41"/>
        <v>35.294117647058826</v>
      </c>
      <c r="O585" s="119" t="str">
        <f t="shared" si="42"/>
        <v>Minimal +ve impacts</v>
      </c>
      <c r="P585" s="74"/>
    </row>
    <row r="586" spans="5:16" ht="27.75" customHeight="1" x14ac:dyDescent="0.25">
      <c r="E586" s="15">
        <v>578</v>
      </c>
      <c r="F586" s="2" t="s">
        <v>597</v>
      </c>
      <c r="G586" s="57" t="str">
        <f t="shared" si="39"/>
        <v xml:space="preserve"> Curtin</v>
      </c>
      <c r="H586" s="27">
        <v>1</v>
      </c>
      <c r="I586" s="27">
        <v>0</v>
      </c>
      <c r="J586" s="27">
        <v>3</v>
      </c>
      <c r="K586" s="27">
        <v>2</v>
      </c>
      <c r="L586" s="27">
        <v>1</v>
      </c>
      <c r="M586" s="27">
        <f t="shared" si="40"/>
        <v>7</v>
      </c>
      <c r="N586" s="130">
        <f t="shared" si="41"/>
        <v>31.818181818181817</v>
      </c>
      <c r="O586" s="119" t="str">
        <f t="shared" si="42"/>
        <v>Minimal +ve impacts</v>
      </c>
      <c r="P586" s="74"/>
    </row>
    <row r="587" spans="5:16" ht="27.75" customHeight="1" x14ac:dyDescent="0.25">
      <c r="E587" s="15">
        <v>579</v>
      </c>
      <c r="F587" s="24" t="s">
        <v>598</v>
      </c>
      <c r="G587" s="57" t="str">
        <f t="shared" si="39"/>
        <v xml:space="preserve"> Curtin</v>
      </c>
      <c r="H587" s="27">
        <v>1</v>
      </c>
      <c r="I587" s="27">
        <v>0</v>
      </c>
      <c r="J587" s="27">
        <v>3</v>
      </c>
      <c r="K587" s="27">
        <v>0</v>
      </c>
      <c r="L587" s="27">
        <v>0</v>
      </c>
      <c r="M587" s="27">
        <f t="shared" si="40"/>
        <v>4</v>
      </c>
      <c r="N587" s="130">
        <f t="shared" si="41"/>
        <v>23.52941176470588</v>
      </c>
      <c r="O587" s="119" t="str">
        <f t="shared" si="42"/>
        <v>Minimal +ve impacts</v>
      </c>
      <c r="P587" s="74"/>
    </row>
    <row r="588" spans="5:16" ht="27.75" customHeight="1" x14ac:dyDescent="0.25">
      <c r="E588" s="15">
        <v>580</v>
      </c>
      <c r="F588" s="54" t="s">
        <v>599</v>
      </c>
      <c r="G588" s="57" t="str">
        <f t="shared" si="39"/>
        <v xml:space="preserve"> Ngunnawal </v>
      </c>
      <c r="H588" s="27">
        <v>1</v>
      </c>
      <c r="I588" s="27">
        <v>5</v>
      </c>
      <c r="J588" s="27">
        <v>3</v>
      </c>
      <c r="K588" s="27">
        <v>2</v>
      </c>
      <c r="L588" s="27">
        <v>3</v>
      </c>
      <c r="M588" s="27">
        <f t="shared" si="40"/>
        <v>14</v>
      </c>
      <c r="N588" s="130">
        <f t="shared" si="41"/>
        <v>63.636363636363633</v>
      </c>
      <c r="O588" s="117" t="str">
        <f t="shared" si="42"/>
        <v>Moderate +ve impacts</v>
      </c>
      <c r="P588" s="74"/>
    </row>
    <row r="589" spans="5:16" ht="27.75" customHeight="1" x14ac:dyDescent="0.25">
      <c r="E589" s="15">
        <v>581</v>
      </c>
      <c r="F589" s="54" t="s">
        <v>600</v>
      </c>
      <c r="G589" s="57" t="str">
        <f t="shared" si="39"/>
        <v xml:space="preserve"> Conder</v>
      </c>
      <c r="H589" s="27">
        <v>1</v>
      </c>
      <c r="I589" s="27">
        <v>5</v>
      </c>
      <c r="J589" s="27">
        <v>3</v>
      </c>
      <c r="K589" s="27">
        <v>3</v>
      </c>
      <c r="L589" s="27">
        <v>1</v>
      </c>
      <c r="M589" s="27">
        <f t="shared" si="40"/>
        <v>13</v>
      </c>
      <c r="N589" s="130">
        <f t="shared" si="41"/>
        <v>59.090909090909093</v>
      </c>
      <c r="O589" s="117" t="str">
        <f t="shared" si="42"/>
        <v>Moderate +ve impacts</v>
      </c>
      <c r="P589" s="74"/>
    </row>
    <row r="590" spans="5:16" ht="27.75" customHeight="1" x14ac:dyDescent="0.25">
      <c r="E590" s="15">
        <v>582</v>
      </c>
      <c r="F590" s="2" t="s">
        <v>601</v>
      </c>
      <c r="G590" s="57" t="str">
        <f t="shared" si="39"/>
        <v xml:space="preserve"> Conder</v>
      </c>
      <c r="H590" s="27">
        <v>1</v>
      </c>
      <c r="I590" s="27">
        <v>5</v>
      </c>
      <c r="J590" s="27">
        <v>0</v>
      </c>
      <c r="K590" s="27">
        <v>0</v>
      </c>
      <c r="L590" s="27">
        <v>1</v>
      </c>
      <c r="M590" s="27">
        <f t="shared" si="40"/>
        <v>7</v>
      </c>
      <c r="N590" s="130">
        <f t="shared" si="41"/>
        <v>31.818181818181817</v>
      </c>
      <c r="O590" s="119" t="str">
        <f t="shared" si="42"/>
        <v>Minimal +ve impacts</v>
      </c>
      <c r="P590" s="74"/>
    </row>
    <row r="591" spans="5:16" ht="27.75" customHeight="1" x14ac:dyDescent="0.25">
      <c r="E591" s="15">
        <v>583</v>
      </c>
      <c r="F591" s="24" t="s">
        <v>602</v>
      </c>
      <c r="G591" s="57" t="str">
        <f t="shared" si="39"/>
        <v xml:space="preserve"> Harrison</v>
      </c>
      <c r="H591" s="27">
        <v>2</v>
      </c>
      <c r="I591" s="27">
        <v>0</v>
      </c>
      <c r="J591" s="27">
        <v>3</v>
      </c>
      <c r="K591" s="27">
        <v>0</v>
      </c>
      <c r="L591" s="27">
        <v>0</v>
      </c>
      <c r="M591" s="27">
        <f t="shared" si="40"/>
        <v>5</v>
      </c>
      <c r="N591" s="130">
        <f t="shared" si="41"/>
        <v>29.411764705882355</v>
      </c>
      <c r="O591" s="119" t="str">
        <f t="shared" si="42"/>
        <v>Minimal +ve impacts</v>
      </c>
      <c r="P591" s="74"/>
    </row>
    <row r="592" spans="5:16" ht="27.75" customHeight="1" x14ac:dyDescent="0.25">
      <c r="E592" s="15">
        <v>584</v>
      </c>
      <c r="F592" s="2" t="s">
        <v>603</v>
      </c>
      <c r="G592" s="57" t="str">
        <f t="shared" si="39"/>
        <v xml:space="preserve"> Forde</v>
      </c>
      <c r="H592" s="27">
        <v>1</v>
      </c>
      <c r="I592" s="27">
        <v>0</v>
      </c>
      <c r="J592" s="27">
        <v>3</v>
      </c>
      <c r="K592" s="27">
        <v>2</v>
      </c>
      <c r="L592" s="27">
        <v>1</v>
      </c>
      <c r="M592" s="27">
        <f t="shared" si="40"/>
        <v>7</v>
      </c>
      <c r="N592" s="130">
        <f t="shared" si="41"/>
        <v>31.818181818181817</v>
      </c>
      <c r="O592" s="119" t="str">
        <f t="shared" si="42"/>
        <v>Minimal +ve impacts</v>
      </c>
      <c r="P592" s="74"/>
    </row>
    <row r="593" spans="5:17" ht="27.75" customHeight="1" x14ac:dyDescent="0.25">
      <c r="E593" s="15">
        <v>585</v>
      </c>
      <c r="F593" s="2" t="s">
        <v>604</v>
      </c>
      <c r="G593" s="57" t="str">
        <f t="shared" si="39"/>
        <v xml:space="preserve"> Forde</v>
      </c>
      <c r="H593" s="27">
        <v>1</v>
      </c>
      <c r="I593" s="27">
        <v>5</v>
      </c>
      <c r="J593" s="27">
        <v>0</v>
      </c>
      <c r="K593" s="27">
        <v>2</v>
      </c>
      <c r="L593" s="27">
        <v>1</v>
      </c>
      <c r="M593" s="27">
        <f t="shared" si="40"/>
        <v>9</v>
      </c>
      <c r="N593" s="130">
        <f t="shared" si="41"/>
        <v>40.909090909090914</v>
      </c>
      <c r="O593" s="119" t="str">
        <f t="shared" si="42"/>
        <v>Minimal +ve impacts</v>
      </c>
      <c r="P593" s="74"/>
    </row>
    <row r="594" spans="5:17" ht="27.75" customHeight="1" x14ac:dyDescent="0.25">
      <c r="E594" s="15">
        <v>586</v>
      </c>
      <c r="F594" s="80" t="s">
        <v>605</v>
      </c>
      <c r="G594" s="57" t="str">
        <f t="shared" si="39"/>
        <v xml:space="preserve"> Tuner</v>
      </c>
      <c r="H594" s="27">
        <v>2</v>
      </c>
      <c r="I594" s="27">
        <v>2</v>
      </c>
      <c r="J594" s="27">
        <v>3</v>
      </c>
      <c r="K594" s="27">
        <v>3</v>
      </c>
      <c r="L594" s="27">
        <v>1</v>
      </c>
      <c r="M594" s="27">
        <f t="shared" ref="M594:M625" si="43">H594+I594+J594+K594+L594</f>
        <v>11</v>
      </c>
      <c r="N594" s="130">
        <f t="shared" si="41"/>
        <v>50</v>
      </c>
      <c r="O594" s="117" t="str">
        <f t="shared" si="42"/>
        <v>Moderate +ve impacts</v>
      </c>
      <c r="P594" s="74"/>
    </row>
    <row r="595" spans="5:17" ht="27.75" customHeight="1" x14ac:dyDescent="0.25">
      <c r="E595" s="15">
        <v>587</v>
      </c>
      <c r="F595" s="2" t="s">
        <v>606</v>
      </c>
      <c r="G595" s="57" t="str">
        <f t="shared" si="39"/>
        <v xml:space="preserve"> Tuner</v>
      </c>
      <c r="H595" s="27">
        <v>1</v>
      </c>
      <c r="I595" s="27">
        <v>5</v>
      </c>
      <c r="J595" s="27">
        <v>3</v>
      </c>
      <c r="K595" s="27">
        <v>3</v>
      </c>
      <c r="L595" s="27">
        <v>1</v>
      </c>
      <c r="M595" s="27">
        <f t="shared" si="43"/>
        <v>13</v>
      </c>
      <c r="N595" s="130">
        <f t="shared" si="41"/>
        <v>59.090909090909093</v>
      </c>
      <c r="O595" s="117" t="str">
        <f t="shared" si="42"/>
        <v>Moderate +ve impacts</v>
      </c>
      <c r="P595" s="74"/>
    </row>
    <row r="596" spans="5:17" ht="27.75" customHeight="1" x14ac:dyDescent="0.25">
      <c r="E596" s="15">
        <v>588</v>
      </c>
      <c r="F596" s="54" t="s">
        <v>607</v>
      </c>
      <c r="G596" s="57" t="str">
        <f t="shared" si="39"/>
        <v xml:space="preserve"> Tuner</v>
      </c>
      <c r="H596" s="27">
        <v>1</v>
      </c>
      <c r="I596" s="27">
        <v>2</v>
      </c>
      <c r="J596" s="27">
        <v>0</v>
      </c>
      <c r="K596" s="27">
        <v>2</v>
      </c>
      <c r="L596" s="27">
        <v>0</v>
      </c>
      <c r="M596" s="27">
        <f t="shared" si="43"/>
        <v>5</v>
      </c>
      <c r="N596" s="130">
        <f t="shared" si="41"/>
        <v>29.411764705882355</v>
      </c>
      <c r="O596" s="119" t="str">
        <f t="shared" si="42"/>
        <v>Minimal +ve impacts</v>
      </c>
      <c r="P596" s="74"/>
    </row>
    <row r="597" spans="5:17" ht="27.75" customHeight="1" x14ac:dyDescent="0.25">
      <c r="E597" s="15">
        <v>589</v>
      </c>
      <c r="F597" s="40" t="s">
        <v>608</v>
      </c>
      <c r="G597" s="57" t="str">
        <f t="shared" si="39"/>
        <v xml:space="preserve"> Conder</v>
      </c>
      <c r="H597" s="27">
        <v>1</v>
      </c>
      <c r="I597" s="27">
        <v>5</v>
      </c>
      <c r="J597" s="27">
        <v>0</v>
      </c>
      <c r="K597" s="27">
        <v>2</v>
      </c>
      <c r="L597" s="27">
        <v>1</v>
      </c>
      <c r="M597" s="27">
        <f t="shared" si="43"/>
        <v>9</v>
      </c>
      <c r="N597" s="130">
        <f t="shared" si="41"/>
        <v>40.909090909090914</v>
      </c>
      <c r="O597" s="119" t="str">
        <f t="shared" si="42"/>
        <v>Minimal +ve impacts</v>
      </c>
      <c r="P597" s="74"/>
    </row>
    <row r="598" spans="5:17" ht="27.75" customHeight="1" x14ac:dyDescent="0.25">
      <c r="E598" s="15">
        <v>590</v>
      </c>
      <c r="F598" s="107" t="s">
        <v>609</v>
      </c>
      <c r="G598" s="57" t="str">
        <f t="shared" si="39"/>
        <v xml:space="preserve"> Charnwood</v>
      </c>
      <c r="H598" s="27">
        <v>1</v>
      </c>
      <c r="I598" s="27">
        <v>0</v>
      </c>
      <c r="J598" s="27">
        <v>3</v>
      </c>
      <c r="K598" s="27">
        <v>2</v>
      </c>
      <c r="L598" s="27">
        <v>1</v>
      </c>
      <c r="M598" s="27">
        <f t="shared" si="43"/>
        <v>7</v>
      </c>
      <c r="N598" s="130">
        <f t="shared" si="41"/>
        <v>31.818181818181817</v>
      </c>
      <c r="O598" s="119" t="str">
        <f t="shared" si="42"/>
        <v>Minimal +ve impacts</v>
      </c>
      <c r="P598" s="74" t="s">
        <v>790</v>
      </c>
      <c r="Q598" s="36" t="s">
        <v>713</v>
      </c>
    </row>
    <row r="599" spans="5:17" ht="27.75" customHeight="1" x14ac:dyDescent="0.25">
      <c r="E599" s="15">
        <v>591</v>
      </c>
      <c r="F599" s="24" t="s">
        <v>610</v>
      </c>
      <c r="G599" s="57" t="str">
        <f t="shared" si="39"/>
        <v xml:space="preserve"> Charnwood</v>
      </c>
      <c r="H599" s="27">
        <v>1</v>
      </c>
      <c r="I599" s="27">
        <v>5</v>
      </c>
      <c r="J599" s="27">
        <v>3</v>
      </c>
      <c r="K599" s="27">
        <v>3</v>
      </c>
      <c r="L599" s="27">
        <v>0</v>
      </c>
      <c r="M599" s="27">
        <f t="shared" si="43"/>
        <v>12</v>
      </c>
      <c r="N599" s="130">
        <f t="shared" si="41"/>
        <v>70.588235294117652</v>
      </c>
      <c r="O599" s="116" t="str">
        <f t="shared" si="42"/>
        <v>Broad +ve impacts</v>
      </c>
      <c r="P599" s="59"/>
    </row>
    <row r="600" spans="5:17" ht="27.75" customHeight="1" x14ac:dyDescent="0.25">
      <c r="E600" s="15">
        <v>592</v>
      </c>
      <c r="F600" s="40" t="s">
        <v>611</v>
      </c>
      <c r="G600" s="57" t="str">
        <f t="shared" si="39"/>
        <v xml:space="preserve"> Torrens</v>
      </c>
      <c r="H600" s="27">
        <v>1</v>
      </c>
      <c r="I600" s="27">
        <v>5</v>
      </c>
      <c r="J600" s="27">
        <v>3</v>
      </c>
      <c r="K600" s="27">
        <v>0</v>
      </c>
      <c r="L600" s="27">
        <v>0</v>
      </c>
      <c r="M600" s="27">
        <f t="shared" si="43"/>
        <v>9</v>
      </c>
      <c r="N600" s="130">
        <f t="shared" si="41"/>
        <v>52.941176470588239</v>
      </c>
      <c r="O600" s="117" t="str">
        <f t="shared" si="42"/>
        <v>Moderate +ve impacts</v>
      </c>
      <c r="P600" s="59"/>
    </row>
    <row r="601" spans="5:17" ht="27.75" customHeight="1" x14ac:dyDescent="0.25">
      <c r="E601" s="15">
        <v>593</v>
      </c>
      <c r="F601" s="2" t="s">
        <v>612</v>
      </c>
      <c r="G601" s="57" t="str">
        <f t="shared" si="39"/>
        <v xml:space="preserve"> Evatt</v>
      </c>
      <c r="H601" s="27">
        <v>1</v>
      </c>
      <c r="I601" s="27">
        <v>5</v>
      </c>
      <c r="J601" s="27">
        <v>3</v>
      </c>
      <c r="K601" s="27">
        <v>3</v>
      </c>
      <c r="L601" s="27">
        <v>1</v>
      </c>
      <c r="M601" s="27">
        <f t="shared" si="43"/>
        <v>13</v>
      </c>
      <c r="N601" s="130">
        <f t="shared" si="41"/>
        <v>59.090909090909093</v>
      </c>
      <c r="O601" s="117" t="str">
        <f t="shared" si="42"/>
        <v>Moderate +ve impacts</v>
      </c>
      <c r="P601" s="59"/>
    </row>
    <row r="602" spans="5:17" ht="27.75" customHeight="1" x14ac:dyDescent="0.25">
      <c r="E602" s="15">
        <v>594</v>
      </c>
      <c r="F602" s="2" t="s">
        <v>613</v>
      </c>
      <c r="G602" s="57" t="str">
        <f t="shared" si="39"/>
        <v xml:space="preserve"> Holder</v>
      </c>
      <c r="H602" s="27">
        <v>1</v>
      </c>
      <c r="I602" s="27">
        <v>5</v>
      </c>
      <c r="J602" s="27">
        <v>3</v>
      </c>
      <c r="K602" s="27">
        <v>2</v>
      </c>
      <c r="L602" s="27">
        <v>1</v>
      </c>
      <c r="M602" s="27">
        <f t="shared" si="43"/>
        <v>12</v>
      </c>
      <c r="N602" s="130">
        <f t="shared" si="41"/>
        <v>54.54545454545454</v>
      </c>
      <c r="O602" s="117" t="str">
        <f t="shared" si="42"/>
        <v>Moderate +ve impacts</v>
      </c>
      <c r="P602" s="59"/>
    </row>
    <row r="603" spans="5:17" ht="27.75" customHeight="1" x14ac:dyDescent="0.25">
      <c r="E603" s="15">
        <v>595</v>
      </c>
      <c r="F603" s="2" t="s">
        <v>614</v>
      </c>
      <c r="G603" s="57" t="str">
        <f t="shared" si="39"/>
        <v xml:space="preserve"> Florey</v>
      </c>
      <c r="H603" s="27">
        <v>1</v>
      </c>
      <c r="I603" s="27">
        <v>5</v>
      </c>
      <c r="J603" s="27">
        <v>0</v>
      </c>
      <c r="K603" s="27">
        <v>3</v>
      </c>
      <c r="L603" s="27">
        <v>3</v>
      </c>
      <c r="M603" s="27">
        <f t="shared" si="43"/>
        <v>12</v>
      </c>
      <c r="N603" s="130">
        <f t="shared" si="41"/>
        <v>54.54545454545454</v>
      </c>
      <c r="O603" s="117" t="str">
        <f t="shared" si="42"/>
        <v>Moderate +ve impacts</v>
      </c>
      <c r="P603" s="59"/>
    </row>
    <row r="604" spans="5:17" ht="27.75" customHeight="1" x14ac:dyDescent="0.25">
      <c r="E604" s="15">
        <v>596</v>
      </c>
      <c r="F604" s="2" t="s">
        <v>615</v>
      </c>
      <c r="G604" s="57" t="str">
        <f t="shared" si="39"/>
        <v xml:space="preserve"> Florey</v>
      </c>
      <c r="H604" s="27">
        <v>1</v>
      </c>
      <c r="I604" s="27">
        <v>5</v>
      </c>
      <c r="J604" s="27">
        <v>3</v>
      </c>
      <c r="K604" s="27">
        <v>3</v>
      </c>
      <c r="L604" s="27">
        <v>4</v>
      </c>
      <c r="M604" s="27">
        <f t="shared" si="43"/>
        <v>16</v>
      </c>
      <c r="N604" s="130">
        <f t="shared" si="41"/>
        <v>72.727272727272734</v>
      </c>
      <c r="O604" s="116" t="str">
        <f t="shared" si="42"/>
        <v>Broad +ve impacts</v>
      </c>
      <c r="P604" s="59" t="s">
        <v>791</v>
      </c>
    </row>
    <row r="605" spans="5:17" ht="27.75" customHeight="1" x14ac:dyDescent="0.25">
      <c r="E605" s="15">
        <v>597</v>
      </c>
      <c r="F605" s="2" t="s">
        <v>616</v>
      </c>
      <c r="G605" s="57" t="str">
        <f t="shared" si="39"/>
        <v xml:space="preserve"> Florey</v>
      </c>
      <c r="H605" s="27">
        <v>1</v>
      </c>
      <c r="I605" s="27">
        <v>0</v>
      </c>
      <c r="J605" s="27">
        <v>0</v>
      </c>
      <c r="K605" s="27">
        <v>0</v>
      </c>
      <c r="L605" s="27">
        <v>1</v>
      </c>
      <c r="M605" s="27">
        <f t="shared" si="43"/>
        <v>2</v>
      </c>
      <c r="N605" s="130">
        <f t="shared" si="41"/>
        <v>9.0909090909090917</v>
      </c>
      <c r="O605" s="119" t="str">
        <f t="shared" si="42"/>
        <v>Minimal +ve impacts</v>
      </c>
      <c r="P605" s="59"/>
    </row>
    <row r="606" spans="5:17" ht="27.75" customHeight="1" x14ac:dyDescent="0.25">
      <c r="E606" s="15">
        <v>598</v>
      </c>
      <c r="F606" s="24" t="s">
        <v>617</v>
      </c>
      <c r="G606" s="57" t="str">
        <f t="shared" si="39"/>
        <v xml:space="preserve"> Jacka</v>
      </c>
      <c r="H606" s="27">
        <v>1</v>
      </c>
      <c r="I606" s="27">
        <v>0</v>
      </c>
      <c r="J606" s="27">
        <v>3</v>
      </c>
      <c r="K606" s="27">
        <v>2</v>
      </c>
      <c r="L606" s="27">
        <v>0</v>
      </c>
      <c r="M606" s="27">
        <f t="shared" si="43"/>
        <v>6</v>
      </c>
      <c r="N606" s="130">
        <f t="shared" si="41"/>
        <v>35.294117647058826</v>
      </c>
      <c r="O606" s="119" t="str">
        <f t="shared" si="42"/>
        <v>Minimal +ve impacts</v>
      </c>
      <c r="P606" s="59"/>
    </row>
    <row r="607" spans="5:17" ht="27.75" customHeight="1" x14ac:dyDescent="0.25">
      <c r="E607" s="15">
        <v>599</v>
      </c>
      <c r="F607" s="2" t="s">
        <v>618</v>
      </c>
      <c r="G607" s="57" t="str">
        <f t="shared" si="39"/>
        <v xml:space="preserve"> Nicholls</v>
      </c>
      <c r="H607" s="27">
        <v>4</v>
      </c>
      <c r="I607" s="27">
        <v>4</v>
      </c>
      <c r="J607" s="27">
        <v>3</v>
      </c>
      <c r="K607" s="27">
        <v>2</v>
      </c>
      <c r="L607" s="27">
        <v>4</v>
      </c>
      <c r="M607" s="27">
        <f t="shared" si="43"/>
        <v>17</v>
      </c>
      <c r="N607" s="130">
        <f t="shared" si="41"/>
        <v>77.272727272727266</v>
      </c>
      <c r="O607" s="116" t="str">
        <f t="shared" si="42"/>
        <v>Broad +ve impacts</v>
      </c>
      <c r="P607" s="59"/>
    </row>
    <row r="608" spans="5:17" ht="27.75" customHeight="1" x14ac:dyDescent="0.25">
      <c r="E608" s="15">
        <v>600</v>
      </c>
      <c r="F608" s="2" t="s">
        <v>619</v>
      </c>
      <c r="G608" s="57" t="str">
        <f t="shared" si="39"/>
        <v xml:space="preserve"> Kenny</v>
      </c>
      <c r="H608" s="27">
        <v>2</v>
      </c>
      <c r="I608" s="27">
        <v>0</v>
      </c>
      <c r="J608" s="27">
        <v>0</v>
      </c>
      <c r="K608" s="27">
        <v>2</v>
      </c>
      <c r="L608" s="27">
        <v>1</v>
      </c>
      <c r="M608" s="27">
        <f t="shared" si="43"/>
        <v>5</v>
      </c>
      <c r="N608" s="130">
        <f t="shared" si="41"/>
        <v>22.727272727272727</v>
      </c>
      <c r="O608" s="119" t="str">
        <f t="shared" si="42"/>
        <v>Minimal +ve impacts</v>
      </c>
      <c r="P608" s="59"/>
    </row>
    <row r="609" spans="5:17" ht="27.75" customHeight="1" x14ac:dyDescent="0.25">
      <c r="E609" s="1">
        <v>601</v>
      </c>
      <c r="F609" s="2" t="s">
        <v>620</v>
      </c>
      <c r="G609" s="57" t="str">
        <f t="shared" ref="G609:G663" si="44">RIGHT(F609,LEN(F609)-FIND(",",F609))</f>
        <v xml:space="preserve"> Mckellar</v>
      </c>
      <c r="H609" s="27">
        <v>1</v>
      </c>
      <c r="I609" s="27">
        <v>0</v>
      </c>
      <c r="J609" s="27">
        <v>3</v>
      </c>
      <c r="K609" s="27">
        <v>2</v>
      </c>
      <c r="L609" s="27">
        <v>3</v>
      </c>
      <c r="M609" s="27">
        <f t="shared" si="43"/>
        <v>9</v>
      </c>
      <c r="N609" s="130">
        <f t="shared" si="41"/>
        <v>40.909090909090914</v>
      </c>
      <c r="O609" s="119" t="str">
        <f t="shared" si="42"/>
        <v>Minimal +ve impacts</v>
      </c>
      <c r="P609" s="59"/>
    </row>
    <row r="610" spans="5:17" ht="27.75" customHeight="1" x14ac:dyDescent="0.25">
      <c r="E610" s="15">
        <v>602</v>
      </c>
      <c r="F610" s="2" t="s">
        <v>652</v>
      </c>
      <c r="G610" s="57" t="str">
        <f t="shared" si="44"/>
        <v xml:space="preserve"> Ainslie</v>
      </c>
      <c r="H610" s="27">
        <v>2</v>
      </c>
      <c r="I610" s="27">
        <v>0</v>
      </c>
      <c r="J610" s="27">
        <v>3</v>
      </c>
      <c r="K610" s="27">
        <v>2</v>
      </c>
      <c r="L610" s="27">
        <v>1</v>
      </c>
      <c r="M610" s="27">
        <f t="shared" si="43"/>
        <v>8</v>
      </c>
      <c r="N610" s="130">
        <f t="shared" si="41"/>
        <v>36.363636363636367</v>
      </c>
      <c r="O610" s="119" t="str">
        <f t="shared" si="42"/>
        <v>Minimal +ve impacts</v>
      </c>
      <c r="P610" s="59"/>
    </row>
    <row r="611" spans="5:17" ht="27.75" customHeight="1" x14ac:dyDescent="0.25">
      <c r="E611" s="15">
        <v>603</v>
      </c>
      <c r="F611" s="12" t="s">
        <v>661</v>
      </c>
      <c r="G611" s="57" t="str">
        <f t="shared" si="44"/>
        <v xml:space="preserve"> Fraser</v>
      </c>
      <c r="H611" s="27">
        <v>4</v>
      </c>
      <c r="I611" s="27">
        <v>4</v>
      </c>
      <c r="J611" s="27">
        <v>3</v>
      </c>
      <c r="K611" s="27">
        <v>3</v>
      </c>
      <c r="L611" s="27">
        <v>3</v>
      </c>
      <c r="M611" s="27">
        <f t="shared" si="43"/>
        <v>17</v>
      </c>
      <c r="N611" s="130">
        <f t="shared" si="41"/>
        <v>77.272727272727266</v>
      </c>
      <c r="O611" s="116" t="str">
        <f t="shared" si="42"/>
        <v>Broad +ve impacts</v>
      </c>
      <c r="P611" s="59"/>
    </row>
    <row r="612" spans="5:17" ht="27.75" customHeight="1" x14ac:dyDescent="0.25">
      <c r="E612" s="1">
        <v>604</v>
      </c>
      <c r="F612" s="2" t="s">
        <v>621</v>
      </c>
      <c r="G612" s="57" t="str">
        <f t="shared" si="44"/>
        <v xml:space="preserve"> Gungahlin</v>
      </c>
      <c r="H612" s="27">
        <v>4</v>
      </c>
      <c r="I612" s="27">
        <v>0</v>
      </c>
      <c r="J612" s="27">
        <v>3</v>
      </c>
      <c r="K612" s="27">
        <v>3</v>
      </c>
      <c r="L612" s="27">
        <v>1</v>
      </c>
      <c r="M612" s="27">
        <f t="shared" si="43"/>
        <v>11</v>
      </c>
      <c r="N612" s="130">
        <f t="shared" si="41"/>
        <v>50</v>
      </c>
      <c r="O612" s="117" t="str">
        <f t="shared" si="42"/>
        <v>Moderate +ve impacts</v>
      </c>
      <c r="P612" s="59"/>
    </row>
    <row r="613" spans="5:17" ht="27.75" customHeight="1" x14ac:dyDescent="0.25">
      <c r="E613" s="15">
        <v>605</v>
      </c>
      <c r="F613" s="2" t="s">
        <v>623</v>
      </c>
      <c r="G613" s="57" t="str">
        <f t="shared" si="44"/>
        <v xml:space="preserve"> Mckellar</v>
      </c>
      <c r="H613" s="27">
        <v>1</v>
      </c>
      <c r="I613" s="27">
        <v>0</v>
      </c>
      <c r="J613" s="27">
        <v>0</v>
      </c>
      <c r="K613" s="27">
        <v>2</v>
      </c>
      <c r="L613" s="27">
        <v>1</v>
      </c>
      <c r="M613" s="27">
        <f t="shared" si="43"/>
        <v>4</v>
      </c>
      <c r="N613" s="130">
        <f t="shared" si="41"/>
        <v>18.181818181818183</v>
      </c>
      <c r="O613" s="119" t="str">
        <f t="shared" si="42"/>
        <v>Minimal +ve impacts</v>
      </c>
      <c r="P613" s="59"/>
    </row>
    <row r="614" spans="5:17" ht="27.75" customHeight="1" x14ac:dyDescent="0.25">
      <c r="E614" s="15">
        <v>606</v>
      </c>
      <c r="F614" s="2" t="s">
        <v>626</v>
      </c>
      <c r="G614" s="57" t="str">
        <f t="shared" si="44"/>
        <v xml:space="preserve"> Campbell</v>
      </c>
      <c r="H614" s="27">
        <v>1</v>
      </c>
      <c r="I614" s="27">
        <v>0</v>
      </c>
      <c r="J614" s="27">
        <v>0</v>
      </c>
      <c r="K614" s="27">
        <v>2</v>
      </c>
      <c r="L614" s="27">
        <v>1</v>
      </c>
      <c r="M614" s="27">
        <f t="shared" si="43"/>
        <v>4</v>
      </c>
      <c r="N614" s="130">
        <f t="shared" si="41"/>
        <v>18.181818181818183</v>
      </c>
      <c r="O614" s="119" t="str">
        <f t="shared" si="42"/>
        <v>Minimal +ve impacts</v>
      </c>
      <c r="P614" s="59"/>
    </row>
    <row r="615" spans="5:17" ht="27.75" customHeight="1" x14ac:dyDescent="0.25">
      <c r="E615" s="1">
        <v>607</v>
      </c>
      <c r="F615" s="24" t="s">
        <v>627</v>
      </c>
      <c r="G615" s="57" t="str">
        <f t="shared" si="44"/>
        <v xml:space="preserve"> Weetangera</v>
      </c>
      <c r="H615" s="27">
        <v>1</v>
      </c>
      <c r="I615" s="27">
        <v>5</v>
      </c>
      <c r="J615" s="27">
        <v>3</v>
      </c>
      <c r="K615" s="27">
        <v>0</v>
      </c>
      <c r="L615" s="27">
        <v>0</v>
      </c>
      <c r="M615" s="27">
        <f t="shared" si="43"/>
        <v>9</v>
      </c>
      <c r="N615" s="130">
        <f t="shared" si="41"/>
        <v>52.941176470588239</v>
      </c>
      <c r="O615" s="117" t="str">
        <f t="shared" si="42"/>
        <v>Moderate +ve impacts</v>
      </c>
      <c r="P615" s="59"/>
    </row>
    <row r="616" spans="5:17" ht="27.75" customHeight="1" x14ac:dyDescent="0.25">
      <c r="E616" s="15">
        <v>608</v>
      </c>
      <c r="F616" s="24" t="s">
        <v>628</v>
      </c>
      <c r="G616" s="57" t="str">
        <f t="shared" si="44"/>
        <v xml:space="preserve"> Coombs</v>
      </c>
      <c r="H616" s="27">
        <v>5</v>
      </c>
      <c r="I616" s="27">
        <v>5</v>
      </c>
      <c r="J616" s="27">
        <v>3</v>
      </c>
      <c r="K616" s="27">
        <v>0</v>
      </c>
      <c r="L616" s="27">
        <v>0</v>
      </c>
      <c r="M616" s="27">
        <f t="shared" si="43"/>
        <v>13</v>
      </c>
      <c r="N616" s="130">
        <f t="shared" si="41"/>
        <v>76.470588235294116</v>
      </c>
      <c r="O616" s="116" t="str">
        <f t="shared" si="42"/>
        <v>Broad +ve impacts</v>
      </c>
      <c r="P616" s="59" t="s">
        <v>792</v>
      </c>
    </row>
    <row r="617" spans="5:17" ht="27.75" customHeight="1" x14ac:dyDescent="0.25">
      <c r="E617" s="15">
        <v>609</v>
      </c>
      <c r="F617" s="2" t="s">
        <v>630</v>
      </c>
      <c r="G617" s="57" t="str">
        <f t="shared" si="44"/>
        <v xml:space="preserve"> Rivett</v>
      </c>
      <c r="H617" s="27">
        <v>1</v>
      </c>
      <c r="I617" s="27">
        <v>0</v>
      </c>
      <c r="J617" s="27">
        <v>0</v>
      </c>
      <c r="K617" s="27">
        <v>2</v>
      </c>
      <c r="L617" s="27">
        <v>1</v>
      </c>
      <c r="M617" s="27">
        <f t="shared" si="43"/>
        <v>4</v>
      </c>
      <c r="N617" s="130">
        <f t="shared" si="41"/>
        <v>18.181818181818183</v>
      </c>
      <c r="O617" s="119" t="str">
        <f t="shared" si="42"/>
        <v>Minimal +ve impacts</v>
      </c>
      <c r="P617" s="59"/>
    </row>
    <row r="618" spans="5:17" ht="27.75" customHeight="1" x14ac:dyDescent="0.25">
      <c r="E618" s="1">
        <v>610</v>
      </c>
      <c r="F618" s="107" t="s">
        <v>631</v>
      </c>
      <c r="G618" s="57" t="str">
        <f t="shared" si="44"/>
        <v xml:space="preserve"> Braddon</v>
      </c>
      <c r="H618" s="27">
        <v>1</v>
      </c>
      <c r="I618" s="27">
        <v>5</v>
      </c>
      <c r="J618" s="27">
        <v>0</v>
      </c>
      <c r="K618" s="27">
        <v>2</v>
      </c>
      <c r="L618" s="27">
        <v>1</v>
      </c>
      <c r="M618" s="27">
        <f t="shared" si="43"/>
        <v>9</v>
      </c>
      <c r="N618" s="130">
        <f t="shared" si="41"/>
        <v>40.909090909090914</v>
      </c>
      <c r="O618" s="119" t="str">
        <f t="shared" si="42"/>
        <v>Minimal +ve impacts</v>
      </c>
      <c r="P618" s="74" t="s">
        <v>704</v>
      </c>
      <c r="Q618" s="36" t="s">
        <v>712</v>
      </c>
    </row>
    <row r="619" spans="5:17" ht="27.75" customHeight="1" x14ac:dyDescent="0.25">
      <c r="E619" s="15">
        <v>611</v>
      </c>
      <c r="F619" s="2" t="s">
        <v>633</v>
      </c>
      <c r="G619" s="57" t="str">
        <f t="shared" si="44"/>
        <v xml:space="preserve"> Scullin</v>
      </c>
      <c r="H619" s="27">
        <v>1</v>
      </c>
      <c r="I619" s="27">
        <v>5</v>
      </c>
      <c r="J619" s="27">
        <v>3</v>
      </c>
      <c r="K619" s="27">
        <v>2</v>
      </c>
      <c r="L619" s="27">
        <v>1</v>
      </c>
      <c r="M619" s="27">
        <f t="shared" si="43"/>
        <v>12</v>
      </c>
      <c r="N619" s="130">
        <f t="shared" si="41"/>
        <v>54.54545454545454</v>
      </c>
      <c r="O619" s="117" t="str">
        <f t="shared" si="42"/>
        <v>Moderate +ve impacts</v>
      </c>
      <c r="P619" s="59"/>
    </row>
    <row r="620" spans="5:17" ht="27.75" customHeight="1" x14ac:dyDescent="0.25">
      <c r="E620" s="15">
        <v>612</v>
      </c>
      <c r="F620" s="2" t="s">
        <v>638</v>
      </c>
      <c r="G620" s="57" t="str">
        <f t="shared" si="44"/>
        <v xml:space="preserve"> Spence</v>
      </c>
      <c r="H620" s="27">
        <v>1</v>
      </c>
      <c r="I620" s="27">
        <v>0</v>
      </c>
      <c r="J620" s="27">
        <v>0</v>
      </c>
      <c r="K620" s="27">
        <v>3</v>
      </c>
      <c r="L620" s="27">
        <v>1</v>
      </c>
      <c r="M620" s="27">
        <f t="shared" si="43"/>
        <v>5</v>
      </c>
      <c r="N620" s="130">
        <f t="shared" si="41"/>
        <v>22.727272727272727</v>
      </c>
      <c r="O620" s="119" t="str">
        <f t="shared" si="42"/>
        <v>Minimal +ve impacts</v>
      </c>
      <c r="P620" s="59"/>
    </row>
    <row r="621" spans="5:17" ht="27.75" customHeight="1" x14ac:dyDescent="0.25">
      <c r="E621" s="1">
        <v>613</v>
      </c>
      <c r="F621" s="80" t="s">
        <v>656</v>
      </c>
      <c r="G621" s="57" t="str">
        <f t="shared" si="44"/>
        <v xml:space="preserve"> Hughes</v>
      </c>
      <c r="H621" s="27">
        <v>4</v>
      </c>
      <c r="I621" s="27">
        <v>5</v>
      </c>
      <c r="J621" s="27">
        <v>0</v>
      </c>
      <c r="K621" s="27">
        <v>3</v>
      </c>
      <c r="L621" s="27">
        <v>1</v>
      </c>
      <c r="M621" s="27">
        <f t="shared" si="43"/>
        <v>13</v>
      </c>
      <c r="N621" s="130">
        <f t="shared" si="41"/>
        <v>59.090909090909093</v>
      </c>
      <c r="O621" s="117" t="str">
        <f t="shared" si="42"/>
        <v>Moderate +ve impacts</v>
      </c>
      <c r="P621" s="59"/>
    </row>
    <row r="622" spans="5:17" ht="27.75" customHeight="1" x14ac:dyDescent="0.25">
      <c r="E622" s="15">
        <v>614</v>
      </c>
      <c r="F622" s="54" t="s">
        <v>634</v>
      </c>
      <c r="G622" s="57" t="str">
        <f t="shared" si="44"/>
        <v xml:space="preserve"> Braddon</v>
      </c>
      <c r="H622" s="27">
        <v>1</v>
      </c>
      <c r="I622" s="27">
        <v>2</v>
      </c>
      <c r="J622" s="27">
        <v>3</v>
      </c>
      <c r="K622" s="27">
        <v>2</v>
      </c>
      <c r="L622" s="27">
        <v>1</v>
      </c>
      <c r="M622" s="27">
        <f t="shared" si="43"/>
        <v>9</v>
      </c>
      <c r="N622" s="130">
        <f t="shared" si="41"/>
        <v>40.909090909090914</v>
      </c>
      <c r="O622" s="119" t="str">
        <f t="shared" si="42"/>
        <v>Minimal +ve impacts</v>
      </c>
      <c r="P622" s="59"/>
    </row>
    <row r="623" spans="5:17" ht="27.75" customHeight="1" x14ac:dyDescent="0.25">
      <c r="E623" s="15">
        <v>615</v>
      </c>
      <c r="F623" s="24" t="s">
        <v>635</v>
      </c>
      <c r="G623" s="57" t="str">
        <f t="shared" si="44"/>
        <v xml:space="preserve"> OMalley</v>
      </c>
      <c r="H623" s="27">
        <v>1</v>
      </c>
      <c r="I623" s="27">
        <v>0</v>
      </c>
      <c r="J623" s="27">
        <v>3</v>
      </c>
      <c r="K623" s="27">
        <v>2</v>
      </c>
      <c r="L623" s="27">
        <v>0</v>
      </c>
      <c r="M623" s="27">
        <f t="shared" si="43"/>
        <v>6</v>
      </c>
      <c r="N623" s="130">
        <f t="shared" si="41"/>
        <v>35.294117647058826</v>
      </c>
      <c r="O623" s="119" t="str">
        <f t="shared" si="42"/>
        <v>Minimal +ve impacts</v>
      </c>
      <c r="P623" s="59"/>
    </row>
    <row r="624" spans="5:17" ht="27.75" customHeight="1" x14ac:dyDescent="0.25">
      <c r="E624" s="1">
        <v>616</v>
      </c>
      <c r="F624" s="2" t="s">
        <v>636</v>
      </c>
      <c r="G624" s="57" t="str">
        <f t="shared" si="44"/>
        <v xml:space="preserve"> Lyneham</v>
      </c>
      <c r="H624" s="27">
        <v>1</v>
      </c>
      <c r="I624" s="27">
        <v>0</v>
      </c>
      <c r="J624" s="27">
        <v>0</v>
      </c>
      <c r="K624" s="27">
        <v>2</v>
      </c>
      <c r="L624" s="27">
        <v>1</v>
      </c>
      <c r="M624" s="27">
        <f t="shared" si="43"/>
        <v>4</v>
      </c>
      <c r="N624" s="130">
        <f t="shared" si="41"/>
        <v>18.181818181818183</v>
      </c>
      <c r="O624" s="119" t="str">
        <f t="shared" si="42"/>
        <v>Minimal +ve impacts</v>
      </c>
      <c r="P624" s="59"/>
    </row>
    <row r="625" spans="5:17" ht="27.75" customHeight="1" x14ac:dyDescent="0.25">
      <c r="E625" s="15">
        <v>617</v>
      </c>
      <c r="F625" s="107" t="s">
        <v>637</v>
      </c>
      <c r="G625" s="57" t="str">
        <f t="shared" si="44"/>
        <v xml:space="preserve"> Barton</v>
      </c>
      <c r="H625" s="27">
        <v>1</v>
      </c>
      <c r="I625" s="27">
        <v>5</v>
      </c>
      <c r="J625" s="27">
        <v>3</v>
      </c>
      <c r="K625" s="27">
        <v>3</v>
      </c>
      <c r="L625" s="27">
        <v>1</v>
      </c>
      <c r="M625" s="27">
        <f t="shared" si="43"/>
        <v>13</v>
      </c>
      <c r="N625" s="130">
        <f t="shared" si="41"/>
        <v>59.090909090909093</v>
      </c>
      <c r="O625" s="117" t="str">
        <f t="shared" si="42"/>
        <v>Moderate +ve impacts</v>
      </c>
      <c r="P625" s="74" t="s">
        <v>704</v>
      </c>
      <c r="Q625" s="36" t="s">
        <v>707</v>
      </c>
    </row>
    <row r="626" spans="5:17" ht="27.75" customHeight="1" x14ac:dyDescent="0.25">
      <c r="E626" s="15">
        <v>618</v>
      </c>
      <c r="F626" s="24" t="s">
        <v>639</v>
      </c>
      <c r="G626" s="57" t="str">
        <f t="shared" si="44"/>
        <v xml:space="preserve"> Kaleen</v>
      </c>
      <c r="H626" s="27">
        <v>1</v>
      </c>
      <c r="I626" s="27">
        <v>5</v>
      </c>
      <c r="J626" s="27">
        <v>3</v>
      </c>
      <c r="K626" s="27">
        <v>0</v>
      </c>
      <c r="L626" s="27">
        <v>0</v>
      </c>
      <c r="M626" s="27">
        <f t="shared" ref="M626:M657" si="45">H626+I626+J626+K626+L626</f>
        <v>9</v>
      </c>
      <c r="N626" s="130">
        <f t="shared" si="41"/>
        <v>52.941176470588239</v>
      </c>
      <c r="O626" s="117" t="str">
        <f t="shared" si="42"/>
        <v>Moderate +ve impacts</v>
      </c>
      <c r="P626" s="59"/>
    </row>
    <row r="627" spans="5:17" ht="27.75" customHeight="1" x14ac:dyDescent="0.25">
      <c r="E627" s="1">
        <v>619</v>
      </c>
      <c r="F627" s="73" t="s">
        <v>640</v>
      </c>
      <c r="G627" s="57" t="str">
        <f t="shared" si="44"/>
        <v xml:space="preserve"> Florey</v>
      </c>
      <c r="H627" s="27">
        <v>4</v>
      </c>
      <c r="I627" s="27">
        <v>5</v>
      </c>
      <c r="J627" s="27">
        <v>0</v>
      </c>
      <c r="K627" s="27">
        <v>3</v>
      </c>
      <c r="L627" s="27">
        <v>3</v>
      </c>
      <c r="M627" s="27">
        <f t="shared" si="45"/>
        <v>15</v>
      </c>
      <c r="N627" s="130">
        <f t="shared" si="41"/>
        <v>68.181818181818173</v>
      </c>
      <c r="O627" s="117" t="str">
        <f t="shared" si="42"/>
        <v>Moderate +ve impacts</v>
      </c>
      <c r="P627" s="59"/>
    </row>
    <row r="628" spans="5:17" ht="27.75" customHeight="1" x14ac:dyDescent="0.25">
      <c r="E628" s="15">
        <v>620</v>
      </c>
      <c r="F628" s="24" t="s">
        <v>646</v>
      </c>
      <c r="G628" s="57" t="str">
        <f t="shared" si="44"/>
        <v xml:space="preserve"> Florey</v>
      </c>
      <c r="H628" s="27">
        <v>4</v>
      </c>
      <c r="I628" s="27">
        <v>0</v>
      </c>
      <c r="J628" s="27">
        <v>3</v>
      </c>
      <c r="K628" s="27">
        <v>0</v>
      </c>
      <c r="L628" s="27">
        <v>0</v>
      </c>
      <c r="M628" s="27">
        <f t="shared" si="45"/>
        <v>7</v>
      </c>
      <c r="N628" s="130">
        <f t="shared" si="41"/>
        <v>41.17647058823529</v>
      </c>
      <c r="O628" s="119" t="str">
        <f t="shared" si="42"/>
        <v>Minimal +ve impacts</v>
      </c>
      <c r="P628" s="59"/>
    </row>
    <row r="629" spans="5:17" ht="27.75" customHeight="1" x14ac:dyDescent="0.25">
      <c r="E629" s="15">
        <v>621</v>
      </c>
      <c r="F629" s="73" t="s">
        <v>642</v>
      </c>
      <c r="G629" s="57" t="str">
        <f t="shared" si="44"/>
        <v xml:space="preserve"> Chifley</v>
      </c>
      <c r="H629" s="27">
        <v>2</v>
      </c>
      <c r="I629" s="27">
        <v>5</v>
      </c>
      <c r="J629" s="27">
        <v>3</v>
      </c>
      <c r="K629" s="27">
        <v>2</v>
      </c>
      <c r="L629" s="27">
        <v>0</v>
      </c>
      <c r="M629" s="27">
        <f t="shared" si="45"/>
        <v>12</v>
      </c>
      <c r="N629" s="130">
        <f t="shared" si="41"/>
        <v>70.588235294117652</v>
      </c>
      <c r="O629" s="116" t="str">
        <f t="shared" si="42"/>
        <v>Broad +ve impacts</v>
      </c>
      <c r="P629" s="59"/>
    </row>
    <row r="630" spans="5:17" ht="27.75" customHeight="1" x14ac:dyDescent="0.25">
      <c r="E630" s="1">
        <v>622</v>
      </c>
      <c r="F630" s="24" t="s">
        <v>644</v>
      </c>
      <c r="G630" s="57" t="str">
        <f t="shared" si="44"/>
        <v xml:space="preserve"> Duffy</v>
      </c>
      <c r="H630" s="27">
        <v>2</v>
      </c>
      <c r="I630" s="27">
        <v>0</v>
      </c>
      <c r="J630" s="27">
        <v>3</v>
      </c>
      <c r="K630" s="27">
        <v>2</v>
      </c>
      <c r="L630" s="27">
        <v>0</v>
      </c>
      <c r="M630" s="27">
        <f t="shared" si="45"/>
        <v>7</v>
      </c>
      <c r="N630" s="130">
        <f t="shared" si="41"/>
        <v>41.17647058823529</v>
      </c>
      <c r="O630" s="119" t="str">
        <f t="shared" si="42"/>
        <v>Minimal +ve impacts</v>
      </c>
      <c r="P630" s="59"/>
    </row>
    <row r="631" spans="5:17" ht="27.75" customHeight="1" x14ac:dyDescent="0.25">
      <c r="E631" s="15">
        <v>623</v>
      </c>
      <c r="F631" s="73" t="s">
        <v>645</v>
      </c>
      <c r="G631" s="57" t="str">
        <f t="shared" si="44"/>
        <v xml:space="preserve"> Holder</v>
      </c>
      <c r="H631" s="27">
        <v>2</v>
      </c>
      <c r="I631" s="27">
        <v>0</v>
      </c>
      <c r="J631" s="27">
        <v>3</v>
      </c>
      <c r="K631" s="27">
        <v>2</v>
      </c>
      <c r="L631" s="27">
        <v>3</v>
      </c>
      <c r="M631" s="27">
        <f t="shared" si="45"/>
        <v>10</v>
      </c>
      <c r="N631" s="130">
        <f t="shared" si="41"/>
        <v>45.454545454545453</v>
      </c>
      <c r="O631" s="119" t="str">
        <f t="shared" si="42"/>
        <v>Minimal +ve impacts</v>
      </c>
      <c r="P631" s="59"/>
    </row>
    <row r="632" spans="5:17" ht="27.75" customHeight="1" x14ac:dyDescent="0.25">
      <c r="E632" s="15">
        <v>624</v>
      </c>
      <c r="F632" s="77" t="s">
        <v>647</v>
      </c>
      <c r="G632" s="57" t="str">
        <f t="shared" si="44"/>
        <v xml:space="preserve"> Kambah</v>
      </c>
      <c r="H632" s="27">
        <v>1</v>
      </c>
      <c r="I632" s="27">
        <v>4</v>
      </c>
      <c r="J632" s="27">
        <v>3</v>
      </c>
      <c r="K632" s="27">
        <v>2</v>
      </c>
      <c r="L632" s="27">
        <v>0</v>
      </c>
      <c r="M632" s="27">
        <f t="shared" si="45"/>
        <v>10</v>
      </c>
      <c r="N632" s="130">
        <f t="shared" si="41"/>
        <v>58.82352941176471</v>
      </c>
      <c r="O632" s="117" t="str">
        <f t="shared" si="42"/>
        <v>Moderate +ve impacts</v>
      </c>
      <c r="P632" s="59"/>
    </row>
    <row r="633" spans="5:17" ht="27.75" customHeight="1" x14ac:dyDescent="0.25">
      <c r="E633" s="1">
        <v>625</v>
      </c>
      <c r="F633" s="2" t="s">
        <v>648</v>
      </c>
      <c r="G633" s="57" t="str">
        <f t="shared" si="44"/>
        <v xml:space="preserve"> Denman Prospect</v>
      </c>
      <c r="H633" s="27">
        <v>1</v>
      </c>
      <c r="I633" s="27">
        <v>0</v>
      </c>
      <c r="J633" s="27">
        <v>0</v>
      </c>
      <c r="K633" s="27">
        <v>0</v>
      </c>
      <c r="L633" s="27">
        <v>1</v>
      </c>
      <c r="M633" s="27">
        <f t="shared" si="45"/>
        <v>2</v>
      </c>
      <c r="N633" s="130">
        <f t="shared" si="41"/>
        <v>9.0909090909090917</v>
      </c>
      <c r="O633" s="119" t="str">
        <f t="shared" si="42"/>
        <v>Minimal +ve impacts</v>
      </c>
      <c r="P633" s="59"/>
    </row>
    <row r="634" spans="5:17" ht="27.75" customHeight="1" x14ac:dyDescent="0.25">
      <c r="E634" s="15">
        <v>626</v>
      </c>
      <c r="F634" s="2" t="s">
        <v>649</v>
      </c>
      <c r="G634" s="57" t="str">
        <f t="shared" si="44"/>
        <v xml:space="preserve"> Macgregor</v>
      </c>
      <c r="H634" s="27">
        <v>1</v>
      </c>
      <c r="I634" s="27">
        <v>0</v>
      </c>
      <c r="J634" s="27">
        <v>3</v>
      </c>
      <c r="K634" s="27">
        <v>3</v>
      </c>
      <c r="L634" s="27">
        <v>1</v>
      </c>
      <c r="M634" s="27">
        <f t="shared" si="45"/>
        <v>8</v>
      </c>
      <c r="N634" s="130">
        <f t="shared" si="41"/>
        <v>36.363636363636367</v>
      </c>
      <c r="O634" s="119" t="str">
        <f t="shared" si="42"/>
        <v>Minimal +ve impacts</v>
      </c>
      <c r="P634" s="59"/>
    </row>
    <row r="635" spans="5:17" ht="27.75" customHeight="1" x14ac:dyDescent="0.25">
      <c r="E635" s="15">
        <v>627</v>
      </c>
      <c r="F635" s="2" t="s">
        <v>714</v>
      </c>
      <c r="G635" s="57" t="str">
        <f t="shared" si="44"/>
        <v xml:space="preserve"> Dunlop</v>
      </c>
      <c r="H635" s="27">
        <v>1</v>
      </c>
      <c r="I635" s="27">
        <v>0</v>
      </c>
      <c r="J635" s="27">
        <v>0</v>
      </c>
      <c r="K635" s="27">
        <v>3</v>
      </c>
      <c r="L635" s="27">
        <v>3</v>
      </c>
      <c r="M635" s="27">
        <f t="shared" si="45"/>
        <v>7</v>
      </c>
      <c r="N635" s="130">
        <f t="shared" si="41"/>
        <v>31.818181818181817</v>
      </c>
      <c r="O635" s="119" t="str">
        <f t="shared" si="42"/>
        <v>Minimal +ve impacts</v>
      </c>
      <c r="P635" s="59"/>
    </row>
    <row r="636" spans="5:17" ht="27.75" customHeight="1" x14ac:dyDescent="0.25">
      <c r="E636" s="1">
        <v>628</v>
      </c>
      <c r="F636" s="2" t="s">
        <v>650</v>
      </c>
      <c r="G636" s="57" t="str">
        <f t="shared" si="44"/>
        <v xml:space="preserve"> Chifley</v>
      </c>
      <c r="H636" s="27">
        <v>1</v>
      </c>
      <c r="I636" s="27">
        <v>0</v>
      </c>
      <c r="J636" s="27">
        <v>0</v>
      </c>
      <c r="K636" s="27">
        <v>0</v>
      </c>
      <c r="L636" s="27">
        <v>1</v>
      </c>
      <c r="M636" s="27">
        <f t="shared" si="45"/>
        <v>2</v>
      </c>
      <c r="N636" s="130">
        <f t="shared" si="41"/>
        <v>9.0909090909090917</v>
      </c>
      <c r="O636" s="119" t="str">
        <f t="shared" si="42"/>
        <v>Minimal +ve impacts</v>
      </c>
      <c r="P636" s="59"/>
    </row>
    <row r="637" spans="5:17" ht="27.75" customHeight="1" x14ac:dyDescent="0.25">
      <c r="E637" s="15">
        <v>629</v>
      </c>
      <c r="F637" s="73" t="s">
        <v>660</v>
      </c>
      <c r="G637" s="57" t="str">
        <f t="shared" si="44"/>
        <v xml:space="preserve"> Holt</v>
      </c>
      <c r="H637" s="27">
        <v>5</v>
      </c>
      <c r="I637" s="27">
        <v>5</v>
      </c>
      <c r="J637" s="27">
        <v>3</v>
      </c>
      <c r="K637" s="27">
        <v>3</v>
      </c>
      <c r="L637" s="27">
        <v>4</v>
      </c>
      <c r="M637" s="27">
        <f t="shared" si="45"/>
        <v>20</v>
      </c>
      <c r="N637" s="130">
        <f t="shared" si="41"/>
        <v>90.909090909090907</v>
      </c>
      <c r="O637" s="116" t="str">
        <f t="shared" si="42"/>
        <v>Broad +ve impacts</v>
      </c>
      <c r="P637" s="59"/>
    </row>
    <row r="638" spans="5:17" ht="27.75" customHeight="1" x14ac:dyDescent="0.25">
      <c r="E638" s="15">
        <v>630</v>
      </c>
      <c r="F638" s="54" t="s">
        <v>657</v>
      </c>
      <c r="G638" s="57" t="str">
        <f t="shared" si="44"/>
        <v xml:space="preserve"> Bruce</v>
      </c>
      <c r="H638" s="27">
        <v>1</v>
      </c>
      <c r="I638" s="27">
        <v>5</v>
      </c>
      <c r="J638" s="27">
        <v>3</v>
      </c>
      <c r="K638" s="27">
        <v>3</v>
      </c>
      <c r="L638" s="27">
        <v>3</v>
      </c>
      <c r="M638" s="27">
        <f t="shared" si="45"/>
        <v>15</v>
      </c>
      <c r="N638" s="130">
        <f t="shared" si="41"/>
        <v>68.181818181818173</v>
      </c>
      <c r="O638" s="117" t="str">
        <f t="shared" si="42"/>
        <v>Moderate +ve impacts</v>
      </c>
      <c r="P638" s="59"/>
    </row>
    <row r="639" spans="5:17" ht="27.75" customHeight="1" x14ac:dyDescent="0.25">
      <c r="E639" s="1">
        <v>631</v>
      </c>
      <c r="F639" s="73" t="s">
        <v>659</v>
      </c>
      <c r="G639" s="57" t="str">
        <f t="shared" si="44"/>
        <v xml:space="preserve"> Gowrie</v>
      </c>
      <c r="H639" s="27">
        <v>4</v>
      </c>
      <c r="I639" s="27">
        <v>5</v>
      </c>
      <c r="J639" s="27">
        <v>0</v>
      </c>
      <c r="K639" s="27">
        <v>2</v>
      </c>
      <c r="L639" s="27">
        <v>0</v>
      </c>
      <c r="M639" s="27">
        <f t="shared" si="45"/>
        <v>11</v>
      </c>
      <c r="N639" s="130">
        <f t="shared" si="41"/>
        <v>64.705882352941174</v>
      </c>
      <c r="O639" s="117" t="str">
        <f t="shared" si="42"/>
        <v>Moderate +ve impacts</v>
      </c>
      <c r="P639" s="59"/>
    </row>
    <row r="640" spans="5:17" ht="27.75" customHeight="1" x14ac:dyDescent="0.25">
      <c r="E640" s="15">
        <v>632</v>
      </c>
      <c r="F640" s="73" t="s">
        <v>661</v>
      </c>
      <c r="G640" s="57" t="str">
        <f t="shared" si="44"/>
        <v xml:space="preserve"> Fraser</v>
      </c>
      <c r="H640" s="27">
        <v>4</v>
      </c>
      <c r="I640" s="27">
        <v>4</v>
      </c>
      <c r="J640" s="27">
        <v>3</v>
      </c>
      <c r="K640" s="27">
        <v>3</v>
      </c>
      <c r="L640" s="27">
        <v>3</v>
      </c>
      <c r="M640" s="27">
        <f t="shared" si="45"/>
        <v>17</v>
      </c>
      <c r="N640" s="130">
        <f t="shared" si="41"/>
        <v>77.272727272727266</v>
      </c>
      <c r="O640" s="116" t="str">
        <f t="shared" si="42"/>
        <v>Broad +ve impacts</v>
      </c>
      <c r="P640" s="59"/>
    </row>
    <row r="641" spans="5:17" ht="27.75" customHeight="1" x14ac:dyDescent="0.25">
      <c r="E641" s="15">
        <v>633</v>
      </c>
      <c r="F641" s="1" t="s">
        <v>662</v>
      </c>
      <c r="G641" s="57" t="str">
        <f t="shared" si="44"/>
        <v xml:space="preserve"> Fraser</v>
      </c>
      <c r="H641" s="27">
        <v>1</v>
      </c>
      <c r="I641" s="27">
        <v>4</v>
      </c>
      <c r="J641" s="27">
        <v>3</v>
      </c>
      <c r="K641" s="27">
        <v>3</v>
      </c>
      <c r="L641" s="27">
        <v>0</v>
      </c>
      <c r="M641" s="27">
        <f t="shared" si="45"/>
        <v>11</v>
      </c>
      <c r="N641" s="130">
        <f t="shared" si="41"/>
        <v>64.705882352941174</v>
      </c>
      <c r="O641" s="117" t="str">
        <f t="shared" si="42"/>
        <v>Moderate +ve impacts</v>
      </c>
      <c r="P641" s="59"/>
    </row>
    <row r="642" spans="5:17" ht="27.75" customHeight="1" x14ac:dyDescent="0.25">
      <c r="E642" s="1">
        <v>634</v>
      </c>
      <c r="F642" s="72" t="s">
        <v>662</v>
      </c>
      <c r="G642" s="57" t="str">
        <f t="shared" si="44"/>
        <v xml:space="preserve"> Fraser</v>
      </c>
      <c r="H642" s="27">
        <v>1</v>
      </c>
      <c r="I642" s="27">
        <v>4</v>
      </c>
      <c r="J642" s="27">
        <v>3</v>
      </c>
      <c r="K642" s="27">
        <v>3</v>
      </c>
      <c r="L642" s="27">
        <v>0</v>
      </c>
      <c r="M642" s="27">
        <f t="shared" si="45"/>
        <v>11</v>
      </c>
      <c r="N642" s="130">
        <f t="shared" si="41"/>
        <v>64.705882352941174</v>
      </c>
      <c r="O642" s="117" t="str">
        <f t="shared" si="42"/>
        <v>Moderate +ve impacts</v>
      </c>
      <c r="P642" s="59"/>
    </row>
    <row r="643" spans="5:17" ht="27.75" customHeight="1" x14ac:dyDescent="0.25">
      <c r="E643" s="15">
        <v>635</v>
      </c>
      <c r="F643" s="41" t="s">
        <v>666</v>
      </c>
      <c r="G643" s="57" t="str">
        <f t="shared" si="44"/>
        <v xml:space="preserve"> Mitchell</v>
      </c>
      <c r="H643" s="27">
        <v>1</v>
      </c>
      <c r="I643" s="27">
        <v>1</v>
      </c>
      <c r="J643" s="27">
        <v>3</v>
      </c>
      <c r="K643" s="27">
        <v>2</v>
      </c>
      <c r="L643" s="27">
        <v>1</v>
      </c>
      <c r="M643" s="27">
        <f t="shared" si="45"/>
        <v>8</v>
      </c>
      <c r="N643" s="130">
        <f t="shared" ref="N643:N706" si="46">IF(L643=0,(M643/17)*100,(M643/22)*100)</f>
        <v>36.363636363636367</v>
      </c>
      <c r="O643" s="119" t="str">
        <f t="shared" si="42"/>
        <v>Minimal +ve impacts</v>
      </c>
      <c r="P643" s="59"/>
    </row>
    <row r="644" spans="5:17" ht="27.75" customHeight="1" x14ac:dyDescent="0.25">
      <c r="E644" s="15">
        <v>636</v>
      </c>
      <c r="F644" s="2" t="s">
        <v>667</v>
      </c>
      <c r="G644" s="57" t="str">
        <f t="shared" si="44"/>
        <v xml:space="preserve"> Ainslie</v>
      </c>
      <c r="H644" s="27">
        <v>1</v>
      </c>
      <c r="I644" s="27">
        <v>4</v>
      </c>
      <c r="J644" s="27">
        <v>3</v>
      </c>
      <c r="K644" s="27">
        <v>2</v>
      </c>
      <c r="L644" s="27">
        <v>3</v>
      </c>
      <c r="M644" s="27">
        <f t="shared" si="45"/>
        <v>13</v>
      </c>
      <c r="N644" s="130">
        <f t="shared" si="46"/>
        <v>59.090909090909093</v>
      </c>
      <c r="O644" s="117" t="str">
        <f t="shared" si="42"/>
        <v>Moderate +ve impacts</v>
      </c>
      <c r="P644" s="59"/>
    </row>
    <row r="645" spans="5:17" ht="27.75" customHeight="1" x14ac:dyDescent="0.25">
      <c r="E645" s="1">
        <v>637</v>
      </c>
      <c r="F645" s="2" t="s">
        <v>669</v>
      </c>
      <c r="G645" s="57" t="str">
        <f t="shared" si="44"/>
        <v xml:space="preserve"> Phillip</v>
      </c>
      <c r="H645" s="27">
        <v>1</v>
      </c>
      <c r="I645" s="27">
        <v>5</v>
      </c>
      <c r="J645" s="27">
        <v>3</v>
      </c>
      <c r="K645" s="27">
        <v>3</v>
      </c>
      <c r="L645" s="27">
        <v>3</v>
      </c>
      <c r="M645" s="27">
        <f t="shared" si="45"/>
        <v>15</v>
      </c>
      <c r="N645" s="130">
        <f t="shared" si="46"/>
        <v>68.181818181818173</v>
      </c>
      <c r="O645" s="117" t="str">
        <f t="shared" si="42"/>
        <v>Moderate +ve impacts</v>
      </c>
      <c r="P645" s="59"/>
    </row>
    <row r="646" spans="5:17" ht="27.75" customHeight="1" x14ac:dyDescent="0.25">
      <c r="E646" s="15">
        <v>638</v>
      </c>
      <c r="F646" s="2" t="s">
        <v>670</v>
      </c>
      <c r="G646" s="57" t="str">
        <f t="shared" si="44"/>
        <v xml:space="preserve"> Ainslie</v>
      </c>
      <c r="H646" s="27">
        <v>1</v>
      </c>
      <c r="I646" s="27">
        <v>2</v>
      </c>
      <c r="J646" s="27">
        <v>0</v>
      </c>
      <c r="K646" s="27">
        <v>2</v>
      </c>
      <c r="L646" s="27">
        <v>1</v>
      </c>
      <c r="M646" s="27">
        <f t="shared" si="45"/>
        <v>6</v>
      </c>
      <c r="N646" s="130">
        <f t="shared" si="46"/>
        <v>27.27272727272727</v>
      </c>
      <c r="O646" s="119" t="str">
        <f t="shared" si="42"/>
        <v>Minimal +ve impacts</v>
      </c>
      <c r="P646" s="59"/>
    </row>
    <row r="647" spans="5:17" ht="27.75" customHeight="1" x14ac:dyDescent="0.25">
      <c r="E647" s="15">
        <v>639</v>
      </c>
      <c r="F647" s="107" t="s">
        <v>673</v>
      </c>
      <c r="G647" s="57" t="str">
        <f t="shared" si="44"/>
        <v xml:space="preserve"> Greenway</v>
      </c>
      <c r="H647" s="27">
        <v>1</v>
      </c>
      <c r="I647" s="27">
        <v>5</v>
      </c>
      <c r="J647" s="27">
        <v>0</v>
      </c>
      <c r="K647" s="27">
        <v>2</v>
      </c>
      <c r="L647" s="27">
        <v>1</v>
      </c>
      <c r="M647" s="27">
        <f t="shared" si="45"/>
        <v>9</v>
      </c>
      <c r="N647" s="130">
        <f t="shared" si="46"/>
        <v>40.909090909090914</v>
      </c>
      <c r="O647" s="119" t="str">
        <f t="shared" si="42"/>
        <v>Minimal +ve impacts</v>
      </c>
      <c r="P647" s="99" t="s">
        <v>709</v>
      </c>
      <c r="Q647" s="75" t="s">
        <v>710</v>
      </c>
    </row>
    <row r="648" spans="5:17" ht="27.75" customHeight="1" x14ac:dyDescent="0.25">
      <c r="E648" s="1">
        <v>640</v>
      </c>
      <c r="F648" s="2" t="s">
        <v>674</v>
      </c>
      <c r="G648" s="57" t="str">
        <f t="shared" si="44"/>
        <v xml:space="preserve"> Curtin</v>
      </c>
      <c r="H648" s="27">
        <v>1</v>
      </c>
      <c r="I648" s="27">
        <v>5</v>
      </c>
      <c r="J648" s="27">
        <v>3</v>
      </c>
      <c r="K648" s="27">
        <v>3</v>
      </c>
      <c r="L648" s="27">
        <v>1</v>
      </c>
      <c r="M648" s="27">
        <f t="shared" si="45"/>
        <v>13</v>
      </c>
      <c r="N648" s="130">
        <f t="shared" si="46"/>
        <v>59.090909090909093</v>
      </c>
      <c r="O648" s="117" t="str">
        <f t="shared" ref="O648:O708" si="47">VLOOKUP(N648,$A$3:$C$5,3,TRUE)</f>
        <v>Moderate +ve impacts</v>
      </c>
      <c r="P648" s="59"/>
    </row>
    <row r="649" spans="5:17" ht="27.75" customHeight="1" x14ac:dyDescent="0.25">
      <c r="E649" s="15">
        <v>641</v>
      </c>
      <c r="F649" s="2" t="s">
        <v>675</v>
      </c>
      <c r="G649" s="57" t="str">
        <f t="shared" si="44"/>
        <v xml:space="preserve"> Gowrie</v>
      </c>
      <c r="H649" s="27">
        <v>1</v>
      </c>
      <c r="I649" s="27">
        <v>5</v>
      </c>
      <c r="J649" s="27">
        <v>3</v>
      </c>
      <c r="K649" s="27">
        <v>2</v>
      </c>
      <c r="L649" s="27">
        <v>1</v>
      </c>
      <c r="M649" s="27">
        <f t="shared" si="45"/>
        <v>12</v>
      </c>
      <c r="N649" s="130">
        <f t="shared" si="46"/>
        <v>54.54545454545454</v>
      </c>
      <c r="O649" s="117" t="str">
        <f t="shared" si="47"/>
        <v>Moderate +ve impacts</v>
      </c>
      <c r="P649" s="59"/>
    </row>
    <row r="650" spans="5:17" ht="27.75" customHeight="1" x14ac:dyDescent="0.25">
      <c r="E650" s="15">
        <v>642</v>
      </c>
      <c r="F650" s="94" t="s">
        <v>678</v>
      </c>
      <c r="G650" s="57" t="str">
        <f t="shared" si="44"/>
        <v xml:space="preserve"> Braddon</v>
      </c>
      <c r="H650" s="27">
        <v>2</v>
      </c>
      <c r="I650" s="27">
        <v>2</v>
      </c>
      <c r="J650" s="27">
        <v>0</v>
      </c>
      <c r="K650" s="27">
        <v>0</v>
      </c>
      <c r="L650" s="27">
        <v>1</v>
      </c>
      <c r="M650" s="27">
        <f t="shared" si="45"/>
        <v>5</v>
      </c>
      <c r="N650" s="130">
        <f t="shared" si="46"/>
        <v>22.727272727272727</v>
      </c>
      <c r="O650" s="119" t="str">
        <f t="shared" si="47"/>
        <v>Minimal +ve impacts</v>
      </c>
      <c r="P650" s="59"/>
    </row>
    <row r="651" spans="5:17" ht="27.75" customHeight="1" x14ac:dyDescent="0.25">
      <c r="E651" s="1">
        <v>643</v>
      </c>
      <c r="F651" s="2" t="s">
        <v>681</v>
      </c>
      <c r="G651" s="57" t="str">
        <f t="shared" si="44"/>
        <v xml:space="preserve"> Kaleen</v>
      </c>
      <c r="H651" s="27">
        <v>1</v>
      </c>
      <c r="I651" s="27">
        <v>4</v>
      </c>
      <c r="J651" s="27">
        <v>3</v>
      </c>
      <c r="K651" s="27">
        <v>2</v>
      </c>
      <c r="L651" s="27">
        <v>3</v>
      </c>
      <c r="M651" s="27">
        <f t="shared" si="45"/>
        <v>13</v>
      </c>
      <c r="N651" s="130">
        <f t="shared" si="46"/>
        <v>59.090909090909093</v>
      </c>
      <c r="O651" s="117" t="str">
        <f t="shared" si="47"/>
        <v>Moderate +ve impacts</v>
      </c>
      <c r="P651" s="59"/>
    </row>
    <row r="652" spans="5:17" ht="27.75" customHeight="1" x14ac:dyDescent="0.25">
      <c r="E652" s="15">
        <v>644</v>
      </c>
      <c r="F652" s="80" t="s">
        <v>682</v>
      </c>
      <c r="G652" s="57" t="str">
        <f t="shared" si="44"/>
        <v xml:space="preserve"> Weston</v>
      </c>
      <c r="H652" s="27">
        <v>4</v>
      </c>
      <c r="I652" s="27">
        <v>4</v>
      </c>
      <c r="J652" s="27">
        <v>0</v>
      </c>
      <c r="K652" s="27">
        <v>3</v>
      </c>
      <c r="L652" s="27">
        <v>3</v>
      </c>
      <c r="M652" s="27">
        <f t="shared" si="45"/>
        <v>14</v>
      </c>
      <c r="N652" s="130">
        <f t="shared" si="46"/>
        <v>63.636363636363633</v>
      </c>
      <c r="O652" s="117" t="str">
        <f t="shared" si="47"/>
        <v>Moderate +ve impacts</v>
      </c>
      <c r="P652" s="59"/>
    </row>
    <row r="653" spans="5:17" ht="27.75" customHeight="1" x14ac:dyDescent="0.25">
      <c r="E653" s="15">
        <v>645</v>
      </c>
      <c r="F653" s="24" t="s">
        <v>683</v>
      </c>
      <c r="G653" s="57" t="str">
        <f t="shared" si="44"/>
        <v xml:space="preserve"> Weston</v>
      </c>
      <c r="H653" s="27">
        <v>1</v>
      </c>
      <c r="I653" s="27">
        <v>0</v>
      </c>
      <c r="J653" s="27">
        <v>3</v>
      </c>
      <c r="K653" s="27">
        <v>2</v>
      </c>
      <c r="L653" s="27">
        <v>0</v>
      </c>
      <c r="M653" s="27">
        <f t="shared" si="45"/>
        <v>6</v>
      </c>
      <c r="N653" s="130">
        <f t="shared" si="46"/>
        <v>35.294117647058826</v>
      </c>
      <c r="O653" s="119" t="str">
        <f t="shared" si="47"/>
        <v>Minimal +ve impacts</v>
      </c>
      <c r="P653" s="59" t="s">
        <v>793</v>
      </c>
      <c r="Q653" t="s">
        <v>689</v>
      </c>
    </row>
    <row r="654" spans="5:17" ht="27.75" customHeight="1" x14ac:dyDescent="0.25">
      <c r="E654" s="1">
        <v>646</v>
      </c>
      <c r="F654" s="2" t="s">
        <v>684</v>
      </c>
      <c r="G654" s="57" t="str">
        <f t="shared" si="44"/>
        <v xml:space="preserve"> Waramanga</v>
      </c>
      <c r="H654" s="27">
        <v>1</v>
      </c>
      <c r="I654" s="27">
        <v>0</v>
      </c>
      <c r="J654" s="27">
        <v>0</v>
      </c>
      <c r="K654" s="27">
        <v>2</v>
      </c>
      <c r="L654" s="27">
        <v>1</v>
      </c>
      <c r="M654" s="27">
        <f t="shared" si="45"/>
        <v>4</v>
      </c>
      <c r="N654" s="130">
        <f t="shared" si="46"/>
        <v>18.181818181818183</v>
      </c>
      <c r="O654" s="119" t="str">
        <f t="shared" si="47"/>
        <v>Minimal +ve impacts</v>
      </c>
      <c r="P654" s="59"/>
    </row>
    <row r="655" spans="5:17" ht="27.75" customHeight="1" x14ac:dyDescent="0.25">
      <c r="E655" s="15">
        <v>647</v>
      </c>
      <c r="F655" s="2" t="s">
        <v>685</v>
      </c>
      <c r="G655" s="57" t="str">
        <f t="shared" si="44"/>
        <v xml:space="preserve"> Waramanga</v>
      </c>
      <c r="H655" s="27">
        <v>1</v>
      </c>
      <c r="I655" s="27">
        <v>5</v>
      </c>
      <c r="J655" s="27">
        <v>3</v>
      </c>
      <c r="K655" s="27">
        <v>2</v>
      </c>
      <c r="L655" s="27">
        <v>1</v>
      </c>
      <c r="M655" s="27">
        <f t="shared" si="45"/>
        <v>12</v>
      </c>
      <c r="N655" s="130">
        <f t="shared" si="46"/>
        <v>54.54545454545454</v>
      </c>
      <c r="O655" s="117" t="str">
        <f t="shared" si="47"/>
        <v>Moderate +ve impacts</v>
      </c>
      <c r="P655" s="59"/>
    </row>
    <row r="656" spans="5:17" ht="27.75" customHeight="1" x14ac:dyDescent="0.25">
      <c r="E656" s="15">
        <v>648</v>
      </c>
      <c r="F656" s="24" t="s">
        <v>686</v>
      </c>
      <c r="G656" s="57" t="str">
        <f t="shared" si="44"/>
        <v xml:space="preserve"> Waramanga</v>
      </c>
      <c r="H656" s="27">
        <v>5</v>
      </c>
      <c r="I656" s="27">
        <v>5</v>
      </c>
      <c r="J656" s="27">
        <v>3</v>
      </c>
      <c r="K656" s="27">
        <v>2</v>
      </c>
      <c r="L656" s="27">
        <v>0</v>
      </c>
      <c r="M656" s="27">
        <f t="shared" si="45"/>
        <v>15</v>
      </c>
      <c r="N656" s="130">
        <f t="shared" si="46"/>
        <v>88.235294117647058</v>
      </c>
      <c r="O656" s="116" t="str">
        <f t="shared" si="47"/>
        <v>Broad +ve impacts</v>
      </c>
      <c r="P656" s="59" t="s">
        <v>794</v>
      </c>
    </row>
    <row r="657" spans="5:16" ht="27.75" customHeight="1" x14ac:dyDescent="0.25">
      <c r="E657" s="1">
        <v>649</v>
      </c>
      <c r="F657" s="2" t="s">
        <v>687</v>
      </c>
      <c r="G657" s="57" t="str">
        <f t="shared" si="44"/>
        <v xml:space="preserve"> Waramanga</v>
      </c>
      <c r="H657" s="27">
        <v>5</v>
      </c>
      <c r="I657" s="27">
        <v>4</v>
      </c>
      <c r="J657" s="27">
        <v>0</v>
      </c>
      <c r="K657" s="27">
        <v>2</v>
      </c>
      <c r="L657" s="27">
        <v>1</v>
      </c>
      <c r="M657" s="27">
        <f t="shared" si="45"/>
        <v>12</v>
      </c>
      <c r="N657" s="130">
        <f t="shared" si="46"/>
        <v>54.54545454545454</v>
      </c>
      <c r="O657" s="117" t="str">
        <f t="shared" si="47"/>
        <v>Moderate +ve impacts</v>
      </c>
      <c r="P657" s="59"/>
    </row>
    <row r="658" spans="5:16" ht="27.75" customHeight="1" x14ac:dyDescent="0.25">
      <c r="E658" s="15">
        <v>650</v>
      </c>
      <c r="F658" s="2" t="s">
        <v>688</v>
      </c>
      <c r="G658" s="57" t="str">
        <f t="shared" si="44"/>
        <v xml:space="preserve"> Weston</v>
      </c>
      <c r="H658" s="27">
        <v>1</v>
      </c>
      <c r="I658" s="27">
        <v>4</v>
      </c>
      <c r="J658" s="27">
        <v>0</v>
      </c>
      <c r="K658" s="27">
        <v>3</v>
      </c>
      <c r="L658" s="27">
        <v>1</v>
      </c>
      <c r="M658" s="27">
        <f t="shared" ref="M658:M689" si="48">H658+I658+J658+K658+L658</f>
        <v>9</v>
      </c>
      <c r="N658" s="130">
        <f t="shared" si="46"/>
        <v>40.909090909090914</v>
      </c>
      <c r="O658" s="119" t="str">
        <f t="shared" si="47"/>
        <v>Minimal +ve impacts</v>
      </c>
      <c r="P658" s="59"/>
    </row>
    <row r="659" spans="5:16" ht="27.75" customHeight="1" x14ac:dyDescent="0.25">
      <c r="E659" s="15">
        <v>651</v>
      </c>
      <c r="F659" s="24" t="s">
        <v>690</v>
      </c>
      <c r="G659" s="57" t="str">
        <f t="shared" si="44"/>
        <v xml:space="preserve"> Crace</v>
      </c>
      <c r="H659" s="27">
        <v>1</v>
      </c>
      <c r="I659" s="27">
        <v>0</v>
      </c>
      <c r="J659" s="27">
        <v>0</v>
      </c>
      <c r="K659" s="27">
        <v>0</v>
      </c>
      <c r="L659" s="27">
        <v>0</v>
      </c>
      <c r="M659" s="27">
        <f t="shared" si="48"/>
        <v>1</v>
      </c>
      <c r="N659" s="130">
        <f t="shared" si="46"/>
        <v>5.8823529411764701</v>
      </c>
      <c r="O659" s="119" t="str">
        <f t="shared" si="47"/>
        <v>Minimal +ve impacts</v>
      </c>
      <c r="P659" s="59"/>
    </row>
    <row r="660" spans="5:16" ht="27.75" customHeight="1" x14ac:dyDescent="0.25">
      <c r="E660" s="1">
        <v>652</v>
      </c>
      <c r="F660" s="96" t="s">
        <v>201</v>
      </c>
      <c r="G660" s="57" t="str">
        <f t="shared" si="44"/>
        <v xml:space="preserve"> Lyons</v>
      </c>
      <c r="H660" s="27">
        <v>2</v>
      </c>
      <c r="I660" s="27">
        <v>0</v>
      </c>
      <c r="J660" s="27">
        <v>3</v>
      </c>
      <c r="K660" s="27">
        <v>0</v>
      </c>
      <c r="L660" s="27">
        <v>0</v>
      </c>
      <c r="M660" s="27">
        <f t="shared" si="48"/>
        <v>5</v>
      </c>
      <c r="N660" s="130">
        <f t="shared" si="46"/>
        <v>29.411764705882355</v>
      </c>
      <c r="O660" s="119" t="str">
        <f t="shared" si="47"/>
        <v>Minimal +ve impacts</v>
      </c>
      <c r="P660" s="59"/>
    </row>
    <row r="661" spans="5:16" ht="27.75" customHeight="1" x14ac:dyDescent="0.25">
      <c r="E661" s="15">
        <v>653</v>
      </c>
      <c r="F661" s="2" t="s">
        <v>692</v>
      </c>
      <c r="G661" s="57" t="str">
        <f t="shared" si="44"/>
        <v xml:space="preserve"> Pearce</v>
      </c>
      <c r="H661" s="27">
        <v>2</v>
      </c>
      <c r="I661" s="27">
        <v>0</v>
      </c>
      <c r="J661" s="27">
        <v>0</v>
      </c>
      <c r="K661" s="27">
        <v>0</v>
      </c>
      <c r="L661" s="27">
        <v>1</v>
      </c>
      <c r="M661" s="27">
        <f t="shared" si="48"/>
        <v>3</v>
      </c>
      <c r="N661" s="130">
        <f t="shared" si="46"/>
        <v>13.636363636363635</v>
      </c>
      <c r="O661" s="119" t="str">
        <f t="shared" si="47"/>
        <v>Minimal +ve impacts</v>
      </c>
      <c r="P661" s="59"/>
    </row>
    <row r="662" spans="5:16" ht="27.75" customHeight="1" x14ac:dyDescent="0.25">
      <c r="E662" s="15">
        <v>654</v>
      </c>
      <c r="F662" s="2" t="s">
        <v>693</v>
      </c>
      <c r="G662" s="57" t="str">
        <f t="shared" si="44"/>
        <v xml:space="preserve"> Pearce</v>
      </c>
      <c r="H662" s="27">
        <v>1</v>
      </c>
      <c r="I662" s="27">
        <v>0</v>
      </c>
      <c r="J662" s="27">
        <v>0</v>
      </c>
      <c r="K662" s="27">
        <v>0</v>
      </c>
      <c r="L662" s="27">
        <v>1</v>
      </c>
      <c r="M662" s="27">
        <f t="shared" si="48"/>
        <v>2</v>
      </c>
      <c r="N662" s="130">
        <f t="shared" si="46"/>
        <v>9.0909090909090917</v>
      </c>
      <c r="O662" s="119" t="str">
        <f t="shared" si="47"/>
        <v>Minimal +ve impacts</v>
      </c>
      <c r="P662" s="59"/>
    </row>
    <row r="663" spans="5:16" ht="27.75" customHeight="1" x14ac:dyDescent="0.25">
      <c r="E663" s="1">
        <v>655</v>
      </c>
      <c r="F663" s="97" t="s">
        <v>695</v>
      </c>
      <c r="G663" s="57" t="str">
        <f t="shared" si="44"/>
        <v xml:space="preserve"> Forrest</v>
      </c>
      <c r="H663" s="27">
        <v>1</v>
      </c>
      <c r="I663" s="27">
        <v>4</v>
      </c>
      <c r="J663" s="27">
        <v>3</v>
      </c>
      <c r="K663" s="27">
        <v>2</v>
      </c>
      <c r="L663" s="27">
        <v>1</v>
      </c>
      <c r="M663" s="27">
        <f t="shared" si="48"/>
        <v>11</v>
      </c>
      <c r="N663" s="130">
        <f t="shared" si="46"/>
        <v>50</v>
      </c>
      <c r="O663" s="117" t="str">
        <f t="shared" si="47"/>
        <v>Moderate +ve impacts</v>
      </c>
      <c r="P663" s="59"/>
    </row>
    <row r="664" spans="5:16" ht="27.75" customHeight="1" x14ac:dyDescent="0.25">
      <c r="E664" s="15">
        <v>656</v>
      </c>
      <c r="F664" s="60" t="s">
        <v>696</v>
      </c>
      <c r="G664" s="57" t="str">
        <f t="shared" ref="G664:G708" si="49">RIGHT(F664,LEN(F664)-FIND(",",F664))</f>
        <v xml:space="preserve"> Forrest</v>
      </c>
      <c r="H664" s="27">
        <v>2</v>
      </c>
      <c r="I664" s="27">
        <v>5</v>
      </c>
      <c r="J664" s="27">
        <v>3</v>
      </c>
      <c r="K664" s="27">
        <v>3</v>
      </c>
      <c r="L664" s="27">
        <v>1</v>
      </c>
      <c r="M664" s="27">
        <f t="shared" si="48"/>
        <v>14</v>
      </c>
      <c r="N664" s="130">
        <f t="shared" si="46"/>
        <v>63.636363636363633</v>
      </c>
      <c r="O664" s="117" t="str">
        <f t="shared" si="47"/>
        <v>Moderate +ve impacts</v>
      </c>
      <c r="P664" s="59"/>
    </row>
    <row r="665" spans="5:16" ht="27.75" customHeight="1" x14ac:dyDescent="0.25">
      <c r="E665" s="15">
        <v>657</v>
      </c>
      <c r="F665" s="2" t="s">
        <v>698</v>
      </c>
      <c r="G665" s="57" t="str">
        <f t="shared" si="49"/>
        <v xml:space="preserve"> Bruce</v>
      </c>
      <c r="H665" s="27">
        <v>1</v>
      </c>
      <c r="I665" s="27">
        <v>0</v>
      </c>
      <c r="J665" s="27">
        <v>3</v>
      </c>
      <c r="K665" s="27">
        <v>0</v>
      </c>
      <c r="L665" s="27">
        <v>1</v>
      </c>
      <c r="M665" s="27">
        <f t="shared" si="48"/>
        <v>5</v>
      </c>
      <c r="N665" s="130">
        <f t="shared" si="46"/>
        <v>22.727272727272727</v>
      </c>
      <c r="O665" s="119" t="str">
        <f t="shared" si="47"/>
        <v>Minimal +ve impacts</v>
      </c>
      <c r="P665" s="59"/>
    </row>
    <row r="666" spans="5:16" ht="27.75" customHeight="1" x14ac:dyDescent="0.25">
      <c r="E666" s="1">
        <v>658</v>
      </c>
      <c r="F666" s="24" t="s">
        <v>716</v>
      </c>
      <c r="G666" s="57" t="str">
        <f t="shared" si="49"/>
        <v xml:space="preserve"> Gordon</v>
      </c>
      <c r="H666" s="27">
        <v>5</v>
      </c>
      <c r="I666" s="27">
        <v>5</v>
      </c>
      <c r="J666" s="27">
        <v>3</v>
      </c>
      <c r="K666" s="27">
        <v>0</v>
      </c>
      <c r="L666" s="27">
        <v>0</v>
      </c>
      <c r="M666" s="27">
        <f t="shared" si="48"/>
        <v>13</v>
      </c>
      <c r="N666" s="130">
        <f t="shared" si="46"/>
        <v>76.470588235294116</v>
      </c>
      <c r="O666" s="116" t="str">
        <f t="shared" si="47"/>
        <v>Broad +ve impacts</v>
      </c>
      <c r="P666" s="99" t="s">
        <v>795</v>
      </c>
    </row>
    <row r="667" spans="5:16" ht="27.75" customHeight="1" x14ac:dyDescent="0.25">
      <c r="E667" s="15">
        <v>659</v>
      </c>
      <c r="F667" s="24" t="s">
        <v>719</v>
      </c>
      <c r="G667" s="57" t="str">
        <f t="shared" si="49"/>
        <v xml:space="preserve"> Belconnen</v>
      </c>
      <c r="H667" s="27">
        <v>1</v>
      </c>
      <c r="I667" s="27">
        <v>5</v>
      </c>
      <c r="J667" s="27">
        <v>3</v>
      </c>
      <c r="K667" s="27">
        <v>0</v>
      </c>
      <c r="L667" s="27">
        <v>0</v>
      </c>
      <c r="M667" s="27">
        <f t="shared" si="48"/>
        <v>9</v>
      </c>
      <c r="N667" s="130">
        <f t="shared" si="46"/>
        <v>52.941176470588239</v>
      </c>
      <c r="O667" s="117" t="str">
        <f t="shared" si="47"/>
        <v>Moderate +ve impacts</v>
      </c>
      <c r="P667" s="59"/>
    </row>
    <row r="668" spans="5:16" ht="27.75" customHeight="1" x14ac:dyDescent="0.25">
      <c r="E668" s="15">
        <v>660</v>
      </c>
      <c r="F668" s="2" t="s">
        <v>720</v>
      </c>
      <c r="G668" s="57" t="str">
        <f t="shared" si="49"/>
        <v xml:space="preserve"> Duffy</v>
      </c>
      <c r="H668" s="27">
        <v>1</v>
      </c>
      <c r="I668" s="27">
        <v>2</v>
      </c>
      <c r="J668" s="27">
        <v>0</v>
      </c>
      <c r="K668" s="27">
        <v>3</v>
      </c>
      <c r="L668" s="27">
        <v>1</v>
      </c>
      <c r="M668" s="27">
        <f t="shared" si="48"/>
        <v>7</v>
      </c>
      <c r="N668" s="130">
        <f t="shared" si="46"/>
        <v>31.818181818181817</v>
      </c>
      <c r="O668" s="119" t="str">
        <f t="shared" si="47"/>
        <v>Minimal +ve impacts</v>
      </c>
      <c r="P668" s="59"/>
    </row>
    <row r="669" spans="5:16" ht="27.75" customHeight="1" x14ac:dyDescent="0.25">
      <c r="E669" s="1">
        <v>661</v>
      </c>
      <c r="F669" s="40" t="s">
        <v>721</v>
      </c>
      <c r="G669" s="57" t="str">
        <f t="shared" si="49"/>
        <v xml:space="preserve"> Turner</v>
      </c>
      <c r="H669" s="27">
        <v>1</v>
      </c>
      <c r="I669" s="27">
        <v>4</v>
      </c>
      <c r="J669" s="27">
        <v>3</v>
      </c>
      <c r="K669" s="27">
        <v>3</v>
      </c>
      <c r="L669" s="27">
        <v>0</v>
      </c>
      <c r="M669" s="27">
        <f t="shared" si="48"/>
        <v>11</v>
      </c>
      <c r="N669" s="130">
        <f t="shared" si="46"/>
        <v>64.705882352941174</v>
      </c>
      <c r="O669" s="117" t="str">
        <f t="shared" si="47"/>
        <v>Moderate +ve impacts</v>
      </c>
      <c r="P669" s="59"/>
    </row>
    <row r="670" spans="5:16" ht="27.75" customHeight="1" x14ac:dyDescent="0.25">
      <c r="E670" s="15">
        <v>662</v>
      </c>
      <c r="F670" s="2" t="s">
        <v>722</v>
      </c>
      <c r="G670" s="57" t="str">
        <f t="shared" si="49"/>
        <v xml:space="preserve"> Cook</v>
      </c>
      <c r="H670" s="27">
        <v>1</v>
      </c>
      <c r="I670" s="27">
        <v>2</v>
      </c>
      <c r="J670" s="27">
        <v>0</v>
      </c>
      <c r="K670" s="27">
        <v>0</v>
      </c>
      <c r="L670" s="27">
        <v>1</v>
      </c>
      <c r="M670" s="27">
        <f t="shared" si="48"/>
        <v>4</v>
      </c>
      <c r="N670" s="130">
        <f t="shared" si="46"/>
        <v>18.181818181818183</v>
      </c>
      <c r="O670" s="119" t="str">
        <f t="shared" si="47"/>
        <v>Minimal +ve impacts</v>
      </c>
      <c r="P670" s="59"/>
    </row>
    <row r="671" spans="5:16" ht="27.75" customHeight="1" x14ac:dyDescent="0.25">
      <c r="E671" s="15">
        <v>663</v>
      </c>
      <c r="F671" s="24" t="s">
        <v>723</v>
      </c>
      <c r="G671" s="57" t="str">
        <f t="shared" si="49"/>
        <v xml:space="preserve"> Chifley</v>
      </c>
      <c r="H671" s="27">
        <v>1</v>
      </c>
      <c r="I671" s="27">
        <v>4</v>
      </c>
      <c r="J671" s="27">
        <v>3</v>
      </c>
      <c r="K671" s="27">
        <v>2</v>
      </c>
      <c r="L671" s="27">
        <v>0</v>
      </c>
      <c r="M671" s="27">
        <f t="shared" si="48"/>
        <v>10</v>
      </c>
      <c r="N671" s="130">
        <f t="shared" si="46"/>
        <v>58.82352941176471</v>
      </c>
      <c r="O671" s="117" t="str">
        <f t="shared" si="47"/>
        <v>Moderate +ve impacts</v>
      </c>
      <c r="P671" s="59"/>
    </row>
    <row r="672" spans="5:16" ht="27.75" customHeight="1" x14ac:dyDescent="0.25">
      <c r="E672" s="1">
        <v>664</v>
      </c>
      <c r="F672" s="2" t="s">
        <v>640</v>
      </c>
      <c r="G672" s="57" t="str">
        <f t="shared" si="49"/>
        <v xml:space="preserve"> Florey</v>
      </c>
      <c r="H672" s="27">
        <v>1</v>
      </c>
      <c r="I672" s="27">
        <v>5</v>
      </c>
      <c r="J672" s="27">
        <v>0</v>
      </c>
      <c r="K672" s="27">
        <v>2</v>
      </c>
      <c r="L672" s="27">
        <v>1</v>
      </c>
      <c r="M672" s="27">
        <f t="shared" si="48"/>
        <v>9</v>
      </c>
      <c r="N672" s="130">
        <f t="shared" si="46"/>
        <v>40.909090909090914</v>
      </c>
      <c r="O672" s="119" t="str">
        <f t="shared" si="47"/>
        <v>Minimal +ve impacts</v>
      </c>
      <c r="P672" s="59"/>
    </row>
    <row r="673" spans="5:16" ht="27.75" customHeight="1" x14ac:dyDescent="0.25">
      <c r="E673" s="15">
        <v>665</v>
      </c>
      <c r="F673" s="2" t="s">
        <v>724</v>
      </c>
      <c r="G673" s="57" t="str">
        <f t="shared" si="49"/>
        <v xml:space="preserve"> Phillip</v>
      </c>
      <c r="H673" s="27">
        <v>1</v>
      </c>
      <c r="I673" s="27">
        <v>5</v>
      </c>
      <c r="J673" s="27">
        <v>3</v>
      </c>
      <c r="K673" s="27">
        <v>3</v>
      </c>
      <c r="L673" s="27">
        <v>3</v>
      </c>
      <c r="M673" s="27">
        <f t="shared" si="48"/>
        <v>15</v>
      </c>
      <c r="N673" s="130">
        <f t="shared" si="46"/>
        <v>68.181818181818173</v>
      </c>
      <c r="O673" s="117" t="str">
        <f t="shared" si="47"/>
        <v>Moderate +ve impacts</v>
      </c>
      <c r="P673" s="59"/>
    </row>
    <row r="674" spans="5:16" ht="27.75" customHeight="1" x14ac:dyDescent="0.25">
      <c r="E674" s="15">
        <v>666</v>
      </c>
      <c r="F674" s="24" t="s">
        <v>725</v>
      </c>
      <c r="G674" s="57" t="str">
        <f t="shared" si="49"/>
        <v xml:space="preserve"> Higgins</v>
      </c>
      <c r="H674" s="27">
        <v>1</v>
      </c>
      <c r="I674" s="27">
        <v>5</v>
      </c>
      <c r="J674" s="27">
        <v>3</v>
      </c>
      <c r="K674" s="27">
        <v>2</v>
      </c>
      <c r="L674" s="27">
        <v>0</v>
      </c>
      <c r="M674" s="27">
        <f t="shared" si="48"/>
        <v>11</v>
      </c>
      <c r="N674" s="130">
        <f t="shared" si="46"/>
        <v>64.705882352941174</v>
      </c>
      <c r="O674" s="117" t="str">
        <f t="shared" si="47"/>
        <v>Moderate +ve impacts</v>
      </c>
      <c r="P674" s="59"/>
    </row>
    <row r="675" spans="5:16" ht="27.75" customHeight="1" x14ac:dyDescent="0.25">
      <c r="E675" s="1">
        <v>667</v>
      </c>
      <c r="F675" s="2" t="s">
        <v>726</v>
      </c>
      <c r="G675" s="57" t="str">
        <f t="shared" si="49"/>
        <v xml:space="preserve"> Lyneham</v>
      </c>
      <c r="H675" s="27">
        <v>1</v>
      </c>
      <c r="I675" s="27">
        <v>2</v>
      </c>
      <c r="J675" s="27">
        <v>0</v>
      </c>
      <c r="K675" s="27">
        <v>2</v>
      </c>
      <c r="L675" s="27">
        <v>1</v>
      </c>
      <c r="M675" s="27">
        <f t="shared" si="48"/>
        <v>6</v>
      </c>
      <c r="N675" s="130">
        <f t="shared" si="46"/>
        <v>27.27272727272727</v>
      </c>
      <c r="O675" s="119" t="str">
        <f t="shared" si="47"/>
        <v>Minimal +ve impacts</v>
      </c>
      <c r="P675" s="59"/>
    </row>
    <row r="676" spans="5:16" ht="27.75" customHeight="1" x14ac:dyDescent="0.25">
      <c r="E676" s="15">
        <v>668</v>
      </c>
      <c r="F676" s="2" t="s">
        <v>727</v>
      </c>
      <c r="G676" s="57" t="str">
        <f t="shared" si="49"/>
        <v xml:space="preserve"> Page</v>
      </c>
      <c r="H676" s="27">
        <v>1</v>
      </c>
      <c r="I676" s="27">
        <v>2</v>
      </c>
      <c r="J676" s="27">
        <v>0</v>
      </c>
      <c r="K676" s="27">
        <v>2</v>
      </c>
      <c r="L676" s="27">
        <v>1</v>
      </c>
      <c r="M676" s="27">
        <f t="shared" si="48"/>
        <v>6</v>
      </c>
      <c r="N676" s="130">
        <f t="shared" si="46"/>
        <v>27.27272727272727</v>
      </c>
      <c r="O676" s="119" t="str">
        <f t="shared" si="47"/>
        <v>Minimal +ve impacts</v>
      </c>
      <c r="P676" s="59"/>
    </row>
    <row r="677" spans="5:16" ht="27.75" customHeight="1" x14ac:dyDescent="0.25">
      <c r="E677" s="15">
        <v>669</v>
      </c>
      <c r="F677" s="24" t="s">
        <v>728</v>
      </c>
      <c r="G677" s="57" t="str">
        <f t="shared" si="49"/>
        <v xml:space="preserve"> Action</v>
      </c>
      <c r="H677" s="27">
        <v>1</v>
      </c>
      <c r="I677" s="27">
        <v>5</v>
      </c>
      <c r="J677" s="27">
        <v>0</v>
      </c>
      <c r="K677" s="27">
        <v>0</v>
      </c>
      <c r="L677" s="27">
        <v>0</v>
      </c>
      <c r="M677" s="27">
        <f t="shared" si="48"/>
        <v>6</v>
      </c>
      <c r="N677" s="130">
        <f t="shared" si="46"/>
        <v>35.294117647058826</v>
      </c>
      <c r="O677" s="119" t="str">
        <f t="shared" si="47"/>
        <v>Minimal +ve impacts</v>
      </c>
      <c r="P677" s="59" t="s">
        <v>796</v>
      </c>
    </row>
    <row r="678" spans="5:16" ht="27.75" customHeight="1" x14ac:dyDescent="0.25">
      <c r="E678" s="1">
        <v>670</v>
      </c>
      <c r="F678" s="103" t="s">
        <v>729</v>
      </c>
      <c r="G678" s="57" t="str">
        <f t="shared" si="49"/>
        <v xml:space="preserve"> Hacket</v>
      </c>
      <c r="H678" s="27">
        <v>4</v>
      </c>
      <c r="I678" s="27">
        <v>5</v>
      </c>
      <c r="J678" s="27">
        <v>3</v>
      </c>
      <c r="K678" s="27">
        <v>2</v>
      </c>
      <c r="L678" s="27">
        <v>1</v>
      </c>
      <c r="M678" s="27">
        <f t="shared" si="48"/>
        <v>15</v>
      </c>
      <c r="N678" s="130">
        <f t="shared" si="46"/>
        <v>68.181818181818173</v>
      </c>
      <c r="O678" s="117" t="str">
        <f t="shared" si="47"/>
        <v>Moderate +ve impacts</v>
      </c>
      <c r="P678" s="59"/>
    </row>
    <row r="679" spans="5:16" ht="27.75" customHeight="1" x14ac:dyDescent="0.25">
      <c r="E679" s="15">
        <v>671</v>
      </c>
      <c r="F679" s="2" t="s">
        <v>729</v>
      </c>
      <c r="G679" s="57" t="str">
        <f t="shared" si="49"/>
        <v xml:space="preserve"> Hacket</v>
      </c>
      <c r="H679" s="27">
        <v>4</v>
      </c>
      <c r="I679" s="27">
        <v>5</v>
      </c>
      <c r="J679" s="27">
        <v>3</v>
      </c>
      <c r="K679" s="27">
        <v>2</v>
      </c>
      <c r="L679" s="27">
        <v>1</v>
      </c>
      <c r="M679" s="27">
        <f t="shared" si="48"/>
        <v>15</v>
      </c>
      <c r="N679" s="130">
        <f t="shared" si="46"/>
        <v>68.181818181818173</v>
      </c>
      <c r="O679" s="117" t="str">
        <f t="shared" si="47"/>
        <v>Moderate +ve impacts</v>
      </c>
      <c r="P679" s="59"/>
    </row>
    <row r="680" spans="5:16" ht="27.75" customHeight="1" x14ac:dyDescent="0.25">
      <c r="E680" s="15">
        <v>672</v>
      </c>
      <c r="F680" s="2" t="s">
        <v>730</v>
      </c>
      <c r="G680" s="57" t="str">
        <f t="shared" si="49"/>
        <v xml:space="preserve"> Lyneham</v>
      </c>
      <c r="H680" s="27">
        <v>1</v>
      </c>
      <c r="I680" s="27">
        <v>2</v>
      </c>
      <c r="J680" s="27">
        <v>3</v>
      </c>
      <c r="K680" s="27">
        <v>2</v>
      </c>
      <c r="L680" s="27">
        <v>1</v>
      </c>
      <c r="M680" s="27">
        <f t="shared" si="48"/>
        <v>9</v>
      </c>
      <c r="N680" s="130">
        <f t="shared" si="46"/>
        <v>40.909090909090914</v>
      </c>
      <c r="O680" s="119" t="str">
        <f t="shared" si="47"/>
        <v>Minimal +ve impacts</v>
      </c>
      <c r="P680" s="74" t="s">
        <v>731</v>
      </c>
    </row>
    <row r="681" spans="5:16" ht="27.75" customHeight="1" x14ac:dyDescent="0.25">
      <c r="E681" s="1">
        <v>673</v>
      </c>
      <c r="F681" s="40" t="s">
        <v>732</v>
      </c>
      <c r="G681" s="57" t="str">
        <f t="shared" si="49"/>
        <v xml:space="preserve"> Dickson</v>
      </c>
      <c r="H681" s="27">
        <v>1</v>
      </c>
      <c r="I681" s="27">
        <v>5</v>
      </c>
      <c r="J681" s="27">
        <v>3</v>
      </c>
      <c r="K681" s="27">
        <v>2</v>
      </c>
      <c r="L681" s="27">
        <v>1</v>
      </c>
      <c r="M681" s="27">
        <f t="shared" si="48"/>
        <v>12</v>
      </c>
      <c r="N681" s="130">
        <f t="shared" si="46"/>
        <v>54.54545454545454</v>
      </c>
      <c r="O681" s="117" t="str">
        <f t="shared" si="47"/>
        <v>Moderate +ve impacts</v>
      </c>
      <c r="P681" s="74" t="s">
        <v>745</v>
      </c>
    </row>
    <row r="682" spans="5:16" ht="27.75" customHeight="1" x14ac:dyDescent="0.25">
      <c r="E682" s="15">
        <v>674</v>
      </c>
      <c r="F682" s="80" t="s">
        <v>733</v>
      </c>
      <c r="G682" s="57" t="str">
        <f t="shared" si="49"/>
        <v xml:space="preserve"> Gordon</v>
      </c>
      <c r="H682" s="27">
        <v>2</v>
      </c>
      <c r="I682" s="27">
        <v>5</v>
      </c>
      <c r="J682" s="27">
        <v>0</v>
      </c>
      <c r="K682" s="27">
        <v>2</v>
      </c>
      <c r="L682" s="27">
        <v>4</v>
      </c>
      <c r="M682" s="27">
        <f t="shared" si="48"/>
        <v>13</v>
      </c>
      <c r="N682" s="130">
        <f t="shared" si="46"/>
        <v>59.090909090909093</v>
      </c>
      <c r="O682" s="117" t="str">
        <f t="shared" si="47"/>
        <v>Moderate +ve impacts</v>
      </c>
      <c r="P682" s="59"/>
    </row>
    <row r="683" spans="5:16" ht="27.75" customHeight="1" x14ac:dyDescent="0.25">
      <c r="E683" s="15">
        <v>675</v>
      </c>
      <c r="F683" s="80" t="s">
        <v>734</v>
      </c>
      <c r="G683" s="57" t="str">
        <f t="shared" si="49"/>
        <v xml:space="preserve"> Monash</v>
      </c>
      <c r="H683" s="27">
        <v>2</v>
      </c>
      <c r="I683" s="27">
        <v>2</v>
      </c>
      <c r="J683" s="27">
        <v>0</v>
      </c>
      <c r="K683" s="27">
        <v>2</v>
      </c>
      <c r="L683" s="27">
        <v>1</v>
      </c>
      <c r="M683" s="27">
        <f t="shared" si="48"/>
        <v>7</v>
      </c>
      <c r="N683" s="130">
        <f t="shared" si="46"/>
        <v>31.818181818181817</v>
      </c>
      <c r="O683" s="119" t="str">
        <f t="shared" si="47"/>
        <v>Minimal +ve impacts</v>
      </c>
      <c r="P683" s="59"/>
    </row>
    <row r="684" spans="5:16" ht="27.75" customHeight="1" x14ac:dyDescent="0.25">
      <c r="E684" s="1">
        <v>676</v>
      </c>
      <c r="F684" s="2" t="s">
        <v>735</v>
      </c>
      <c r="G684" s="57" t="str">
        <f t="shared" si="49"/>
        <v xml:space="preserve"> Chisholm</v>
      </c>
      <c r="H684" s="27">
        <v>1</v>
      </c>
      <c r="I684" s="27">
        <v>4</v>
      </c>
      <c r="J684" s="27">
        <v>0</v>
      </c>
      <c r="K684" s="27">
        <v>2</v>
      </c>
      <c r="L684" s="27">
        <v>1</v>
      </c>
      <c r="M684" s="27">
        <f t="shared" si="48"/>
        <v>8</v>
      </c>
      <c r="N684" s="130">
        <f t="shared" si="46"/>
        <v>36.363636363636367</v>
      </c>
      <c r="O684" s="119" t="str">
        <f t="shared" si="47"/>
        <v>Minimal +ve impacts</v>
      </c>
      <c r="P684" s="59"/>
    </row>
    <row r="685" spans="5:16" ht="27.75" customHeight="1" x14ac:dyDescent="0.25">
      <c r="E685" s="15">
        <v>677</v>
      </c>
      <c r="F685" s="80" t="s">
        <v>618</v>
      </c>
      <c r="G685" s="57" t="str">
        <f t="shared" si="49"/>
        <v xml:space="preserve"> Nicholls</v>
      </c>
      <c r="H685" s="27">
        <v>4</v>
      </c>
      <c r="I685" s="27">
        <v>4</v>
      </c>
      <c r="J685" s="27">
        <v>3</v>
      </c>
      <c r="K685" s="27">
        <v>2</v>
      </c>
      <c r="L685" s="27">
        <v>4</v>
      </c>
      <c r="M685" s="27">
        <f t="shared" si="48"/>
        <v>17</v>
      </c>
      <c r="N685" s="130">
        <f t="shared" si="46"/>
        <v>77.272727272727266</v>
      </c>
      <c r="O685" s="116" t="str">
        <f t="shared" si="47"/>
        <v>Broad +ve impacts</v>
      </c>
      <c r="P685" s="59"/>
    </row>
    <row r="686" spans="5:16" ht="27.75" customHeight="1" x14ac:dyDescent="0.25">
      <c r="E686" s="15">
        <v>678</v>
      </c>
      <c r="F686" s="2" t="s">
        <v>736</v>
      </c>
      <c r="G686" s="57" t="str">
        <f t="shared" si="49"/>
        <v xml:space="preserve"> Lawson</v>
      </c>
      <c r="H686" s="27">
        <v>1</v>
      </c>
      <c r="I686" s="27">
        <v>4</v>
      </c>
      <c r="J686" s="27">
        <v>3</v>
      </c>
      <c r="K686" s="27">
        <v>2</v>
      </c>
      <c r="L686" s="27">
        <v>3</v>
      </c>
      <c r="M686" s="27">
        <f t="shared" si="48"/>
        <v>13</v>
      </c>
      <c r="N686" s="130">
        <f t="shared" si="46"/>
        <v>59.090909090909093</v>
      </c>
      <c r="O686" s="117" t="str">
        <f t="shared" si="47"/>
        <v>Moderate +ve impacts</v>
      </c>
      <c r="P686" s="59"/>
    </row>
    <row r="687" spans="5:16" ht="27.75" customHeight="1" x14ac:dyDescent="0.25">
      <c r="E687" s="1">
        <v>679</v>
      </c>
      <c r="F687" s="80" t="s">
        <v>738</v>
      </c>
      <c r="G687" s="57" t="str">
        <f t="shared" si="49"/>
        <v xml:space="preserve"> Phillip </v>
      </c>
      <c r="H687" s="27">
        <v>2</v>
      </c>
      <c r="I687" s="27">
        <v>5</v>
      </c>
      <c r="J687" s="27">
        <v>0</v>
      </c>
      <c r="K687" s="27">
        <v>3</v>
      </c>
      <c r="L687" s="27">
        <v>3</v>
      </c>
      <c r="M687" s="27">
        <f t="shared" si="48"/>
        <v>13</v>
      </c>
      <c r="N687" s="130">
        <f t="shared" si="46"/>
        <v>59.090909090909093</v>
      </c>
      <c r="O687" s="117" t="str">
        <f t="shared" si="47"/>
        <v>Moderate +ve impacts</v>
      </c>
      <c r="P687" s="59"/>
    </row>
    <row r="688" spans="5:16" ht="27.75" customHeight="1" x14ac:dyDescent="0.25">
      <c r="E688" s="15">
        <v>680</v>
      </c>
      <c r="F688" s="24" t="s">
        <v>737</v>
      </c>
      <c r="G688" s="57" t="str">
        <f t="shared" si="49"/>
        <v xml:space="preserve"> Yarralumla</v>
      </c>
      <c r="H688" s="27">
        <v>5</v>
      </c>
      <c r="I688" s="27">
        <v>5</v>
      </c>
      <c r="J688" s="27">
        <v>3</v>
      </c>
      <c r="K688" s="27">
        <v>0</v>
      </c>
      <c r="L688" s="27">
        <v>0</v>
      </c>
      <c r="M688" s="27">
        <f t="shared" si="48"/>
        <v>13</v>
      </c>
      <c r="N688" s="130">
        <f t="shared" si="46"/>
        <v>76.470588235294116</v>
      </c>
      <c r="O688" s="116" t="str">
        <f t="shared" si="47"/>
        <v>Broad +ve impacts</v>
      </c>
      <c r="P688" s="59"/>
    </row>
    <row r="689" spans="5:16" ht="27.75" customHeight="1" x14ac:dyDescent="0.25">
      <c r="E689" s="15">
        <v>681</v>
      </c>
      <c r="F689" s="2" t="s">
        <v>739</v>
      </c>
      <c r="G689" s="57" t="str">
        <f t="shared" si="49"/>
        <v xml:space="preserve"> Florey</v>
      </c>
      <c r="H689" s="27">
        <v>1</v>
      </c>
      <c r="I689" s="27">
        <v>4</v>
      </c>
      <c r="J689" s="27">
        <v>3</v>
      </c>
      <c r="K689" s="27">
        <v>3</v>
      </c>
      <c r="L689" s="27">
        <v>4</v>
      </c>
      <c r="M689" s="27">
        <f t="shared" si="48"/>
        <v>15</v>
      </c>
      <c r="N689" s="130">
        <f t="shared" si="46"/>
        <v>68.181818181818173</v>
      </c>
      <c r="O689" s="117" t="str">
        <f t="shared" si="47"/>
        <v>Moderate +ve impacts</v>
      </c>
      <c r="P689" s="59"/>
    </row>
    <row r="690" spans="5:16" ht="27.75" customHeight="1" x14ac:dyDescent="0.25">
      <c r="E690" s="1">
        <v>682</v>
      </c>
      <c r="F690" s="2" t="s">
        <v>740</v>
      </c>
      <c r="G690" s="57" t="str">
        <f t="shared" si="49"/>
        <v xml:space="preserve"> Mitchell</v>
      </c>
      <c r="H690" s="27">
        <v>5</v>
      </c>
      <c r="I690" s="27">
        <v>0</v>
      </c>
      <c r="J690" s="27">
        <v>3</v>
      </c>
      <c r="K690" s="32">
        <v>0</v>
      </c>
      <c r="L690" s="27">
        <v>4</v>
      </c>
      <c r="M690" s="27">
        <f t="shared" ref="M690:M708" si="50">H690+I690+J690+K690+L690</f>
        <v>12</v>
      </c>
      <c r="N690" s="130">
        <f t="shared" si="46"/>
        <v>54.54545454545454</v>
      </c>
      <c r="O690" s="117" t="str">
        <f t="shared" si="47"/>
        <v>Moderate +ve impacts</v>
      </c>
      <c r="P690" s="59"/>
    </row>
    <row r="691" spans="5:16" ht="27.75" customHeight="1" x14ac:dyDescent="0.25">
      <c r="E691" s="15">
        <v>683</v>
      </c>
      <c r="F691" s="54" t="s">
        <v>742</v>
      </c>
      <c r="G691" s="57" t="str">
        <f t="shared" si="49"/>
        <v xml:space="preserve"> Macquarie</v>
      </c>
      <c r="H691" s="27">
        <v>1</v>
      </c>
      <c r="I691" s="27">
        <v>0</v>
      </c>
      <c r="J691" s="27">
        <v>3</v>
      </c>
      <c r="K691" s="32">
        <v>0</v>
      </c>
      <c r="L691" s="27">
        <v>0</v>
      </c>
      <c r="M691" s="27">
        <f t="shared" si="50"/>
        <v>4</v>
      </c>
      <c r="N691" s="130">
        <f t="shared" si="46"/>
        <v>23.52941176470588</v>
      </c>
      <c r="O691" s="119" t="str">
        <f t="shared" si="47"/>
        <v>Minimal +ve impacts</v>
      </c>
      <c r="P691" s="74" t="s">
        <v>797</v>
      </c>
    </row>
    <row r="692" spans="5:16" ht="27.75" customHeight="1" x14ac:dyDescent="0.25">
      <c r="E692" s="15">
        <v>684</v>
      </c>
      <c r="F692" s="80" t="s">
        <v>743</v>
      </c>
      <c r="G692" s="57" t="str">
        <f t="shared" si="49"/>
        <v xml:space="preserve"> Page</v>
      </c>
      <c r="H692" s="27">
        <v>2</v>
      </c>
      <c r="I692" s="27">
        <v>4</v>
      </c>
      <c r="J692" s="27">
        <v>0</v>
      </c>
      <c r="K692" s="32">
        <v>3</v>
      </c>
      <c r="L692" s="27">
        <v>0</v>
      </c>
      <c r="M692" s="27">
        <f t="shared" si="50"/>
        <v>9</v>
      </c>
      <c r="N692" s="130">
        <f t="shared" si="46"/>
        <v>52.941176470588239</v>
      </c>
      <c r="O692" s="117" t="str">
        <f t="shared" si="47"/>
        <v>Moderate +ve impacts</v>
      </c>
      <c r="P692" s="59"/>
    </row>
    <row r="693" spans="5:16" ht="27.75" customHeight="1" x14ac:dyDescent="0.25">
      <c r="E693" s="1">
        <v>685</v>
      </c>
      <c r="F693" s="40" t="s">
        <v>744</v>
      </c>
      <c r="G693" s="57" t="str">
        <f t="shared" si="49"/>
        <v xml:space="preserve"> Higgins </v>
      </c>
      <c r="H693" s="27">
        <v>2</v>
      </c>
      <c r="I693" s="27">
        <v>5</v>
      </c>
      <c r="J693" s="27">
        <v>0</v>
      </c>
      <c r="K693" s="32">
        <v>2</v>
      </c>
      <c r="L693" s="27">
        <v>0</v>
      </c>
      <c r="M693" s="27">
        <f t="shared" si="50"/>
        <v>9</v>
      </c>
      <c r="N693" s="130">
        <f t="shared" si="46"/>
        <v>52.941176470588239</v>
      </c>
      <c r="O693" s="117" t="str">
        <f t="shared" si="47"/>
        <v>Moderate +ve impacts</v>
      </c>
      <c r="P693" s="74" t="s">
        <v>746</v>
      </c>
    </row>
    <row r="694" spans="5:16" ht="27.75" customHeight="1" x14ac:dyDescent="0.25">
      <c r="E694" s="15">
        <v>686</v>
      </c>
      <c r="F694" s="80" t="s">
        <v>747</v>
      </c>
      <c r="G694" s="57" t="str">
        <f t="shared" si="49"/>
        <v xml:space="preserve"> Braddon</v>
      </c>
      <c r="H694" s="27">
        <v>4</v>
      </c>
      <c r="I694" s="27">
        <v>5</v>
      </c>
      <c r="J694" s="27">
        <v>3</v>
      </c>
      <c r="K694" s="32">
        <v>2</v>
      </c>
      <c r="L694" s="27">
        <v>3</v>
      </c>
      <c r="M694" s="27">
        <f t="shared" si="50"/>
        <v>17</v>
      </c>
      <c r="N694" s="130">
        <f t="shared" si="46"/>
        <v>77.272727272727266</v>
      </c>
      <c r="O694" s="116" t="str">
        <f t="shared" si="47"/>
        <v>Broad +ve impacts</v>
      </c>
      <c r="P694" s="59"/>
    </row>
    <row r="695" spans="5:16" ht="27.75" customHeight="1" x14ac:dyDescent="0.25">
      <c r="E695" s="15">
        <v>687</v>
      </c>
      <c r="F695" s="24" t="s">
        <v>748</v>
      </c>
      <c r="G695" s="57" t="str">
        <f t="shared" si="49"/>
        <v xml:space="preserve"> Lyons</v>
      </c>
      <c r="H695" s="27">
        <v>1</v>
      </c>
      <c r="I695" s="27">
        <v>2</v>
      </c>
      <c r="J695" s="27">
        <v>0</v>
      </c>
      <c r="K695" s="32">
        <v>2</v>
      </c>
      <c r="L695" s="27">
        <v>0</v>
      </c>
      <c r="M695" s="27">
        <f t="shared" si="50"/>
        <v>5</v>
      </c>
      <c r="N695" s="130">
        <f t="shared" si="46"/>
        <v>29.411764705882355</v>
      </c>
      <c r="O695" s="119" t="str">
        <f t="shared" si="47"/>
        <v>Minimal +ve impacts</v>
      </c>
      <c r="P695" s="59"/>
    </row>
    <row r="696" spans="5:16" ht="27.75" customHeight="1" x14ac:dyDescent="0.25">
      <c r="E696" s="1">
        <v>688</v>
      </c>
      <c r="F696" s="2" t="s">
        <v>752</v>
      </c>
      <c r="G696" s="57" t="str">
        <f t="shared" si="49"/>
        <v xml:space="preserve"> Narrabundah</v>
      </c>
      <c r="H696" s="27">
        <v>1</v>
      </c>
      <c r="I696" s="27">
        <v>5</v>
      </c>
      <c r="J696" s="27">
        <v>3</v>
      </c>
      <c r="K696" s="32">
        <v>2</v>
      </c>
      <c r="L696" s="27">
        <v>1</v>
      </c>
      <c r="M696" s="27">
        <f t="shared" si="50"/>
        <v>12</v>
      </c>
      <c r="N696" s="130">
        <f t="shared" si="46"/>
        <v>54.54545454545454</v>
      </c>
      <c r="O696" s="117" t="str">
        <f t="shared" si="47"/>
        <v>Moderate +ve impacts</v>
      </c>
      <c r="P696" s="59"/>
    </row>
    <row r="697" spans="5:16" ht="27.75" customHeight="1" x14ac:dyDescent="0.25">
      <c r="E697" s="15">
        <v>689</v>
      </c>
      <c r="F697" s="2" t="s">
        <v>759</v>
      </c>
      <c r="G697" s="57" t="str">
        <f t="shared" si="49"/>
        <v xml:space="preserve"> Lyneham</v>
      </c>
      <c r="H697" s="27">
        <v>1</v>
      </c>
      <c r="I697" s="27">
        <v>2</v>
      </c>
      <c r="J697" s="27">
        <v>0</v>
      </c>
      <c r="K697" s="32">
        <v>2</v>
      </c>
      <c r="L697" s="27">
        <v>1</v>
      </c>
      <c r="M697" s="27">
        <f t="shared" si="50"/>
        <v>6</v>
      </c>
      <c r="N697" s="130">
        <f t="shared" si="46"/>
        <v>27.27272727272727</v>
      </c>
      <c r="O697" s="119" t="str">
        <f t="shared" si="47"/>
        <v>Minimal +ve impacts</v>
      </c>
      <c r="P697" s="59"/>
    </row>
    <row r="698" spans="5:16" ht="27.75" customHeight="1" x14ac:dyDescent="0.25">
      <c r="E698" s="15">
        <v>690</v>
      </c>
      <c r="F698" s="2" t="s">
        <v>760</v>
      </c>
      <c r="G698" s="57" t="str">
        <f t="shared" si="49"/>
        <v xml:space="preserve"> Conder</v>
      </c>
      <c r="H698" s="27">
        <v>1</v>
      </c>
      <c r="I698" s="27">
        <v>5</v>
      </c>
      <c r="J698" s="27">
        <v>3</v>
      </c>
      <c r="K698" s="32">
        <v>3</v>
      </c>
      <c r="L698" s="27">
        <v>1</v>
      </c>
      <c r="M698" s="27">
        <f t="shared" si="50"/>
        <v>13</v>
      </c>
      <c r="N698" s="130">
        <f t="shared" si="46"/>
        <v>59.090909090909093</v>
      </c>
      <c r="O698" s="117" t="str">
        <f t="shared" si="47"/>
        <v>Moderate +ve impacts</v>
      </c>
      <c r="P698" s="59"/>
    </row>
    <row r="699" spans="5:16" ht="27.75" customHeight="1" x14ac:dyDescent="0.25">
      <c r="E699" s="1">
        <v>691</v>
      </c>
      <c r="F699" s="24" t="s">
        <v>761</v>
      </c>
      <c r="G699" s="57" t="str">
        <f t="shared" si="49"/>
        <v xml:space="preserve"> Conder</v>
      </c>
      <c r="H699" s="27">
        <v>1</v>
      </c>
      <c r="I699" s="27">
        <v>5</v>
      </c>
      <c r="J699" s="27">
        <v>3</v>
      </c>
      <c r="K699" s="32">
        <v>3</v>
      </c>
      <c r="L699" s="27">
        <v>0</v>
      </c>
      <c r="M699" s="27">
        <f t="shared" si="50"/>
        <v>12</v>
      </c>
      <c r="N699" s="130">
        <f t="shared" si="46"/>
        <v>70.588235294117652</v>
      </c>
      <c r="O699" s="116" t="str">
        <f t="shared" si="47"/>
        <v>Broad +ve impacts</v>
      </c>
      <c r="P699" s="59"/>
    </row>
    <row r="700" spans="5:16" ht="27.75" customHeight="1" x14ac:dyDescent="0.25">
      <c r="E700" s="15">
        <v>692</v>
      </c>
      <c r="F700" s="103" t="s">
        <v>763</v>
      </c>
      <c r="G700" s="57" t="str">
        <f t="shared" si="49"/>
        <v xml:space="preserve"> Dickson</v>
      </c>
      <c r="H700" s="27">
        <v>2</v>
      </c>
      <c r="I700" s="27">
        <v>5</v>
      </c>
      <c r="J700" s="27">
        <v>3</v>
      </c>
      <c r="K700" s="27">
        <v>3</v>
      </c>
      <c r="L700" s="27">
        <v>3</v>
      </c>
      <c r="M700" s="27">
        <f t="shared" si="50"/>
        <v>16</v>
      </c>
      <c r="N700" s="130">
        <f t="shared" si="46"/>
        <v>72.727272727272734</v>
      </c>
      <c r="O700" s="116" t="str">
        <f t="shared" si="47"/>
        <v>Broad +ve impacts</v>
      </c>
      <c r="P700" s="59"/>
    </row>
    <row r="701" spans="5:16" ht="27.75" customHeight="1" x14ac:dyDescent="0.25">
      <c r="E701" s="15">
        <v>693</v>
      </c>
      <c r="F701" s="2" t="s">
        <v>764</v>
      </c>
      <c r="G701" s="57" t="str">
        <f t="shared" si="49"/>
        <v xml:space="preserve"> Dickson</v>
      </c>
      <c r="H701" s="27">
        <v>1</v>
      </c>
      <c r="I701" s="27">
        <v>2</v>
      </c>
      <c r="J701" s="27">
        <v>3</v>
      </c>
      <c r="K701" s="32">
        <v>3</v>
      </c>
      <c r="L701" s="27">
        <v>1</v>
      </c>
      <c r="M701" s="27">
        <f t="shared" si="50"/>
        <v>10</v>
      </c>
      <c r="N701" s="130">
        <f t="shared" si="46"/>
        <v>45.454545454545453</v>
      </c>
      <c r="O701" s="119" t="str">
        <f t="shared" si="47"/>
        <v>Minimal +ve impacts</v>
      </c>
      <c r="P701" s="59" t="s">
        <v>765</v>
      </c>
    </row>
    <row r="702" spans="5:16" ht="27.75" customHeight="1" x14ac:dyDescent="0.25">
      <c r="E702" s="1">
        <v>694</v>
      </c>
      <c r="F702" s="2" t="s">
        <v>768</v>
      </c>
      <c r="G702" s="57" t="str">
        <f t="shared" si="49"/>
        <v xml:space="preserve"> Holt</v>
      </c>
      <c r="H702" s="27">
        <v>1</v>
      </c>
      <c r="I702" s="27">
        <v>5</v>
      </c>
      <c r="J702" s="27">
        <v>3</v>
      </c>
      <c r="K702" s="32">
        <v>3</v>
      </c>
      <c r="L702" s="27">
        <v>1</v>
      </c>
      <c r="M702" s="27">
        <f t="shared" si="50"/>
        <v>13</v>
      </c>
      <c r="N702" s="130">
        <f t="shared" si="46"/>
        <v>59.090909090909093</v>
      </c>
      <c r="O702" s="117" t="str">
        <f t="shared" si="47"/>
        <v>Moderate +ve impacts</v>
      </c>
      <c r="P702" s="59" t="s">
        <v>765</v>
      </c>
    </row>
    <row r="703" spans="5:16" ht="27.75" customHeight="1" x14ac:dyDescent="0.25">
      <c r="E703" s="15">
        <v>695</v>
      </c>
      <c r="F703" s="2" t="s">
        <v>769</v>
      </c>
      <c r="G703" s="57" t="str">
        <f t="shared" si="49"/>
        <v xml:space="preserve"> Calwell</v>
      </c>
      <c r="H703" s="27">
        <v>1</v>
      </c>
      <c r="I703" s="27">
        <v>0</v>
      </c>
      <c r="J703" s="27">
        <v>0</v>
      </c>
      <c r="K703" s="32">
        <v>3</v>
      </c>
      <c r="L703" s="27">
        <v>1</v>
      </c>
      <c r="M703" s="27">
        <f t="shared" si="50"/>
        <v>5</v>
      </c>
      <c r="N703" s="130">
        <f t="shared" si="46"/>
        <v>22.727272727272727</v>
      </c>
      <c r="O703" s="119" t="str">
        <f t="shared" si="47"/>
        <v>Minimal +ve impacts</v>
      </c>
      <c r="P703" s="59"/>
    </row>
    <row r="704" spans="5:16" ht="27.75" customHeight="1" x14ac:dyDescent="0.25">
      <c r="E704" s="15">
        <v>696</v>
      </c>
      <c r="F704" s="24" t="s">
        <v>771</v>
      </c>
      <c r="G704" s="57" t="str">
        <f t="shared" si="49"/>
        <v xml:space="preserve"> Turner</v>
      </c>
      <c r="H704" s="27">
        <v>5</v>
      </c>
      <c r="I704" s="27">
        <v>5</v>
      </c>
      <c r="J704" s="27">
        <v>3</v>
      </c>
      <c r="K704" s="32">
        <v>2</v>
      </c>
      <c r="L704" s="27">
        <v>0</v>
      </c>
      <c r="M704" s="27">
        <f t="shared" si="50"/>
        <v>15</v>
      </c>
      <c r="N704" s="130">
        <f t="shared" si="46"/>
        <v>88.235294117647058</v>
      </c>
      <c r="O704" s="116" t="str">
        <f t="shared" si="47"/>
        <v>Broad +ve impacts</v>
      </c>
      <c r="P704" s="59"/>
    </row>
    <row r="705" spans="5:16" ht="27.75" customHeight="1" x14ac:dyDescent="0.25">
      <c r="E705" s="1">
        <v>697</v>
      </c>
      <c r="F705" s="1"/>
      <c r="G705" s="57" t="e">
        <f t="shared" si="49"/>
        <v>#VALUE!</v>
      </c>
      <c r="H705" s="27"/>
      <c r="I705" s="27"/>
      <c r="J705" s="27"/>
      <c r="K705" s="32"/>
      <c r="L705" s="27"/>
      <c r="M705" s="27">
        <f t="shared" si="50"/>
        <v>0</v>
      </c>
      <c r="N705" s="130">
        <f t="shared" si="46"/>
        <v>0</v>
      </c>
      <c r="O705" s="119" t="str">
        <f t="shared" si="47"/>
        <v>Minimal +ve impacts</v>
      </c>
      <c r="P705" s="59"/>
    </row>
    <row r="706" spans="5:16" ht="27.75" customHeight="1" x14ac:dyDescent="0.25">
      <c r="E706" s="15">
        <v>698</v>
      </c>
      <c r="F706" s="1"/>
      <c r="G706" s="57" t="e">
        <f t="shared" si="49"/>
        <v>#VALUE!</v>
      </c>
      <c r="H706" s="27"/>
      <c r="I706" s="27"/>
      <c r="J706" s="27"/>
      <c r="K706" s="32"/>
      <c r="L706" s="27"/>
      <c r="M706" s="27">
        <f t="shared" si="50"/>
        <v>0</v>
      </c>
      <c r="N706" s="130">
        <f t="shared" si="46"/>
        <v>0</v>
      </c>
      <c r="O706" s="119" t="str">
        <f t="shared" si="47"/>
        <v>Minimal +ve impacts</v>
      </c>
      <c r="P706" s="59"/>
    </row>
    <row r="707" spans="5:16" ht="27.75" customHeight="1" x14ac:dyDescent="0.25">
      <c r="E707" s="15">
        <v>699</v>
      </c>
      <c r="F707" s="1"/>
      <c r="G707" s="57" t="e">
        <f t="shared" si="49"/>
        <v>#VALUE!</v>
      </c>
      <c r="H707" s="27"/>
      <c r="I707" s="27"/>
      <c r="J707" s="27"/>
      <c r="K707" s="32"/>
      <c r="L707" s="27"/>
      <c r="M707" s="27">
        <f t="shared" si="50"/>
        <v>0</v>
      </c>
      <c r="N707" s="130">
        <f t="shared" ref="N707:N708" si="51">IF(L707=0,(M707/17)*100,(M707/22)*100)</f>
        <v>0</v>
      </c>
      <c r="O707" s="119" t="str">
        <f t="shared" si="47"/>
        <v>Minimal +ve impacts</v>
      </c>
      <c r="P707" s="59"/>
    </row>
    <row r="708" spans="5:16" ht="27.75" customHeight="1" x14ac:dyDescent="0.25">
      <c r="E708" s="1">
        <v>700</v>
      </c>
      <c r="F708" s="1"/>
      <c r="G708" s="57" t="e">
        <f t="shared" si="49"/>
        <v>#VALUE!</v>
      </c>
      <c r="H708" s="27"/>
      <c r="I708" s="27"/>
      <c r="J708" s="27"/>
      <c r="K708" s="32"/>
      <c r="L708" s="27"/>
      <c r="M708" s="27">
        <f t="shared" si="50"/>
        <v>0</v>
      </c>
      <c r="N708" s="130">
        <f t="shared" si="51"/>
        <v>0</v>
      </c>
      <c r="O708" s="119" t="str">
        <f t="shared" si="47"/>
        <v>Minimal +ve impacts</v>
      </c>
      <c r="P708" s="59"/>
    </row>
    <row r="709" spans="5:16" ht="27.75" customHeight="1" x14ac:dyDescent="0.25">
      <c r="P709" s="59"/>
    </row>
    <row r="710" spans="5:16" ht="27.75" customHeight="1" x14ac:dyDescent="0.25">
      <c r="P710" s="59"/>
    </row>
    <row r="711" spans="5:16" ht="27.75" customHeight="1" x14ac:dyDescent="0.25">
      <c r="P711" s="59"/>
    </row>
    <row r="712" spans="5:16" ht="27.75" customHeight="1" x14ac:dyDescent="0.25">
      <c r="P712" s="59"/>
    </row>
  </sheetData>
  <autoFilter ref="E1:Q708" xr:uid="{E37C123C-46E5-46CF-B2F1-11FAD0A34C5F}"/>
  <mergeCells count="26">
    <mergeCell ref="A1:B1"/>
    <mergeCell ref="V1:W1"/>
    <mergeCell ref="T2:T6"/>
    <mergeCell ref="V2:W2"/>
    <mergeCell ref="V3:W3"/>
    <mergeCell ref="V4:W4"/>
    <mergeCell ref="V5:W5"/>
    <mergeCell ref="V6:W6"/>
    <mergeCell ref="T7:T8"/>
    <mergeCell ref="V7:W7"/>
    <mergeCell ref="V8:W8"/>
    <mergeCell ref="V9:W9"/>
    <mergeCell ref="V10:W10"/>
    <mergeCell ref="V15:W15"/>
    <mergeCell ref="V16:W16"/>
    <mergeCell ref="T17:T21"/>
    <mergeCell ref="V17:W17"/>
    <mergeCell ref="V18:W18"/>
    <mergeCell ref="V19:W19"/>
    <mergeCell ref="V20:W20"/>
    <mergeCell ref="V21:W21"/>
    <mergeCell ref="T11:T16"/>
    <mergeCell ref="V11:W11"/>
    <mergeCell ref="V12:W12"/>
    <mergeCell ref="V13:W13"/>
    <mergeCell ref="V14:W14"/>
  </mergeCells>
  <phoneticPr fontId="10" type="noConversion"/>
  <conditionalFormatting sqref="N3:N708">
    <cfRule type="cellIs" dxfId="26" priority="48" operator="between">
      <formula>0</formula>
      <formula>49.99</formula>
    </cfRule>
    <cfRule type="cellIs" dxfId="25" priority="49" operator="between">
      <formula>50</formula>
      <formula>69.99</formula>
    </cfRule>
    <cfRule type="cellIs" dxfId="24" priority="50" operator="between">
      <formula>70</formula>
      <formula>100</formula>
    </cfRule>
  </conditionalFormatting>
  <conditionalFormatting sqref="P691 P680 P38 P59 O3:O159 O161:O708 O160:P160">
    <cfRule type="containsText" dxfId="23" priority="16" operator="containsText" text="Low Priority">
      <formula>NOT(ISERROR(SEARCH("Low Priority",O3)))</formula>
    </cfRule>
    <cfRule type="containsText" dxfId="22" priority="17" operator="containsText" text="Medium Priority">
      <formula>NOT(ISERROR(SEARCH("Medium Priority",O3)))</formula>
    </cfRule>
    <cfRule type="containsText" dxfId="21" priority="18" operator="containsText" text="First Priority">
      <formula>NOT(ISERROR(SEARCH("First Priority",O3)))</formula>
    </cfRule>
    <cfRule type="expression" dxfId="20" priority="19">
      <formula>"First Priority"</formula>
    </cfRule>
  </conditionalFormatting>
  <conditionalFormatting sqref="P1">
    <cfRule type="cellIs" dxfId="19" priority="22" operator="equal">
      <formula>"Low Priority"</formula>
    </cfRule>
    <cfRule type="cellIs" dxfId="18" priority="23" operator="equal">
      <formula>"Medium Priority"</formula>
    </cfRule>
    <cfRule type="cellIs" dxfId="17" priority="24" operator="equal">
      <formula>"High Priority"</formula>
    </cfRule>
    <cfRule type="cellIs" dxfId="16" priority="25" operator="equal">
      <formula>"Low Priority"</formula>
    </cfRule>
    <cfRule type="cellIs" dxfId="15" priority="27" operator="equal">
      <formula>"High Priority"</formula>
    </cfRule>
    <cfRule type="colorScale" priority="28">
      <colorScale>
        <cfvo type="num" val="5"/>
        <cfvo type="num" val="14"/>
        <color rgb="FFFF0000"/>
        <color rgb="FFFF0000"/>
      </colorScale>
    </cfRule>
    <cfRule type="colorScale" priority="29">
      <colorScale>
        <cfvo type="num" val="5"/>
        <cfvo type="num" val="14"/>
        <color rgb="FFF8696B"/>
        <color rgb="FF63BE7B"/>
      </colorScale>
    </cfRule>
  </conditionalFormatting>
  <conditionalFormatting sqref="P3:P37 P39:P597">
    <cfRule type="cellIs" dxfId="14" priority="60" operator="equal">
      <formula>"Low Priority"</formula>
    </cfRule>
    <cfRule type="cellIs" dxfId="13" priority="61" operator="equal">
      <formula>"Medium Priority"</formula>
    </cfRule>
    <cfRule type="cellIs" dxfId="12" priority="62" operator="equal">
      <formula>"High Priority"</formula>
    </cfRule>
    <cfRule type="cellIs" dxfId="11" priority="63" operator="equal">
      <formula>"Low Priority"</formula>
    </cfRule>
    <cfRule type="cellIs" dxfId="10" priority="65" operator="equal">
      <formula>"High Priority"</formula>
    </cfRule>
    <cfRule type="colorScale" priority="66">
      <colorScale>
        <cfvo type="num" val="5"/>
        <cfvo type="num" val="14"/>
        <color rgb="FFFF0000"/>
        <color rgb="FFFF0000"/>
      </colorScale>
    </cfRule>
    <cfRule type="colorScale" priority="67">
      <colorScale>
        <cfvo type="num" val="5"/>
        <cfvo type="num" val="14"/>
        <color rgb="FFF8696B"/>
        <color rgb="FF63BE7B"/>
      </colorScale>
    </cfRule>
  </conditionalFormatting>
  <conditionalFormatting sqref="P618">
    <cfRule type="cellIs" dxfId="9" priority="1" operator="equal">
      <formula>"Low Priority"</formula>
    </cfRule>
    <cfRule type="cellIs" dxfId="8" priority="2" operator="equal">
      <formula>"Medium Priority"</formula>
    </cfRule>
    <cfRule type="cellIs" dxfId="7" priority="3" operator="equal">
      <formula>"High Priority"</formula>
    </cfRule>
    <cfRule type="cellIs" dxfId="6" priority="4" operator="equal">
      <formula>"Low Priority"</formula>
    </cfRule>
    <cfRule type="cellIs" dxfId="5" priority="5" operator="equal">
      <formula>"High Priority"</formula>
    </cfRule>
    <cfRule type="colorScale" priority="6">
      <colorScale>
        <cfvo type="num" val="5"/>
        <cfvo type="num" val="14"/>
        <color rgb="FFFF0000"/>
        <color rgb="FFFF0000"/>
      </colorScale>
    </cfRule>
    <cfRule type="colorScale" priority="7">
      <colorScale>
        <cfvo type="num" val="5"/>
        <cfvo type="num" val="14"/>
        <color rgb="FFF8696B"/>
        <color rgb="FF63BE7B"/>
      </colorScale>
    </cfRule>
  </conditionalFormatting>
  <conditionalFormatting sqref="P625">
    <cfRule type="cellIs" dxfId="4" priority="8" operator="equal">
      <formula>"Low Priority"</formula>
    </cfRule>
    <cfRule type="cellIs" dxfId="3" priority="9" operator="equal">
      <formula>"Medium Priority"</formula>
    </cfRule>
    <cfRule type="cellIs" dxfId="2" priority="10" operator="equal">
      <formula>"High Priority"</formula>
    </cfRule>
    <cfRule type="cellIs" dxfId="1" priority="11" operator="equal">
      <formula>"Low Priority"</formula>
    </cfRule>
    <cfRule type="cellIs" dxfId="0" priority="13" operator="equal">
      <formula>"High Priority"</formula>
    </cfRule>
    <cfRule type="colorScale" priority="14">
      <colorScale>
        <cfvo type="num" val="5"/>
        <cfvo type="num" val="14"/>
        <color rgb="FFFF0000"/>
        <color rgb="FFFF0000"/>
      </colorScale>
    </cfRule>
    <cfRule type="colorScale" priority="15">
      <colorScale>
        <cfvo type="num" val="5"/>
        <cfvo type="num" val="14"/>
        <color rgb="FFF8696B"/>
        <color rgb="FF63BE7B"/>
      </colorScale>
    </cfRule>
  </conditionalFormatting>
  <pageMargins left="0.7" right="0.7" top="0.75" bottom="0.75" header="0.3" footer="0.3"/>
  <pageSetup paperSize="9" orientation="portrait" r:id="rId1"/>
  <drawing r:id="rId2"/>
</worksheet>
</file>

<file path=customXML/_rels/item2.xml.rels>&#65279;<?xml version="1.0" encoding="utf-8"?><Relationships xmlns="http://schemas.openxmlformats.org/package/2006/relationships"><Relationship Type="http://schemas.openxmlformats.org/officeDocument/2006/relationships/customXmlProps" Target="/customXML/itemProps2.xml" Id="Rd3c4172d526e4b2384ade4b889302c76" /></Relationships>
</file>

<file path=customXML/item2.xml><?xml version="1.0" encoding="utf-8"?>
<metadata xmlns="http://www.objective.com/ecm/document/metadata/4FEB93B0D38B3BDFE05400144FFB2061" version="1.0.0">
  <systemFields>
    <field name="Objective-Id">
      <value order="0">A45774811</value>
    </field>
    <field name="Objective-Title">
      <value order="0">Attachment A - Requested record_Missing links total relative assessment copy</value>
    </field>
    <field name="Objective-Description">
      <value order="0"/>
    </field>
    <field name="Objective-CreationStamp">
      <value order="0">2024-03-04T05:30:54Z</value>
    </field>
    <field name="Objective-IsApproved">
      <value order="0">false</value>
    </field>
    <field name="Objective-IsPublished">
      <value order="0">true</value>
    </field>
    <field name="Objective-DatePublished">
      <value order="0">2024-03-04T05:30:54Z</value>
    </field>
    <field name="Objective-ModificationStamp">
      <value order="0">2024-03-04T05:31:18Z</value>
    </field>
    <field name="Objective-Owner">
      <value order="0">Samantha Irons</value>
    </field>
    <field name="Objective-Path">
      <value order="0">Whole of ACT Government:TCCS STRUCTURE - Content Restriction Hierarchy:DIVISION: Chief Operating Officer:BRANCH: Procuement, Legal and Information Access:Information Access Team:INFORMATION ACCESS | 03. FREEDOM OF INFORMATION ACT 2016:FOI | 02. FREEDOM OF INFORMATION ACT 2016 | 03. Access applications:FOI - 01 July 2023 - 30 June 2024:2024:FOI Request - 24-010 - MLA Elizabeth KIKKERT -  Current Community Path Infill Program List and supporting documents:APPLICATION ASSESSMENT:07. DECISION PACKAGE:SIGNED</value>
    </field>
    <field name="Objective-Parent">
      <value order="0">SIGNED</value>
    </field>
    <field name="Objective-State">
      <value order="0">Published</value>
    </field>
    <field name="Objective-VersionId">
      <value order="0">vA57318950</value>
    </field>
    <field name="Objective-Version">
      <value order="0">1.0</value>
    </field>
    <field name="Objective-VersionNumber">
      <value order="0">1</value>
    </field>
    <field name="Objective-VersionComment">
      <value order="0">Copied from document A45713794.2</value>
    </field>
    <field name="Objective-FileNumber">
      <value order="0">1-2024/10561</value>
    </field>
    <field name="Objective-Classification">
      <value order="0">In Confidence (green file cover)</value>
    </field>
    <field name="Objective-Caveats">
      <value order="0"/>
    </field>
  </systemFields>
  <catalogues>
    <catalogue name="Document Type Catalogue" type="type" ori="id:cA11">
      <field name="Objective-Owner Agency">
        <value order="0">TCCS</value>
      </field>
      <field name="Objective-Document Type">
        <value order="0">0-Document</value>
      </field>
      <field name="Objective-Language">
        <value order="0">English (en)</value>
      </field>
      <field name="Objective-Jurisdiction">
        <value order="0">ACT</value>
      </field>
      <field name="Objective-Customers">
        <value order="0"/>
      </field>
      <field name="Objective-Places">
        <value order="0"/>
      </field>
      <field name="Objective-Transaction Reference">
        <value order="0"/>
      </field>
      <field name="Objective-Document Created By">
        <value order="0"/>
      </field>
      <field name="Objective-Document Created On">
        <value order="0"/>
      </field>
      <field name="Objective-Covers Period From">
        <value order="0"/>
      </field>
      <field name="Objective-Covers Period To">
        <value order="0"/>
      </field>
    </catalogue>
  </catalogues>
</metadata>
</file>

<file path=customXML/itemProps2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4FEB93B0D38B3BDFE05400144FFB206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Criteria</vt:lpstr>
      <vt:lpstr>Current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Srivastava, Prakhar</dc:creator>
  <cp:lastModifiedBy>Dimitrovska, Snezana</cp:lastModifiedBy>
  <dcterms:created xsi:type="dcterms:W3CDTF">2015-06-05T18:17:20Z</dcterms:created>
  <dcterms:modified xsi:type="dcterms:W3CDTF">2024-02-15T12:36:10Z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A45774811</vt:lpwstr>
  </property>
  <property fmtid="{D5CDD505-2E9C-101B-9397-08002B2CF9AE}" pid="4" name="Objective-Title">
    <vt:lpwstr>Attachment A - Requested record_Missing links total relative assessment copy</vt:lpwstr>
  </property>
  <property fmtid="{D5CDD505-2E9C-101B-9397-08002B2CF9AE}" pid="5" name="Objective-Comment">
    <vt:lpwstr/>
  </property>
  <property fmtid="{D5CDD505-2E9C-101B-9397-08002B2CF9AE}" pid="6" name="Objective-CreationStamp">
    <vt:filetime>2024-03-04T05:30:54Z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2024-03-04T05:30:54Z</vt:filetime>
  </property>
  <property fmtid="{D5CDD505-2E9C-101B-9397-08002B2CF9AE}" pid="10" name="Objective-ModificationStamp">
    <vt:filetime>2024-03-04T05:31:18Z</vt:filetime>
  </property>
  <property fmtid="{D5CDD505-2E9C-101B-9397-08002B2CF9AE}" pid="11" name="Objective-Owner">
    <vt:lpwstr>Samantha Irons</vt:lpwstr>
  </property>
  <property fmtid="{D5CDD505-2E9C-101B-9397-08002B2CF9AE}" pid="12" name="Objective-Path">
    <vt:lpwstr>Whole of ACT Government:TCCS STRUCTURE - Content Restriction Hierarchy:DIVISION: Chief Operating Officer:BRANCH: Procuement, Legal and Information Access:Information Access Team:INFORMATION ACCESS | 03. FREEDOM OF INFORMATION ACT 2016:FOI | 02. FREEDOM OF INFORMATION ACT 2016 | 03. Access applications:FOI - 01 July 2023 - 30 June 2024:2024:FOI Request - 24-010 - MLA Elizabeth KIKKERT -  Current Community Path Infill Program List and supporting documents:APPLICATION ASSESSMENT:07. DECISION PACKAGE:SIGNED:</vt:lpwstr>
  </property>
  <property fmtid="{D5CDD505-2E9C-101B-9397-08002B2CF9AE}" pid="13" name="Objective-Parent">
    <vt:lpwstr>SIGNED</vt:lpwstr>
  </property>
  <property fmtid="{D5CDD505-2E9C-101B-9397-08002B2CF9AE}" pid="14" name="Objective-State">
    <vt:lpwstr>Published</vt:lpwstr>
  </property>
  <property fmtid="{D5CDD505-2E9C-101B-9397-08002B2CF9AE}" pid="15" name="Objective-Version">
    <vt:lpwstr>1.0</vt:lpwstr>
  </property>
  <property fmtid="{D5CDD505-2E9C-101B-9397-08002B2CF9AE}" pid="16" name="Objective-VersionNumber">
    <vt:r8>1</vt:r8>
  </property>
  <property fmtid="{D5CDD505-2E9C-101B-9397-08002B2CF9AE}" pid="17" name="Objective-VersionComment">
    <vt:lpwstr>Copied from document A45713794.2</vt:lpwstr>
  </property>
  <property fmtid="{D5CDD505-2E9C-101B-9397-08002B2CF9AE}" pid="18" name="Objective-FileNumber">
    <vt:lpwstr>1-2024/10561</vt:lpwstr>
  </property>
  <property fmtid="{D5CDD505-2E9C-101B-9397-08002B2CF9AE}" pid="19" name="Objective-Classification">
    <vt:lpwstr>[Inherited - In Confidence (green file cover)]</vt:lpwstr>
  </property>
  <property fmtid="{D5CDD505-2E9C-101B-9397-08002B2CF9AE}" pid="20" name="Objective-Caveats">
    <vt:lpwstr/>
  </property>
  <property fmtid="{D5CDD505-2E9C-101B-9397-08002B2CF9AE}" pid="21" name="Objective-Owner Agency">
    <vt:lpwstr>TCCS</vt:lpwstr>
  </property>
  <property fmtid="{D5CDD505-2E9C-101B-9397-08002B2CF9AE}" pid="22" name="Objective-Document Type">
    <vt:lpwstr>0-Document</vt:lpwstr>
  </property>
  <property fmtid="{D5CDD505-2E9C-101B-9397-08002B2CF9AE}" pid="23" name="Objective-Language">
    <vt:lpwstr>English (en)</vt:lpwstr>
  </property>
  <property fmtid="{D5CDD505-2E9C-101B-9397-08002B2CF9AE}" pid="24" name="Objective-Jurisdiction">
    <vt:lpwstr>ACT</vt:lpwstr>
  </property>
  <property fmtid="{D5CDD505-2E9C-101B-9397-08002B2CF9AE}" pid="25" name="Objective-Customers">
    <vt:lpwstr/>
  </property>
  <property fmtid="{D5CDD505-2E9C-101B-9397-08002B2CF9AE}" pid="26" name="Objective-Places">
    <vt:lpwstr/>
  </property>
  <property fmtid="{D5CDD505-2E9C-101B-9397-08002B2CF9AE}" pid="27" name="Objective-Transaction Reference">
    <vt:lpwstr/>
  </property>
  <property fmtid="{D5CDD505-2E9C-101B-9397-08002B2CF9AE}" pid="28" name="Objective-Document Created By">
    <vt:lpwstr/>
  </property>
  <property fmtid="{D5CDD505-2E9C-101B-9397-08002B2CF9AE}" pid="29" name="Objective-Document Created On">
    <vt:lpwstr/>
  </property>
  <property fmtid="{D5CDD505-2E9C-101B-9397-08002B2CF9AE}" pid="30" name="Objective-Covers Period From">
    <vt:lpwstr/>
  </property>
  <property fmtid="{D5CDD505-2E9C-101B-9397-08002B2CF9AE}" pid="31" name="Objective-Covers Period To">
    <vt:lpwstr/>
  </property>
  <property fmtid="{D5CDD505-2E9C-101B-9397-08002B2CF9AE}" pid="32" name="MSIP_Label_69af8531-eb46-4968-8cb3-105d2f5ea87e_Enabled">
    <vt:lpwstr>true</vt:lpwstr>
  </property>
  <property fmtid="{D5CDD505-2E9C-101B-9397-08002B2CF9AE}" pid="33" name="MSIP_Label_69af8531-eb46-4968-8cb3-105d2f5ea87e_SetDate">
    <vt:lpwstr>2022-11-24T22:15:47Z</vt:lpwstr>
  </property>
  <property fmtid="{D5CDD505-2E9C-101B-9397-08002B2CF9AE}" pid="34" name="MSIP_Label_69af8531-eb46-4968-8cb3-105d2f5ea87e_Method">
    <vt:lpwstr>Privileged</vt:lpwstr>
  </property>
  <property fmtid="{D5CDD505-2E9C-101B-9397-08002B2CF9AE}" pid="35" name="MSIP_Label_69af8531-eb46-4968-8cb3-105d2f5ea87e_Name">
    <vt:lpwstr>Official - No Marking</vt:lpwstr>
  </property>
  <property fmtid="{D5CDD505-2E9C-101B-9397-08002B2CF9AE}" pid="36" name="MSIP_Label_69af8531-eb46-4968-8cb3-105d2f5ea87e_SiteId">
    <vt:lpwstr>b46c1908-0334-4236-b978-585ee88e4199</vt:lpwstr>
  </property>
  <property fmtid="{D5CDD505-2E9C-101B-9397-08002B2CF9AE}" pid="37" name="MSIP_Label_69af8531-eb46-4968-8cb3-105d2f5ea87e_ActionId">
    <vt:lpwstr>7bac3a3e-a3f5-4c13-a23f-6fbec4fd44f4</vt:lpwstr>
  </property>
  <property fmtid="{D5CDD505-2E9C-101B-9397-08002B2CF9AE}" pid="38" name="MSIP_Label_69af8531-eb46-4968-8cb3-105d2f5ea87e_ContentBits">
    <vt:lpwstr>0</vt:lpwstr>
  </property>
  <property fmtid="{D5CDD505-2E9C-101B-9397-08002B2CF9AE}" pid="39" name="Objective-Description">
    <vt:lpwstr/>
  </property>
  <property fmtid="{D5CDD505-2E9C-101B-9397-08002B2CF9AE}" pid="40" name="Objective-VersionId">
    <vt:lpwstr>vA57318950</vt:lpwstr>
  </property>
</Properties>
</file>