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mantha Irons\Objective\Home\objective.act.gov.au_443\Samantha Irons\Objects\WinTalk\cbe9bb98-2859-4e50-a1e2-03b2b904855a\"/>
    </mc:Choice>
  </mc:AlternateContent>
  <xr:revisionPtr revIDLastSave="0" documentId="13_ncr:1_{49CDE907-DFB4-4CCF-8E09-F429DE548302}" xr6:coauthVersionLast="47" xr6:coauthVersionMax="47" xr10:uidLastSave="{00000000-0000-0000-0000-000000000000}"/>
  <bookViews>
    <workbookView xWindow="-108" yWindow="-108" windowWidth="23256" windowHeight="12576" activeTab="5" xr2:uid="{B1959CAA-7465-49FE-ACB9-C3F260B6783B}"/>
  </bookViews>
  <sheets>
    <sheet name="Summary" sheetId="1" r:id="rId1"/>
    <sheet name="Progress chart" sheetId="6" r:id="rId2"/>
    <sheet name="Refrigerants" sheetId="7" r:id="rId3"/>
    <sheet name="Baseline Key emission sources" sheetId="2" r:id="rId4"/>
    <sheet name="TCCS Transport Fuels" sheetId="9" r:id="rId5"/>
    <sheet name="TC Bus Network" sheetId="5" r:id="rId6"/>
    <sheet name="TCCS Fleet Transport Fuels" sheetId="8" r:id="rId7"/>
    <sheet name="TC KPI" sheetId="10" r:id="rId8"/>
    <sheet name="Natural Gas - forecasting" sheetId="4" r:id="rId9"/>
  </sheets>
  <definedNames>
    <definedName name="_ftnref1" localSheetId="0">Summary!$A$23</definedName>
  </definedNames>
  <calcPr calcId="191029"/>
  <pivotCaches>
    <pivotCache cacheId="0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7" i="1" l="1"/>
  <c r="M5" i="1"/>
  <c r="M6" i="1"/>
  <c r="M4" i="1"/>
  <c r="I4" i="1"/>
  <c r="G16" i="1"/>
  <c r="F16" i="1"/>
  <c r="L16" i="8"/>
  <c r="C16" i="8"/>
  <c r="J61" i="8"/>
  <c r="H61" i="8"/>
  <c r="F61" i="8"/>
  <c r="B16" i="8"/>
  <c r="D2" i="6"/>
  <c r="E2" i="6" s="1"/>
  <c r="F2" i="6" s="1"/>
  <c r="G2" i="6" s="1"/>
  <c r="H2" i="6" s="1"/>
  <c r="C2" i="6"/>
  <c r="P35" i="5"/>
  <c r="N35" i="5"/>
  <c r="L35" i="5"/>
  <c r="P34" i="5"/>
  <c r="N34" i="5"/>
  <c r="L34" i="5"/>
  <c r="J34" i="5"/>
  <c r="R32" i="5"/>
  <c r="C28" i="1"/>
  <c r="D28" i="1"/>
  <c r="E28" i="1"/>
  <c r="F28" i="1"/>
  <c r="B28" i="1"/>
  <c r="G4" i="1"/>
  <c r="N20" i="10"/>
  <c r="J20" i="10"/>
  <c r="L8" i="10"/>
  <c r="N8" i="10" s="1"/>
  <c r="N19" i="10"/>
  <c r="L20" i="10"/>
  <c r="K20" i="10"/>
  <c r="L9" i="10"/>
  <c r="N9" i="10" s="1"/>
  <c r="L10" i="10"/>
  <c r="N10" i="10" s="1"/>
  <c r="L11" i="10"/>
  <c r="N11" i="10" s="1"/>
  <c r="L12" i="10"/>
  <c r="N12" i="10" s="1"/>
  <c r="L13" i="10"/>
  <c r="N13" i="10" s="1"/>
  <c r="L14" i="10"/>
  <c r="N14" i="10" s="1"/>
  <c r="L15" i="10"/>
  <c r="N15" i="10" s="1"/>
  <c r="L16" i="10"/>
  <c r="N16" i="10" s="1"/>
  <c r="L17" i="10"/>
  <c r="N17" i="10" s="1"/>
  <c r="L18" i="10"/>
  <c r="N18" i="10" s="1"/>
  <c r="L19" i="10"/>
  <c r="E22" i="10"/>
  <c r="C22" i="10"/>
  <c r="D22" i="10"/>
  <c r="B22" i="10"/>
  <c r="E11" i="10"/>
  <c r="E12" i="10"/>
  <c r="E13" i="10"/>
  <c r="E14" i="10"/>
  <c r="E15" i="10"/>
  <c r="E16" i="10"/>
  <c r="E17" i="10"/>
  <c r="E18" i="10"/>
  <c r="E19" i="10"/>
  <c r="E20" i="10"/>
  <c r="E21" i="10"/>
  <c r="E10" i="10"/>
  <c r="D11" i="10"/>
  <c r="D12" i="10"/>
  <c r="D13" i="10"/>
  <c r="D14" i="10"/>
  <c r="D15" i="10"/>
  <c r="D16" i="10"/>
  <c r="D17" i="10"/>
  <c r="D18" i="10"/>
  <c r="D19" i="10"/>
  <c r="D20" i="10"/>
  <c r="D21" i="10"/>
  <c r="D10" i="10"/>
  <c r="I63" i="8" l="1"/>
  <c r="G63" i="8"/>
  <c r="G62" i="8"/>
  <c r="E63" i="8"/>
  <c r="E62" i="8"/>
  <c r="B12" i="1"/>
  <c r="C12" i="1" s="1"/>
  <c r="B18" i="1"/>
  <c r="B14" i="1"/>
  <c r="B13" i="1"/>
  <c r="B7" i="5"/>
  <c r="C19" i="1"/>
  <c r="B15" i="1"/>
  <c r="C183" i="8"/>
  <c r="B183" i="8"/>
  <c r="B13" i="8"/>
  <c r="H16" i="9"/>
  <c r="J32" i="4"/>
  <c r="A31" i="4"/>
  <c r="J31" i="4" s="1"/>
  <c r="C13" i="1" l="1"/>
  <c r="C14" i="1"/>
  <c r="C15" i="1"/>
  <c r="C18" i="1"/>
  <c r="G31" i="4"/>
  <c r="F31" i="4"/>
  <c r="H31" i="4"/>
  <c r="D25" i="4"/>
  <c r="C25" i="4"/>
  <c r="J30" i="4"/>
  <c r="C24" i="4" s="1"/>
  <c r="H30" i="4"/>
  <c r="G30" i="4"/>
  <c r="F30" i="4"/>
  <c r="I31" i="4" l="1"/>
  <c r="C26" i="4"/>
  <c r="D24" i="4"/>
  <c r="D26" i="4" s="1"/>
  <c r="I30" i="4"/>
  <c r="K79" i="8" l="1"/>
  <c r="H14" i="9" l="1"/>
  <c r="C13" i="9"/>
  <c r="C12" i="9"/>
  <c r="C11" i="9"/>
  <c r="C10" i="9"/>
  <c r="C14" i="9"/>
  <c r="C15" i="9"/>
  <c r="C16" i="9"/>
  <c r="C17" i="9"/>
  <c r="C18" i="9"/>
  <c r="C19" i="9"/>
  <c r="C20" i="9"/>
  <c r="C21" i="9"/>
  <c r="C22" i="9"/>
  <c r="B22" i="9"/>
  <c r="B8" i="9"/>
  <c r="B12" i="2"/>
  <c r="B11" i="2"/>
  <c r="B22" i="5"/>
  <c r="C21" i="5" s="1"/>
  <c r="H24" i="5"/>
  <c r="I79" i="8"/>
  <c r="H79" i="8"/>
  <c r="G79" i="8"/>
  <c r="B24" i="8"/>
  <c r="B56" i="8"/>
  <c r="B27" i="8"/>
  <c r="B32" i="8"/>
  <c r="B42" i="8"/>
  <c r="B21" i="8"/>
  <c r="B36" i="8"/>
  <c r="B35" i="8"/>
  <c r="B48" i="8"/>
  <c r="B53" i="8"/>
  <c r="B41" i="8"/>
  <c r="B44" i="8"/>
  <c r="B45" i="8"/>
  <c r="B38" i="8"/>
  <c r="B47" i="8"/>
  <c r="B52" i="8"/>
  <c r="B34" i="8"/>
  <c r="B22" i="8"/>
  <c r="B76" i="8"/>
  <c r="B37" i="8"/>
  <c r="B23" i="8"/>
  <c r="B49" i="8"/>
  <c r="B31" i="8"/>
  <c r="B33" i="8"/>
  <c r="B46" i="8"/>
  <c r="B50" i="8"/>
  <c r="B26" i="8"/>
  <c r="B40" i="8"/>
  <c r="B20" i="8"/>
  <c r="B25" i="8"/>
  <c r="B30" i="8"/>
  <c r="B29" i="8"/>
  <c r="B43" i="8"/>
  <c r="B28" i="8"/>
  <c r="C48" i="8" l="1" a="1"/>
  <c r="C48" i="8" s="1"/>
  <c r="C49" i="8" a="1"/>
  <c r="C49" i="8" s="1"/>
  <c r="C25" i="8" a="1"/>
  <c r="C25" i="8" s="1"/>
  <c r="C53" i="8" a="1"/>
  <c r="C53" i="8" s="1"/>
  <c r="D35" i="8"/>
  <c r="C35" i="8" a="1"/>
  <c r="C35" i="8" s="1"/>
  <c r="C28" i="8" a="1"/>
  <c r="C28" i="8" s="1"/>
  <c r="C20" i="8" a="1"/>
  <c r="C20" i="8" s="1"/>
  <c r="F20" i="8" a="1"/>
  <c r="F20" i="8" s="1"/>
  <c r="D36" i="8"/>
  <c r="C36" i="8" a="1"/>
  <c r="C36" i="8" s="1"/>
  <c r="C44" i="8" a="1"/>
  <c r="C44" i="8" s="1"/>
  <c r="C40" i="8" a="1"/>
  <c r="C40" i="8" s="1"/>
  <c r="C22" i="8" a="1"/>
  <c r="C22" i="8" s="1"/>
  <c r="C21" i="8" a="1"/>
  <c r="C21" i="8" s="1"/>
  <c r="F23" i="8" a="1"/>
  <c r="F23" i="8" s="1"/>
  <c r="C23" i="8" a="1"/>
  <c r="C23" i="8" s="1"/>
  <c r="C26" i="8" a="1"/>
  <c r="C26" i="8" s="1"/>
  <c r="D34" i="8"/>
  <c r="C34" i="8" a="1"/>
  <c r="C34" i="8" s="1"/>
  <c r="C42" i="8" a="1"/>
  <c r="C42" i="8" s="1"/>
  <c r="C43" i="8" a="1"/>
  <c r="C43" i="8" s="1"/>
  <c r="C50" i="8" a="1"/>
  <c r="C50" i="8" s="1"/>
  <c r="C52" i="8" a="1"/>
  <c r="C52" i="8" s="1"/>
  <c r="C32" i="8" a="1"/>
  <c r="C32" i="8" s="1"/>
  <c r="C37" i="8" a="1"/>
  <c r="C37" i="8" s="1"/>
  <c r="D37" i="8"/>
  <c r="C46" i="8" a="1"/>
  <c r="C46" i="8" s="1"/>
  <c r="C47" i="8" a="1"/>
  <c r="C47" i="8" s="1"/>
  <c r="C27" i="8" a="1"/>
  <c r="C27" i="8" s="1"/>
  <c r="C29" i="8" a="1"/>
  <c r="C29" i="8" s="1"/>
  <c r="C33" i="8" a="1"/>
  <c r="C33" i="8" s="1"/>
  <c r="C38" i="8" a="1"/>
  <c r="C38" i="8" s="1"/>
  <c r="D38" i="8"/>
  <c r="C56" i="8" a="1"/>
  <c r="C56" i="8" s="1"/>
  <c r="D56" i="8"/>
  <c r="C41" i="8" a="1"/>
  <c r="C41" i="8" s="1"/>
  <c r="C31" i="8" a="1"/>
  <c r="C31" i="8" s="1"/>
  <c r="C45" i="8" a="1"/>
  <c r="C45" i="8" s="1"/>
  <c r="C24" i="8" a="1"/>
  <c r="C24" i="8" s="1"/>
  <c r="C30" i="8" a="1"/>
  <c r="C30" i="8" s="1"/>
  <c r="J79" i="8"/>
  <c r="C20" i="5"/>
  <c r="D21" i="8"/>
  <c r="F21" i="8" a="1"/>
  <c r="F21" i="8" s="1"/>
  <c r="D23" i="8"/>
  <c r="D26" i="8"/>
  <c r="F26" i="8" a="1"/>
  <c r="F26" i="8" s="1"/>
  <c r="D29" i="8"/>
  <c r="F29" i="8" a="1"/>
  <c r="F29" i="8" s="1"/>
  <c r="F32" i="8" a="1"/>
  <c r="F32" i="8" s="1"/>
  <c r="D32" i="8"/>
  <c r="F33" i="8" a="1"/>
  <c r="F33" i="8" s="1"/>
  <c r="D33" i="8"/>
  <c r="F34" i="8" a="1"/>
  <c r="F34" i="8" s="1"/>
  <c r="H40" i="8" a="1"/>
  <c r="H40" i="8" s="1"/>
  <c r="D40" i="8"/>
  <c r="H41" i="8" a="1"/>
  <c r="H41" i="8" s="1"/>
  <c r="D41" i="8"/>
  <c r="H42" i="8" a="1"/>
  <c r="H42" i="8" s="1"/>
  <c r="D42" i="8"/>
  <c r="H43" i="8" a="1"/>
  <c r="H43" i="8" s="1"/>
  <c r="D43" i="8"/>
  <c r="H44" i="8" a="1"/>
  <c r="H44" i="8" s="1"/>
  <c r="D44" i="8"/>
  <c r="H45" i="8" a="1"/>
  <c r="H45" i="8" s="1"/>
  <c r="D45" i="8"/>
  <c r="H46" i="8" a="1"/>
  <c r="H46" i="8" s="1"/>
  <c r="D46" i="8"/>
  <c r="H47" i="8" a="1"/>
  <c r="H47" i="8" s="1"/>
  <c r="D47" i="8"/>
  <c r="H48" i="8" a="1"/>
  <c r="H48" i="8" s="1"/>
  <c r="D48" i="8"/>
  <c r="J49" i="8" a="1"/>
  <c r="J49" i="8" s="1"/>
  <c r="D49" i="8"/>
  <c r="J50" i="8" a="1"/>
  <c r="J50" i="8" s="1"/>
  <c r="D50" i="8"/>
  <c r="J52" i="8" a="1"/>
  <c r="J52" i="8" s="1"/>
  <c r="D52" i="8"/>
  <c r="D76" i="8"/>
  <c r="F76" i="8" s="1"/>
  <c r="D20" i="8"/>
  <c r="D24" i="8"/>
  <c r="F24" i="8" a="1"/>
  <c r="F24" i="8" s="1"/>
  <c r="D30" i="8"/>
  <c r="F30" i="8" a="1"/>
  <c r="F30" i="8" s="1"/>
  <c r="J53" i="8" a="1"/>
  <c r="J53" i="8" s="1"/>
  <c r="D53" i="8"/>
  <c r="D22" i="8"/>
  <c r="F22" i="8" a="1"/>
  <c r="F22" i="8" s="1"/>
  <c r="D27" i="8"/>
  <c r="F27" i="8" a="1"/>
  <c r="F27" i="8" s="1"/>
  <c r="D28" i="8"/>
  <c r="F28" i="8" a="1"/>
  <c r="F28" i="8" s="1"/>
  <c r="D31" i="8"/>
  <c r="D25" i="8"/>
  <c r="F25" i="8" a="1"/>
  <c r="F25" i="8" s="1"/>
  <c r="J31" i="8" l="1"/>
  <c r="H76" i="8"/>
  <c r="L76" i="8" s="1"/>
  <c r="J76" i="8"/>
  <c r="F16" i="8" l="1"/>
  <c r="D16" i="8"/>
  <c r="B16" i="1" s="1"/>
  <c r="C16" i="1" s="1"/>
  <c r="K80" i="8"/>
  <c r="I80" i="8"/>
  <c r="H80" i="8"/>
  <c r="G80" i="8"/>
  <c r="C30" i="5"/>
  <c r="C29" i="5"/>
  <c r="B17" i="1"/>
  <c r="C17" i="1" s="1"/>
  <c r="C20" i="4"/>
  <c r="C5" i="4"/>
  <c r="B5" i="4"/>
  <c r="B20" i="4"/>
  <c r="G16" i="8" l="1"/>
  <c r="E16" i="8"/>
  <c r="J80" i="8"/>
  <c r="F68" i="1"/>
  <c r="E68" i="1"/>
  <c r="D68" i="1"/>
  <c r="C68" i="1"/>
  <c r="B32" i="5"/>
  <c r="O32" i="5"/>
  <c r="O33" i="5" s="1"/>
  <c r="M32" i="5"/>
  <c r="M33" i="5" s="1"/>
  <c r="K32" i="5"/>
  <c r="K33" i="5" s="1"/>
  <c r="I32" i="5"/>
  <c r="G32" i="5"/>
  <c r="K16" i="8" l="1"/>
  <c r="J16" i="8"/>
  <c r="H16" i="8" s="1"/>
  <c r="D32" i="5"/>
  <c r="P32" i="5" s="1"/>
  <c r="I33" i="5"/>
  <c r="N32" i="5" l="1"/>
  <c r="J32" i="5"/>
  <c r="H32" i="5"/>
  <c r="Q32" i="5" s="1"/>
  <c r="L32" i="5"/>
  <c r="I16" i="8"/>
  <c r="B17" i="5"/>
  <c r="B16" i="5"/>
  <c r="B31" i="5"/>
  <c r="D3" i="2" l="1"/>
  <c r="D4" i="2"/>
  <c r="D5" i="2"/>
  <c r="D6" i="2"/>
  <c r="D7" i="2"/>
  <c r="D8" i="2"/>
  <c r="B10" i="2"/>
  <c r="B68" i="2"/>
  <c r="D67" i="2" s="1"/>
  <c r="B61" i="2"/>
  <c r="D58" i="2" s="1"/>
  <c r="B13" i="2" l="1"/>
  <c r="D55" i="2"/>
  <c r="D50" i="2"/>
  <c r="D57" i="2"/>
  <c r="D53" i="2"/>
  <c r="D66" i="2"/>
  <c r="D59" i="2"/>
  <c r="D49" i="2"/>
  <c r="D61" i="2" s="1"/>
  <c r="D54" i="2"/>
  <c r="D60" i="2"/>
  <c r="D56" i="2"/>
  <c r="D52" i="2"/>
  <c r="D9" i="2"/>
  <c r="D10" i="2" s="1"/>
  <c r="D51" i="2"/>
  <c r="D68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<sst xmlns="http://schemas.openxmlformats.org/spreadsheetml/2006/main" count="727" uniqueCount="285">
  <si>
    <t xml:space="preserve"> Data Types</t>
  </si>
  <si>
    <t>CO2e (t)</t>
  </si>
  <si>
    <t>CO2e (t)-Previous Period (Jan 2018 - Dec 2018)</t>
  </si>
  <si>
    <t>Proportion (%)</t>
  </si>
  <si>
    <t>Variance (%)</t>
  </si>
  <si>
    <t>Gross Floor Area (m2)</t>
  </si>
  <si>
    <t>Gross Floor Area (m2)-Previous Period</t>
  </si>
  <si>
    <t>CO2e (t)/Gross Floor Area (m2)</t>
  </si>
  <si>
    <t>CO2e (t)/Gross Floor Area (m2)-Previous Period</t>
  </si>
  <si>
    <t>Start Period</t>
  </si>
  <si>
    <t>End Period</t>
  </si>
  <si>
    <t>Diesel Transport [L]</t>
  </si>
  <si>
    <t>Natural Gas - Heavy Duty Transport [GJ]</t>
  </si>
  <si>
    <t>Natural Gas [GJ]</t>
  </si>
  <si>
    <t>Natural Gas [MJ]</t>
  </si>
  <si>
    <t>Petrol Transport [L]</t>
  </si>
  <si>
    <t>Refrigerant R134a [kg]</t>
  </si>
  <si>
    <t>Ethanol E10 Transport [L]</t>
  </si>
  <si>
    <t>33% reduction required in next 5 years</t>
  </si>
  <si>
    <t>100% reduction required in remaining 15 years</t>
  </si>
  <si>
    <t>Emission reduction required 2040</t>
  </si>
  <si>
    <t>Phillip 4</t>
  </si>
  <si>
    <t>Birrigai Outdoor School_Fleet</t>
  </si>
  <si>
    <t>Yarralumla Nursery_Fleet</t>
  </si>
  <si>
    <t>Gungahlin Enclosed Oval</t>
  </si>
  <si>
    <t>ACT NOWaste_Fleet</t>
  </si>
  <si>
    <t>Yarralumla Nursery</t>
  </si>
  <si>
    <t>Chief Operating Officer Group_Fleet</t>
  </si>
  <si>
    <t>Libraries ACT_Fleet</t>
  </si>
  <si>
    <t>Lake Tuggeranong College</t>
  </si>
  <si>
    <t>Belconnen Library</t>
  </si>
  <si>
    <t>Erindale College/Theatre</t>
  </si>
  <si>
    <t>496 Northbourne Avenue - Base Building</t>
  </si>
  <si>
    <t>Gungahlin College</t>
  </si>
  <si>
    <t>255 Canberra Avenue</t>
  </si>
  <si>
    <t>Woden Library</t>
  </si>
  <si>
    <t>Capital Linen Service_Fleet</t>
  </si>
  <si>
    <t>Sport and Recreation_Fleet</t>
  </si>
  <si>
    <t>Roads ACT_Fleet</t>
  </si>
  <si>
    <t>Public Transport_Fleet</t>
  </si>
  <si>
    <t>City Presentation_Fleet</t>
  </si>
  <si>
    <t>Mitchell Depot (Gas and Water)</t>
  </si>
  <si>
    <t>Belconnen Bus Depot</t>
  </si>
  <si>
    <t>Tuggeranong Bus Depot</t>
  </si>
  <si>
    <t>Locations</t>
  </si>
  <si>
    <t>Refrigerants</t>
  </si>
  <si>
    <t>Transport Fuels - Baseline CY 2019 (proxy for 2019-20)</t>
  </si>
  <si>
    <t>Natural Gas Baseline CY 2019 (proxy for 2019-20)</t>
  </si>
  <si>
    <t>Refrigerants Baseline CY 2019 (proxy for 2019-20)</t>
  </si>
  <si>
    <t>BASELINE</t>
  </si>
  <si>
    <t>Emission Reduction Plan to 2024-25</t>
  </si>
  <si>
    <r>
      <t>tonnes CO</t>
    </r>
    <r>
      <rPr>
        <vertAlign val="subscript"/>
        <sz val="11"/>
        <color rgb="FF000000"/>
        <rFont val="Calibri"/>
        <family val="2"/>
        <scheme val="minor"/>
      </rPr>
      <t>2</t>
    </r>
    <r>
      <rPr>
        <sz val="11"/>
        <color rgb="FF000000"/>
        <rFont val="Calibri"/>
        <family val="2"/>
        <scheme val="minor"/>
      </rPr>
      <t xml:space="preserve">-e </t>
    </r>
  </si>
  <si>
    <t>% of total emissions</t>
  </si>
  <si>
    <t>Natural gas</t>
  </si>
  <si>
    <t>BASELINE- TRANSPORT FUELS, NATURAL GAS, REFRIGERANTS</t>
  </si>
  <si>
    <t>BASELINE- TOTALS</t>
  </si>
  <si>
    <t>2019-20</t>
  </si>
  <si>
    <t>2020-21</t>
  </si>
  <si>
    <t>2021-22</t>
  </si>
  <si>
    <t>2022-23</t>
  </si>
  <si>
    <t>2023-24</t>
  </si>
  <si>
    <t>2024-25</t>
  </si>
  <si>
    <r>
      <t>Emissions target (tCO</t>
    </r>
    <r>
      <rPr>
        <vertAlign val="subscript"/>
        <sz val="11"/>
        <color rgb="FF000000"/>
        <rFont val="Calibri"/>
        <family val="2"/>
        <scheme val="minor"/>
      </rPr>
      <t>2</t>
    </r>
    <r>
      <rPr>
        <sz val="11"/>
        <color rgb="FF000000"/>
        <rFont val="Calibri"/>
        <family val="2"/>
        <scheme val="minor"/>
      </rPr>
      <t>-e)</t>
    </r>
  </si>
  <si>
    <r>
      <t>Actual emissions (tCO</t>
    </r>
    <r>
      <rPr>
        <vertAlign val="subscript"/>
        <sz val="11"/>
        <color rgb="FF000000"/>
        <rFont val="Calibri"/>
        <family val="2"/>
        <scheme val="minor"/>
      </rPr>
      <t>2</t>
    </r>
    <r>
      <rPr>
        <sz val="11"/>
        <color rgb="FF000000"/>
        <rFont val="Calibri"/>
        <family val="2"/>
        <scheme val="minor"/>
      </rPr>
      <t>-e)</t>
    </r>
  </si>
  <si>
    <t>Change in emissions from 2019-20 (%)</t>
  </si>
  <si>
    <t xml:space="preserve">EMISSIONS TARGET </t>
  </si>
  <si>
    <r>
      <t xml:space="preserve">* </t>
    </r>
    <r>
      <rPr>
        <sz val="9"/>
        <color theme="1"/>
        <rFont val="Calibri"/>
        <family val="2"/>
        <scheme val="minor"/>
      </rPr>
      <t>Calendar year 2019 used as a proxy for 2019-20</t>
    </r>
  </si>
  <si>
    <t>Activity name</t>
  </si>
  <si>
    <r>
      <t>Activity 1 (tCO</t>
    </r>
    <r>
      <rPr>
        <vertAlign val="subscript"/>
        <sz val="11"/>
        <color rgb="FF000000"/>
        <rFont val="Calibri"/>
        <family val="2"/>
        <scheme val="minor"/>
      </rPr>
      <t>2</t>
    </r>
    <r>
      <rPr>
        <sz val="11"/>
        <color rgb="FF000000"/>
        <rFont val="Calibri"/>
        <family val="2"/>
        <scheme val="minor"/>
      </rPr>
      <t xml:space="preserve">-e) </t>
    </r>
  </si>
  <si>
    <r>
      <t>Activity 2 (tCO</t>
    </r>
    <r>
      <rPr>
        <vertAlign val="subscript"/>
        <sz val="11"/>
        <color rgb="FF000000"/>
        <rFont val="Calibri"/>
        <family val="2"/>
        <scheme val="minor"/>
      </rPr>
      <t>2</t>
    </r>
    <r>
      <rPr>
        <sz val="11"/>
        <color rgb="FF000000"/>
        <rFont val="Calibri"/>
        <family val="2"/>
        <scheme val="minor"/>
      </rPr>
      <t>-e)</t>
    </r>
  </si>
  <si>
    <t>TOTAL</t>
  </si>
  <si>
    <t>ACTIVITIES</t>
  </si>
  <si>
    <t>COST OF EMISSION REDUCTION ACTIVITIES</t>
  </si>
  <si>
    <t>Total cost (projected or actual) ($)</t>
  </si>
  <si>
    <t>Funding bid successful [Yes/partial/pending/no]</t>
  </si>
  <si>
    <t>Total passenger vehicle leases held on 30 June</t>
  </si>
  <si>
    <t xml:space="preserve">Total ZEV passenger vehicles leases held on 30 June </t>
  </si>
  <si>
    <r>
      <t xml:space="preserve">Total </t>
    </r>
    <r>
      <rPr>
        <b/>
        <i/>
        <sz val="11"/>
        <color theme="1"/>
        <rFont val="Calibri"/>
        <family val="2"/>
        <scheme val="minor"/>
      </rPr>
      <t>new</t>
    </r>
    <r>
      <rPr>
        <b/>
        <sz val="11"/>
        <color theme="1"/>
        <rFont val="Calibri"/>
        <family val="2"/>
        <scheme val="minor"/>
      </rPr>
      <t xml:space="preserve"> leases of passenger vehicles </t>
    </r>
  </si>
  <si>
    <r>
      <t xml:space="preserve">Total </t>
    </r>
    <r>
      <rPr>
        <b/>
        <i/>
        <sz val="11"/>
        <color theme="1"/>
        <rFont val="Calibri"/>
        <family val="2"/>
        <scheme val="minor"/>
      </rPr>
      <t>new</t>
    </r>
    <r>
      <rPr>
        <b/>
        <sz val="11"/>
        <color theme="1"/>
        <rFont val="Calibri"/>
        <family val="2"/>
        <scheme val="minor"/>
      </rPr>
      <t xml:space="preserve"> leases of ZEV passenger vehicles</t>
    </r>
  </si>
  <si>
    <r>
      <t xml:space="preserve">% of </t>
    </r>
    <r>
      <rPr>
        <b/>
        <i/>
        <sz val="11"/>
        <color theme="1"/>
        <rFont val="Calibri"/>
        <family val="2"/>
        <scheme val="minor"/>
      </rPr>
      <t>newly</t>
    </r>
    <r>
      <rPr>
        <b/>
        <sz val="11"/>
        <color theme="1"/>
        <rFont val="Calibri"/>
        <family val="2"/>
        <scheme val="minor"/>
      </rPr>
      <t xml:space="preserve"> leased passenger vehicles that are ZEV</t>
    </r>
  </si>
  <si>
    <t>Transition to zero emissions vehicles (ZEV)</t>
  </si>
  <si>
    <t>Other Key Performance Indicators</t>
  </si>
  <si>
    <t xml:space="preserve">Target </t>
  </si>
  <si>
    <t xml:space="preserve">Actual </t>
  </si>
  <si>
    <t>Retirement of Orange Buses</t>
  </si>
  <si>
    <t>Replacement</t>
  </si>
  <si>
    <t>114 buses 4-5 years</t>
  </si>
  <si>
    <t>80 zero emission</t>
  </si>
  <si>
    <t>19 - replace diesel</t>
  </si>
  <si>
    <t>61 - replace gas buses</t>
  </si>
  <si>
    <t>EV</t>
  </si>
  <si>
    <t>17% EV by 2025</t>
  </si>
  <si>
    <t>CNG</t>
  </si>
  <si>
    <t>diesel</t>
  </si>
  <si>
    <t>Calendar vs. FY</t>
  </si>
  <si>
    <t>CO2e (t)-Previous Period (Jul 2018 - Jun 2019)</t>
  </si>
  <si>
    <t>Data Types</t>
  </si>
  <si>
    <t>2019-20 Financial year</t>
  </si>
  <si>
    <t>2019 Calendar year</t>
  </si>
  <si>
    <t>TRANSPORT CANBERRA</t>
  </si>
  <si>
    <t>Bus type</t>
  </si>
  <si>
    <t>Number</t>
  </si>
  <si>
    <t>Electric vehicles</t>
  </si>
  <si>
    <t>CNG (average Euro III/IV)</t>
  </si>
  <si>
    <t>Diesel</t>
  </si>
  <si>
    <t>Forecast emissions</t>
  </si>
  <si>
    <t>Total</t>
  </si>
  <si>
    <t>*2020-21 - Replacing the 34 x orange buses Post 2004 vehicles – (average) 36.56 litres/100km) with 34 diesel buses in 2021-22 and then follow the predictions in the ZETP for introduction of zero emissions buses replacing diesel and CNG buses for the rest of the timeline.</t>
  </si>
  <si>
    <t>TC Bus Network</t>
  </si>
  <si>
    <t>TCCS Fleet Services</t>
  </si>
  <si>
    <t>CO2e (t)-Previous Year</t>
  </si>
  <si>
    <t>Gross Floor Area (m2)-Previous Year</t>
  </si>
  <si>
    <t>CO2e (t)/Gross Floor Area (m2)-Previous Year</t>
  </si>
  <si>
    <t>Compressed Natural Gas</t>
  </si>
  <si>
    <t>covid</t>
  </si>
  <si>
    <t>Forecast CNG</t>
  </si>
  <si>
    <t>Forecast Diesel</t>
  </si>
  <si>
    <t>Diesel/CNG</t>
  </si>
  <si>
    <t>Diesel plus CNG</t>
  </si>
  <si>
    <t>Average annual tCO2-e/vehicle</t>
  </si>
  <si>
    <t>Bus Network*</t>
  </si>
  <si>
    <t>Fleet transitioned to electric and retirement of 20 CNG; 15 Diesel.</t>
  </si>
  <si>
    <t>tCO2-e</t>
  </si>
  <si>
    <t>Tuggeranong Bus Depot – HVAC upgrade</t>
  </si>
  <si>
    <t>33% reduction</t>
  </si>
  <si>
    <t>Natural Gas</t>
  </si>
  <si>
    <t>Actual emissions (tCO2-e)</t>
  </si>
  <si>
    <t>Emissions target (tCO2-e)</t>
  </si>
  <si>
    <t>Non-passenger</t>
  </si>
  <si>
    <t>Emissions source - Calendar Year 2019</t>
  </si>
  <si>
    <t xml:space="preserve">Hyundai Nexo - Hydrogen allocation to TCCS </t>
  </si>
  <si>
    <t>Branch</t>
  </si>
  <si>
    <t>Section</t>
  </si>
  <si>
    <t>Location</t>
  </si>
  <si>
    <t>Current registration</t>
  </si>
  <si>
    <t>Make/Model</t>
  </si>
  <si>
    <t>ACT NoWaste</t>
  </si>
  <si>
    <t xml:space="preserve">ACT NoWaste </t>
  </si>
  <si>
    <t>480 NBA Dickson</t>
  </si>
  <si>
    <t>214369</t>
  </si>
  <si>
    <t>Hyundai i30 CW</t>
  </si>
  <si>
    <t>City Presentation</t>
  </si>
  <si>
    <t>Licensing and Compliance</t>
  </si>
  <si>
    <t>TBA</t>
  </si>
  <si>
    <t>New vehicle approved to order</t>
  </si>
  <si>
    <t>N/A</t>
  </si>
  <si>
    <t>Toyota Corolla Hybrid</t>
  </si>
  <si>
    <t>Roads ACT</t>
  </si>
  <si>
    <t>Traffic Management and Safety</t>
  </si>
  <si>
    <t>Toyota Rav4 Wagon</t>
  </si>
  <si>
    <t>Place Management</t>
  </si>
  <si>
    <t>Kambah depot</t>
  </si>
  <si>
    <t>Holden Corolado Crew Cab</t>
  </si>
  <si>
    <t>Transport Canberra Operations</t>
  </si>
  <si>
    <t>Road Mainteance</t>
  </si>
  <si>
    <t>255 Canberra Ave Fyshwick</t>
  </si>
  <si>
    <t>214369 (Hydrogen)</t>
  </si>
  <si>
    <t>216592 (Hydrogen)</t>
  </si>
  <si>
    <t>215534 (Hydrogen)</t>
  </si>
  <si>
    <t>(Fuel Transaction Report) - Hydrogen Vehicles assumed to join fleet in April 2021</t>
  </si>
  <si>
    <t>216316 (Hydrogen)</t>
  </si>
  <si>
    <t>TBA 216902 (Transport Canberra Ops) Hydrogen</t>
  </si>
  <si>
    <t>216589 (Hydrogen)</t>
  </si>
  <si>
    <t>215749 (replaced EV 26/5/20)</t>
  </si>
  <si>
    <t>216882 (Due delivery EV Nov 2020)</t>
  </si>
  <si>
    <t>216920 (Due delivery EV Nov 2020)</t>
  </si>
  <si>
    <t>216916 (replace Jan 2022)</t>
  </si>
  <si>
    <t>216629 (replace Apr 2022)</t>
  </si>
  <si>
    <t>216404 (replace Jun 2022)</t>
  </si>
  <si>
    <t>216559 (replace Jun 2022)</t>
  </si>
  <si>
    <t>216978 (replace Jun 2022)</t>
  </si>
  <si>
    <t>216632 (replace May 2022)</t>
  </si>
  <si>
    <t>216000 (replace May 2022)</t>
  </si>
  <si>
    <t>215318 (replace Feb 2022)</t>
  </si>
  <si>
    <t>216998 (replace Dec 2021)</t>
  </si>
  <si>
    <t>216764 (replace Apr 2023)</t>
  </si>
  <si>
    <t>216219 (replace Sep 2022)</t>
  </si>
  <si>
    <t>217131 (replace Nov 2022)</t>
  </si>
  <si>
    <t>216475 (replace Mar 2023)</t>
  </si>
  <si>
    <t>Non ZEV - IMAX 217424 new lease Jun 2024</t>
  </si>
  <si>
    <t>Non ZEV - IMAX (217150; 217151; 217152) replace Sep 2024</t>
  </si>
  <si>
    <t>217876 (replace Feb 2023) - Non ZEV Imax *Depends on available Fit for purpose ZEV replacement</t>
  </si>
  <si>
    <t>Non-ZEV (Delivery van) 215257 (Extra Libaries Vehicle due to COVID - leased Aug 20 finalising Aug 21 - Increase in emissions. Not included in 36*</t>
  </si>
  <si>
    <t xml:space="preserve">Passenger (36 vehicles with 4 ZEV as at Oct 2020. A further 24 vehicles are noted to be replaced with ZEV by 2024-25). 5 vehicles are currently IMAX people movers that do not have a fit for purpose ZEV replacement; 1 vehicle is owned by TCCS outright and managed by SG fleet for Yarralumla Nursery (Non-ZEV); </t>
  </si>
  <si>
    <t>Non ZEV - IMAX  (3) 216884; 216883; 216902) new leases Sep 20</t>
  </si>
  <si>
    <t>Non ZEV - IMAX 216283 - replace Jun 2021</t>
  </si>
  <si>
    <t>Non ZEV - IMAX 216095 - replace Feb 2020</t>
  </si>
  <si>
    <t>Non ZEV - 216874 - Traffic Signals - Light Commercial</t>
  </si>
  <si>
    <t>215411 - Nursery owned outright/managed through SG Fleet</t>
  </si>
  <si>
    <t>217879 (ZEV Due Apr 2023)</t>
  </si>
  <si>
    <t>217890 (ZEV Due Jun 2024)</t>
  </si>
  <si>
    <t>217893 (ZEV Due Jun 2024)</t>
  </si>
  <si>
    <t>216756 (replaced  ZEV  Apr 2020)</t>
  </si>
  <si>
    <t>216081 (replaced ZEV 14 July 2020)</t>
  </si>
  <si>
    <t>216921 (replace ZEV Jan 2021)</t>
  </si>
  <si>
    <t>216762 (replaced ZEV 15/4/20)</t>
  </si>
  <si>
    <t>216768 (replace Mar 2023)</t>
  </si>
  <si>
    <t>216080 (Return without replacement Oct 2020)</t>
  </si>
  <si>
    <t>Baseline - Litres in 2019</t>
  </si>
  <si>
    <t>Baseline - kL in 2019</t>
  </si>
  <si>
    <t>Emissions Saved</t>
  </si>
  <si>
    <t>2019 Litres</t>
  </si>
  <si>
    <t>2019 kL</t>
  </si>
  <si>
    <t>Disregard</t>
  </si>
  <si>
    <t>Baseline Litres 2019</t>
  </si>
  <si>
    <t>Emissions saved</t>
  </si>
  <si>
    <t>Litres of fuel 2019</t>
  </si>
  <si>
    <t>kL</t>
  </si>
  <si>
    <t>Energy content factor (GJ/kL)</t>
  </si>
  <si>
    <t>Emission Factor of carbon Dioxide (kg CO2-e/GJ)</t>
  </si>
  <si>
    <t>Emission Factor of methane</t>
  </si>
  <si>
    <t>Emission Factor of nitrous oxide</t>
  </si>
  <si>
    <t>Emissions carbon dioxide t CO2-e</t>
  </si>
  <si>
    <t>Emissions methane t CO2-e</t>
  </si>
  <si>
    <t>Emissions nitrous oxide t CO2-e</t>
  </si>
  <si>
    <t>Total Emissions t CO2-e</t>
  </si>
  <si>
    <t>Short way</t>
  </si>
  <si>
    <t>Gasoline</t>
  </si>
  <si>
    <t>Row Labels</t>
  </si>
  <si>
    <t>Sum of Fuel Qty</t>
  </si>
  <si>
    <t>Petrol (Premium Unleaded)</t>
  </si>
  <si>
    <t>Petrol (Unleaded)</t>
  </si>
  <si>
    <t>Petrol (Ethanol Mix)</t>
  </si>
  <si>
    <t>Petrol (Ultra Premium Unleaded)</t>
  </si>
  <si>
    <t>Grand Total</t>
  </si>
  <si>
    <t>Replacement program</t>
  </si>
  <si>
    <t>Emissions Saved tCO2-e</t>
  </si>
  <si>
    <t>2019 Total (proxy for 2019-20)</t>
  </si>
  <si>
    <t>BASELINE - BUS NETWORK</t>
  </si>
  <si>
    <t>TC Bus network</t>
  </si>
  <si>
    <t>EMISSION Reduction for Passenger Vehicles</t>
  </si>
  <si>
    <t>2019 Baseline Passenger Vehicles tCO2-e</t>
  </si>
  <si>
    <t>2024-25 Forecast Passenger Vehicles tCO2-e</t>
  </si>
  <si>
    <t>2019 Baseline non-passenger vehicles tCO2-e</t>
  </si>
  <si>
    <t>2024-25 Forecast non-Passenger Vehicles tCO2-e</t>
  </si>
  <si>
    <t>2019 Baseline - tCO2-e</t>
  </si>
  <si>
    <t>% Decrease</t>
  </si>
  <si>
    <t>% emissions for non-passenger vehicles in 2019</t>
  </si>
  <si>
    <t>% emissions for passenger vehicles in 2019</t>
  </si>
  <si>
    <t>% emissions for non-passenger vehicles in 2024-25</t>
  </si>
  <si>
    <t>% emissions for passenger vehicles in 2024-25</t>
  </si>
  <si>
    <t xml:space="preserve">Forecast for fleet services </t>
  </si>
  <si>
    <t>emissions savings tCO2-e</t>
  </si>
  <si>
    <t>Savings in GJ/pa</t>
  </si>
  <si>
    <t>Energy content factor (GJ/m3)</t>
  </si>
  <si>
    <t>% of emissions savings for TCCS Gas</t>
  </si>
  <si>
    <t>Tuggeranong Bus Depot/HVAC Upgrade</t>
  </si>
  <si>
    <t>Site</t>
  </si>
  <si>
    <t>496 NBA</t>
  </si>
  <si>
    <t xml:space="preserve">Electric Truck Trial </t>
  </si>
  <si>
    <t>Baseline 2019</t>
  </si>
  <si>
    <t>Bus network (CNG)</t>
  </si>
  <si>
    <t>Transport fuels</t>
  </si>
  <si>
    <t>Bus network (Diesel)</t>
  </si>
  <si>
    <t>TCCS Fleet (non-passenger vehicles)</t>
  </si>
  <si>
    <t xml:space="preserve">TCCS Fleet (passenger vehicles) </t>
  </si>
  <si>
    <t/>
  </si>
  <si>
    <t>2019/20</t>
  </si>
  <si>
    <t>Passenger km</t>
  </si>
  <si>
    <t>GJ/Passenger km</t>
  </si>
  <si>
    <t>Fiscal Month</t>
  </si>
  <si>
    <t>GJ</t>
  </si>
  <si>
    <t>100 Passenger km</t>
  </si>
  <si>
    <t>2019-Jul</t>
  </si>
  <si>
    <t>2019-Aug</t>
  </si>
  <si>
    <t>2019-Sep</t>
  </si>
  <si>
    <t>2019-Oct</t>
  </si>
  <si>
    <t>2019-Nov</t>
  </si>
  <si>
    <t>2019-Dec</t>
  </si>
  <si>
    <t>kg linen</t>
  </si>
  <si>
    <t>Date</t>
  </si>
  <si>
    <t>GJ/kg linen processed</t>
  </si>
  <si>
    <t>2013-14</t>
  </si>
  <si>
    <t>Normalised</t>
  </si>
  <si>
    <t>Energy (MJ)</t>
  </si>
  <si>
    <t>Transport Canberra Bus Network[1]</t>
  </si>
  <si>
    <t xml:space="preserve">TCCS passenger fleet – transition to EV </t>
  </si>
  <si>
    <t>Electric leaf litter truck 12-month EV trial</t>
  </si>
  <si>
    <t>Move to 480NBA</t>
  </si>
  <si>
    <t>% overall TCCS 2024-25 target</t>
  </si>
  <si>
    <t>Reduction</t>
  </si>
  <si>
    <t>Contributions</t>
  </si>
  <si>
    <t>bus network</t>
  </si>
  <si>
    <t>TCCS fleet</t>
  </si>
  <si>
    <t>gas savings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</si>
</sst>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#,##0.000"/>
    <numFmt numFmtId="167" formatCode="#,##0&quot; kg&quot;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vertAlign val="subscript"/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7030A0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D9D9D9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Dashed">
        <color rgb="FFA94593"/>
      </right>
      <top style="thick">
        <color rgb="FFA84593"/>
      </top>
      <bottom style="mediumDashed">
        <color rgb="FFA94593"/>
      </bottom>
      <diagonal/>
    </border>
    <border>
      <left/>
      <right style="mediumDashed">
        <color rgb="FFA94593"/>
      </right>
      <top style="thick">
        <color rgb="FFA84593"/>
      </top>
      <bottom style="thick">
        <color rgb="FFA84593"/>
      </bottom>
      <diagonal/>
    </border>
    <border>
      <left/>
      <right style="mediumDashed">
        <color rgb="FFA94593"/>
      </right>
      <top/>
      <bottom style="mediumDashed">
        <color rgb="FFA94593"/>
      </bottom>
      <diagonal/>
    </border>
    <border>
      <left/>
      <right/>
      <top style="thick">
        <color rgb="FFA84593"/>
      </top>
      <bottom/>
      <diagonal/>
    </border>
    <border>
      <left/>
      <right style="mediumDashed">
        <color rgb="FFA94593"/>
      </right>
      <top/>
      <bottom style="mediumDashed">
        <color rgb="FF7030A0"/>
      </bottom>
      <diagonal/>
    </border>
    <border>
      <left/>
      <right/>
      <top style="thick">
        <color rgb="FFA84593"/>
      </top>
      <bottom style="mediumDashed">
        <color rgb="FFA94593"/>
      </bottom>
      <diagonal/>
    </border>
    <border>
      <left/>
      <right/>
      <top/>
      <bottom style="mediumDashed">
        <color rgb="FFA94593"/>
      </bottom>
      <diagonal/>
    </border>
    <border>
      <left style="medium">
        <color indexed="64"/>
      </left>
      <right style="mediumDashed">
        <color rgb="FFA94593"/>
      </right>
      <top style="thick">
        <color rgb="FFA84593"/>
      </top>
      <bottom style="mediumDashed">
        <color rgb="FFA94593"/>
      </bottom>
      <diagonal/>
    </border>
    <border>
      <left/>
      <right style="medium">
        <color indexed="64"/>
      </right>
      <top style="thick">
        <color rgb="FFA84593"/>
      </top>
      <bottom style="medium">
        <color indexed="64"/>
      </bottom>
      <diagonal/>
    </border>
    <border>
      <left style="medium">
        <color indexed="64"/>
      </left>
      <right style="mediumDashed">
        <color rgb="FFA94593"/>
      </right>
      <top/>
      <bottom style="mediumDashed">
        <color rgb="FFA94593"/>
      </bottom>
      <diagonal/>
    </border>
    <border>
      <left/>
      <right style="medium">
        <color indexed="64"/>
      </right>
      <top/>
      <bottom style="mediumDashed">
        <color rgb="FFA94593"/>
      </bottom>
      <diagonal/>
    </border>
    <border>
      <left style="mediumDashed">
        <color rgb="FFA94593"/>
      </left>
      <right/>
      <top style="thick">
        <color rgb="FFA84593"/>
      </top>
      <bottom style="thick">
        <color rgb="FFA84593"/>
      </bottom>
      <diagonal/>
    </border>
    <border>
      <left style="mediumDashed">
        <color rgb="FFA94593"/>
      </left>
      <right/>
      <top style="thick">
        <color rgb="FFA84593"/>
      </top>
      <bottom style="mediumDashed">
        <color rgb="FF7030A0"/>
      </bottom>
      <diagonal/>
    </border>
    <border>
      <left/>
      <right style="mediumDashed">
        <color rgb="FFA94593"/>
      </right>
      <top style="thick">
        <color rgb="FFA84593"/>
      </top>
      <bottom style="mediumDashed">
        <color rgb="FF7030A0"/>
      </bottom>
      <diagonal/>
    </border>
    <border>
      <left style="mediumDashed">
        <color rgb="FFA94593"/>
      </left>
      <right/>
      <top style="mediumDashed">
        <color rgb="FF7030A0"/>
      </top>
      <bottom style="mediumDashed">
        <color rgb="FF7030A0"/>
      </bottom>
      <diagonal/>
    </border>
    <border>
      <left/>
      <right style="mediumDashed">
        <color rgb="FFA94593"/>
      </right>
      <top style="mediumDashed">
        <color rgb="FF7030A0"/>
      </top>
      <bottom style="mediumDashed">
        <color rgb="FF7030A0"/>
      </bottom>
      <diagonal/>
    </border>
    <border>
      <left/>
      <right style="mediumDashed">
        <color rgb="FFA94593"/>
      </right>
      <top style="thick">
        <color rgb="FFA84593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Dashed">
        <color rgb="FFA94593"/>
      </right>
      <top style="thick">
        <color rgb="FFA84593"/>
      </top>
      <bottom style="thick">
        <color rgb="FFA84593"/>
      </bottom>
      <diagonal/>
    </border>
    <border>
      <left/>
      <right style="medium">
        <color indexed="64"/>
      </right>
      <top style="thick">
        <color rgb="FFA84593"/>
      </top>
      <bottom style="thick">
        <color rgb="FFA84593"/>
      </bottom>
      <diagonal/>
    </border>
    <border>
      <left/>
      <right style="medium">
        <color indexed="64"/>
      </right>
      <top/>
      <bottom style="mediumDashed">
        <color rgb="FFA84593"/>
      </bottom>
      <diagonal/>
    </border>
    <border>
      <left style="medium">
        <color indexed="64"/>
      </left>
      <right style="mediumDashed">
        <color rgb="FFA94593"/>
      </right>
      <top/>
      <bottom style="mediumDashed">
        <color rgb="FFA84593"/>
      </bottom>
      <diagonal/>
    </border>
    <border>
      <left/>
      <right style="mediumDashed">
        <color rgb="FFA94593"/>
      </right>
      <top/>
      <bottom style="mediumDashed">
        <color rgb="FFA84593"/>
      </bottom>
      <diagonal/>
    </border>
    <border>
      <left style="medium">
        <color indexed="64"/>
      </left>
      <right/>
      <top style="thick">
        <color rgb="FFA84593"/>
      </top>
      <bottom style="mediumDashed">
        <color rgb="FFA84593"/>
      </bottom>
      <diagonal/>
    </border>
    <border>
      <left/>
      <right/>
      <top style="thick">
        <color rgb="FFA84593"/>
      </top>
      <bottom style="mediumDashed">
        <color rgb="FFA84593"/>
      </bottom>
      <diagonal/>
    </border>
    <border>
      <left/>
      <right style="medium">
        <color indexed="64"/>
      </right>
      <top style="thick">
        <color rgb="FFA84593"/>
      </top>
      <bottom style="mediumDashed">
        <color rgb="FFA845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mediumDashed">
        <color rgb="FFA84593"/>
      </right>
      <top style="thick">
        <color rgb="FFA84593"/>
      </top>
      <bottom style="mediumDashed">
        <color rgb="FFA84593"/>
      </bottom>
      <diagonal/>
    </border>
    <border>
      <left/>
      <right style="mediumDashed">
        <color rgb="FFA84593"/>
      </right>
      <top style="thick">
        <color rgb="FFA84593"/>
      </top>
      <bottom style="mediumDashed">
        <color rgb="FFA84593"/>
      </bottom>
      <diagonal/>
    </border>
    <border>
      <left style="medium">
        <color indexed="64"/>
      </left>
      <right style="mediumDashed">
        <color rgb="FFA84593"/>
      </right>
      <top/>
      <bottom style="mediumDashed">
        <color rgb="FFA84593"/>
      </bottom>
      <diagonal/>
    </border>
    <border>
      <left/>
      <right style="mediumDashed">
        <color rgb="FFA84593"/>
      </right>
      <top/>
      <bottom style="mediumDashed">
        <color rgb="FFA84593"/>
      </bottom>
      <diagonal/>
    </border>
    <border>
      <left style="mediumDashed">
        <color rgb="FFA84593"/>
      </left>
      <right style="mediumDashed">
        <color rgb="FFA84593"/>
      </right>
      <top style="thick">
        <color rgb="FFA84593"/>
      </top>
      <bottom style="mediumDashed">
        <color rgb="FFA84593"/>
      </bottom>
      <diagonal/>
    </border>
    <border>
      <left style="mediumDashed">
        <color rgb="FFA84593"/>
      </left>
      <right style="mediumDashed">
        <color rgb="FFA84593"/>
      </right>
      <top/>
      <bottom style="mediumDashed">
        <color rgb="FFA84593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14" fillId="9" borderId="0" applyNumberFormat="0" applyBorder="0" applyAlignment="0" applyProtection="0"/>
    <xf numFmtId="0" fontId="17" fillId="10" borderId="34" applyNumberFormat="0" applyAlignment="0" applyProtection="0"/>
    <xf numFmtId="0" fontId="18" fillId="11" borderId="35" applyNumberFormat="0" applyAlignment="0" applyProtection="0"/>
    <xf numFmtId="0" fontId="23" fillId="14" borderId="0" applyNumberFormat="0" applyBorder="0" applyAlignment="0" applyProtection="0"/>
    <xf numFmtId="43" fontId="25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25" fillId="0" borderId="0"/>
  </cellStyleXfs>
  <cellXfs count="208">
    <xf numFmtId="0" fontId="0" fillId="0" borderId="0" xfId="0"/>
    <xf numFmtId="17" fontId="0" fillId="0" borderId="0" xfId="0" applyNumberFormat="1"/>
    <xf numFmtId="0" fontId="0" fillId="3" borderId="0" xfId="0" applyFill="1"/>
    <xf numFmtId="0" fontId="0" fillId="4" borderId="0" xfId="0" applyFill="1"/>
    <xf numFmtId="0" fontId="0" fillId="5" borderId="0" xfId="0" applyFill="1"/>
    <xf numFmtId="9" fontId="0" fillId="0" borderId="0" xfId="2" applyFont="1"/>
    <xf numFmtId="10" fontId="0" fillId="0" borderId="0" xfId="2" applyNumberFormat="1" applyFont="1"/>
    <xf numFmtId="0" fontId="0" fillId="3" borderId="0" xfId="0" applyFill="1" applyAlignment="1">
      <alignment wrapText="1"/>
    </xf>
    <xf numFmtId="0" fontId="0" fillId="4" borderId="0" xfId="0" applyFill="1" applyAlignment="1">
      <alignment wrapText="1"/>
    </xf>
    <xf numFmtId="0" fontId="0" fillId="5" borderId="0" xfId="0" applyFill="1" applyAlignment="1">
      <alignment wrapText="1"/>
    </xf>
    <xf numFmtId="0" fontId="2" fillId="2" borderId="0" xfId="3"/>
    <xf numFmtId="0" fontId="2" fillId="2" borderId="1" xfId="3" applyBorder="1"/>
    <xf numFmtId="0" fontId="0" fillId="6" borderId="0" xfId="0" applyFill="1"/>
    <xf numFmtId="0" fontId="4" fillId="6" borderId="0" xfId="0" applyFont="1" applyFill="1"/>
    <xf numFmtId="0" fontId="5" fillId="6" borderId="0" xfId="0" applyFont="1" applyFill="1"/>
    <xf numFmtId="0" fontId="0" fillId="0" borderId="2" xfId="0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0" fontId="8" fillId="0" borderId="4" xfId="0" applyFont="1" applyBorder="1" applyAlignment="1">
      <alignment vertical="center" wrapText="1"/>
    </xf>
    <xf numFmtId="0" fontId="9" fillId="0" borderId="4" xfId="0" applyFont="1" applyBorder="1" applyAlignment="1">
      <alignment vertical="center" wrapText="1"/>
    </xf>
    <xf numFmtId="164" fontId="0" fillId="0" borderId="4" xfId="1" applyNumberFormat="1" applyFont="1" applyBorder="1" applyAlignment="1">
      <alignment horizontal="right" vertical="center" wrapText="1"/>
    </xf>
    <xf numFmtId="0" fontId="2" fillId="2" borderId="1" xfId="3" applyBorder="1" applyAlignment="1">
      <alignment wrapText="1"/>
    </xf>
    <xf numFmtId="0" fontId="0" fillId="0" borderId="2" xfId="0" applyBorder="1" applyAlignment="1">
      <alignment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0" fillId="7" borderId="4" xfId="0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center" wrapText="1"/>
    </xf>
    <xf numFmtId="0" fontId="0" fillId="7" borderId="6" xfId="0" applyFill="1" applyBorder="1" applyAlignment="1">
      <alignment horizontal="center" vertical="center" wrapText="1"/>
    </xf>
    <xf numFmtId="3" fontId="6" fillId="0" borderId="7" xfId="0" applyNumberFormat="1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vertical="center" wrapText="1"/>
    </xf>
    <xf numFmtId="0" fontId="11" fillId="0" borderId="8" xfId="0" applyFont="1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9" xfId="0" applyBorder="1" applyAlignment="1">
      <alignment vertical="center" wrapText="1"/>
    </xf>
    <xf numFmtId="0" fontId="10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13" fillId="0" borderId="11" xfId="0" applyFont="1" applyBorder="1" applyAlignment="1">
      <alignment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6" fillId="8" borderId="6" xfId="0" applyFont="1" applyFill="1" applyBorder="1" applyAlignment="1">
      <alignment horizontal="center" vertical="center" wrapText="1"/>
    </xf>
    <xf numFmtId="0" fontId="6" fillId="8" borderId="4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165" fontId="0" fillId="0" borderId="0" xfId="2" applyNumberFormat="1" applyFont="1"/>
    <xf numFmtId="0" fontId="15" fillId="0" borderId="0" xfId="0" applyFont="1" applyAlignment="1">
      <alignment vertical="center"/>
    </xf>
    <xf numFmtId="17" fontId="15" fillId="0" borderId="19" xfId="0" applyNumberFormat="1" applyFont="1" applyBorder="1" applyAlignment="1">
      <alignment horizontal="right" vertical="center"/>
    </xf>
    <xf numFmtId="0" fontId="15" fillId="0" borderId="19" xfId="0" applyFont="1" applyBorder="1" applyAlignment="1">
      <alignment horizontal="right" vertical="center"/>
    </xf>
    <xf numFmtId="0" fontId="15" fillId="0" borderId="20" xfId="0" applyFont="1" applyBorder="1" applyAlignment="1">
      <alignment vertical="center"/>
    </xf>
    <xf numFmtId="0" fontId="15" fillId="0" borderId="21" xfId="0" applyFont="1" applyBorder="1" applyAlignment="1">
      <alignment vertical="center"/>
    </xf>
    <xf numFmtId="0" fontId="15" fillId="0" borderId="22" xfId="0" applyFont="1" applyBorder="1" applyAlignment="1">
      <alignment vertical="center"/>
    </xf>
    <xf numFmtId="0" fontId="14" fillId="9" borderId="0" xfId="4" applyAlignment="1">
      <alignment vertic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16" fillId="0" borderId="22" xfId="0" applyFont="1" applyBorder="1" applyAlignment="1">
      <alignment vertical="center" wrapText="1"/>
    </xf>
    <xf numFmtId="0" fontId="16" fillId="0" borderId="20" xfId="0" applyFont="1" applyBorder="1" applyAlignment="1">
      <alignment vertical="center" wrapText="1"/>
    </xf>
    <xf numFmtId="0" fontId="16" fillId="0" borderId="19" xfId="0" applyFont="1" applyBorder="1" applyAlignment="1">
      <alignment vertical="center" wrapText="1"/>
    </xf>
    <xf numFmtId="0" fontId="15" fillId="3" borderId="19" xfId="0" applyFont="1" applyFill="1" applyBorder="1" applyAlignment="1">
      <alignment vertical="center" wrapText="1"/>
    </xf>
    <xf numFmtId="0" fontId="16" fillId="3" borderId="19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0" fillId="0" borderId="0" xfId="0" applyAlignment="1"/>
    <xf numFmtId="43" fontId="0" fillId="0" borderId="0" xfId="0" applyNumberFormat="1"/>
    <xf numFmtId="0" fontId="15" fillId="0" borderId="0" xfId="0" applyFont="1" applyBorder="1" applyAlignment="1">
      <alignment vertical="center"/>
    </xf>
    <xf numFmtId="0" fontId="15" fillId="0" borderId="0" xfId="0" applyFont="1" applyBorder="1" applyAlignment="1">
      <alignment horizontal="right" vertical="center"/>
    </xf>
    <xf numFmtId="17" fontId="15" fillId="0" borderId="0" xfId="0" applyNumberFormat="1" applyFont="1" applyBorder="1" applyAlignment="1">
      <alignment horizontal="right" vertical="center"/>
    </xf>
    <xf numFmtId="0" fontId="0" fillId="0" borderId="0" xfId="0" applyFill="1" applyBorder="1" applyAlignment="1">
      <alignment horizontal="left" vertical="center"/>
    </xf>
    <xf numFmtId="43" fontId="0" fillId="0" borderId="0" xfId="1" applyNumberFormat="1" applyFont="1" applyAlignment="1">
      <alignment horizontal="left"/>
    </xf>
    <xf numFmtId="164" fontId="16" fillId="0" borderId="19" xfId="0" applyNumberFormat="1" applyFont="1" applyBorder="1" applyAlignment="1">
      <alignment vertical="center" wrapText="1"/>
    </xf>
    <xf numFmtId="9" fontId="0" fillId="0" borderId="0" xfId="2" applyNumberFormat="1" applyFont="1"/>
    <xf numFmtId="17" fontId="14" fillId="9" borderId="0" xfId="4" applyNumberFormat="1"/>
    <xf numFmtId="0" fontId="14" fillId="9" borderId="0" xfId="4"/>
    <xf numFmtId="0" fontId="0" fillId="0" borderId="26" xfId="0" applyBorder="1" applyAlignment="1">
      <alignment vertical="center" wrapText="1"/>
    </xf>
    <xf numFmtId="0" fontId="10" fillId="0" borderId="27" xfId="0" applyFont="1" applyBorder="1" applyAlignment="1">
      <alignment horizontal="center" vertical="center" wrapText="1"/>
    </xf>
    <xf numFmtId="0" fontId="6" fillId="0" borderId="29" xfId="0" applyFont="1" applyBorder="1" applyAlignment="1">
      <alignment vertical="center" wrapText="1"/>
    </xf>
    <xf numFmtId="0" fontId="6" fillId="0" borderId="30" xfId="0" applyFont="1" applyBorder="1" applyAlignment="1">
      <alignment horizontal="center" vertical="center" wrapText="1"/>
    </xf>
    <xf numFmtId="9" fontId="6" fillId="0" borderId="30" xfId="0" applyNumberFormat="1" applyFont="1" applyBorder="1" applyAlignment="1">
      <alignment horizontal="center" vertical="center" wrapText="1"/>
    </xf>
    <xf numFmtId="9" fontId="6" fillId="0" borderId="28" xfId="0" applyNumberFormat="1" applyFont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3" fontId="0" fillId="0" borderId="4" xfId="0" applyNumberFormat="1" applyBorder="1" applyAlignment="1">
      <alignment horizontal="center" vertical="center" wrapText="1"/>
    </xf>
    <xf numFmtId="3" fontId="6" fillId="0" borderId="12" xfId="0" applyNumberFormat="1" applyFont="1" applyBorder="1" applyAlignment="1">
      <alignment horizontal="center" vertical="center" wrapText="1"/>
    </xf>
    <xf numFmtId="0" fontId="8" fillId="0" borderId="11" xfId="0" applyFont="1" applyBorder="1" applyAlignment="1">
      <alignment vertical="center" wrapText="1"/>
    </xf>
    <xf numFmtId="164" fontId="0" fillId="0" borderId="0" xfId="0" applyNumberFormat="1"/>
    <xf numFmtId="0" fontId="0" fillId="0" borderId="39" xfId="0" applyBorder="1"/>
    <xf numFmtId="0" fontId="3" fillId="0" borderId="1" xfId="0" applyFont="1" applyBorder="1"/>
    <xf numFmtId="0" fontId="3" fillId="0" borderId="40" xfId="0" applyFont="1" applyBorder="1"/>
    <xf numFmtId="0" fontId="0" fillId="0" borderId="1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0" fillId="0" borderId="44" xfId="0" applyBorder="1"/>
    <xf numFmtId="0" fontId="16" fillId="0" borderId="25" xfId="0" applyFont="1" applyBorder="1" applyAlignment="1">
      <alignment vertical="center" wrapText="1"/>
    </xf>
    <xf numFmtId="0" fontId="2" fillId="2" borderId="19" xfId="3" applyBorder="1" applyAlignment="1">
      <alignment vertical="center" wrapText="1"/>
    </xf>
    <xf numFmtId="0" fontId="16" fillId="12" borderId="20" xfId="0" applyFont="1" applyFill="1" applyBorder="1" applyAlignment="1">
      <alignment horizontal="right" vertical="center" wrapText="1"/>
    </xf>
    <xf numFmtId="0" fontId="16" fillId="12" borderId="19" xfId="0" applyFont="1" applyFill="1" applyBorder="1" applyAlignment="1">
      <alignment vertical="center" wrapText="1"/>
    </xf>
    <xf numFmtId="0" fontId="2" fillId="12" borderId="19" xfId="3" applyFill="1" applyBorder="1" applyAlignment="1">
      <alignment vertical="center" wrapText="1"/>
    </xf>
    <xf numFmtId="0" fontId="0" fillId="12" borderId="0" xfId="0" applyFill="1"/>
    <xf numFmtId="0" fontId="16" fillId="13" borderId="19" xfId="0" applyFont="1" applyFill="1" applyBorder="1" applyAlignment="1">
      <alignment vertical="center" wrapText="1"/>
    </xf>
    <xf numFmtId="0" fontId="2" fillId="13" borderId="19" xfId="3" applyFill="1" applyBorder="1" applyAlignment="1">
      <alignment vertical="center" wrapText="1"/>
    </xf>
    <xf numFmtId="0" fontId="0" fillId="13" borderId="0" xfId="0" applyFill="1"/>
    <xf numFmtId="0" fontId="18" fillId="11" borderId="35" xfId="6" applyAlignment="1">
      <alignment horizontal="right" vertical="center" wrapText="1"/>
    </xf>
    <xf numFmtId="0" fontId="18" fillId="11" borderId="35" xfId="6" applyAlignment="1">
      <alignment horizontal="right"/>
    </xf>
    <xf numFmtId="0" fontId="17" fillId="10" borderId="34" xfId="5" applyAlignment="1">
      <alignment horizontal="right" vertical="center" wrapText="1"/>
    </xf>
    <xf numFmtId="0" fontId="17" fillId="10" borderId="34" xfId="5" applyAlignment="1">
      <alignment vertical="center" wrapText="1"/>
    </xf>
    <xf numFmtId="0" fontId="17" fillId="10" borderId="34" xfId="5"/>
    <xf numFmtId="0" fontId="20" fillId="12" borderId="20" xfId="0" applyFont="1" applyFill="1" applyBorder="1" applyAlignment="1">
      <alignment horizontal="right" vertical="center" wrapText="1"/>
    </xf>
    <xf numFmtId="0" fontId="20" fillId="12" borderId="19" xfId="0" applyFont="1" applyFill="1" applyBorder="1" applyAlignment="1">
      <alignment vertical="center" wrapText="1"/>
    </xf>
    <xf numFmtId="0" fontId="21" fillId="12" borderId="19" xfId="3" applyFont="1" applyFill="1" applyBorder="1" applyAlignment="1">
      <alignment vertical="center" wrapText="1"/>
    </xf>
    <xf numFmtId="0" fontId="21" fillId="12" borderId="0" xfId="0" applyFont="1" applyFill="1"/>
    <xf numFmtId="0" fontId="22" fillId="12" borderId="35" xfId="6" applyFont="1" applyFill="1" applyAlignment="1">
      <alignment horizontal="right" vertical="center" wrapText="1"/>
    </xf>
    <xf numFmtId="2" fontId="16" fillId="0" borderId="19" xfId="0" applyNumberFormat="1" applyFont="1" applyBorder="1" applyAlignment="1">
      <alignment vertical="center" wrapText="1"/>
    </xf>
    <xf numFmtId="43" fontId="16" fillId="0" borderId="19" xfId="0" applyNumberFormat="1" applyFont="1" applyBorder="1" applyAlignment="1">
      <alignment vertical="center" wrapText="1"/>
    </xf>
    <xf numFmtId="0" fontId="16" fillId="15" borderId="19" xfId="0" applyFont="1" applyFill="1" applyBorder="1" applyAlignment="1">
      <alignment vertical="center" wrapText="1"/>
    </xf>
    <xf numFmtId="0" fontId="16" fillId="16" borderId="19" xfId="0" applyFont="1" applyFill="1" applyBorder="1" applyAlignment="1">
      <alignment vertical="center" wrapText="1"/>
    </xf>
    <xf numFmtId="0" fontId="18" fillId="12" borderId="35" xfId="6" applyFill="1" applyAlignment="1">
      <alignment horizontal="right" vertical="center" wrapText="1"/>
    </xf>
    <xf numFmtId="0" fontId="0" fillId="17" borderId="0" xfId="0" applyFill="1" applyAlignment="1">
      <alignment wrapText="1"/>
    </xf>
    <xf numFmtId="0" fontId="0" fillId="18" borderId="0" xfId="0" applyFill="1" applyAlignment="1">
      <alignment wrapText="1"/>
    </xf>
    <xf numFmtId="0" fontId="0" fillId="0" borderId="0" xfId="0" applyAlignment="1">
      <alignment wrapText="1"/>
    </xf>
    <xf numFmtId="164" fontId="0" fillId="0" borderId="0" xfId="8" applyNumberFormat="1" applyFont="1"/>
    <xf numFmtId="43" fontId="0" fillId="0" borderId="0" xfId="8" applyFon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Fill="1"/>
    <xf numFmtId="0" fontId="24" fillId="6" borderId="0" xfId="0" applyFont="1" applyFill="1"/>
    <xf numFmtId="0" fontId="5" fillId="6" borderId="0" xfId="0" applyFont="1" applyFill="1" applyAlignment="1">
      <alignment wrapText="1"/>
    </xf>
    <xf numFmtId="0" fontId="14" fillId="9" borderId="19" xfId="4" applyBorder="1" applyAlignment="1">
      <alignment vertical="center" wrapText="1"/>
    </xf>
    <xf numFmtId="0" fontId="2" fillId="2" borderId="20" xfId="3" applyBorder="1" applyAlignment="1">
      <alignment horizontal="center" vertical="center" wrapText="1"/>
    </xf>
    <xf numFmtId="0" fontId="2" fillId="2" borderId="45" xfId="3" applyBorder="1" applyAlignment="1">
      <alignment horizontal="center" vertical="center" wrapText="1"/>
    </xf>
    <xf numFmtId="0" fontId="0" fillId="0" borderId="0" xfId="0" pivotButton="1"/>
    <xf numFmtId="0" fontId="0" fillId="0" borderId="0" xfId="0" applyNumberFormat="1"/>
    <xf numFmtId="2" fontId="16" fillId="12" borderId="19" xfId="0" applyNumberFormat="1" applyFont="1" applyFill="1" applyBorder="1" applyAlignment="1">
      <alignment vertical="center" wrapText="1"/>
    </xf>
    <xf numFmtId="2" fontId="20" fillId="12" borderId="19" xfId="0" applyNumberFormat="1" applyFont="1" applyFill="1" applyBorder="1" applyAlignment="1">
      <alignment vertical="center" wrapText="1"/>
    </xf>
    <xf numFmtId="43" fontId="16" fillId="12" borderId="19" xfId="0" applyNumberFormat="1" applyFont="1" applyFill="1" applyBorder="1" applyAlignment="1">
      <alignment vertical="center" wrapText="1"/>
    </xf>
    <xf numFmtId="43" fontId="16" fillId="0" borderId="19" xfId="0" applyNumberFormat="1" applyFont="1" applyFill="1" applyBorder="1" applyAlignment="1">
      <alignment vertical="center" wrapText="1"/>
    </xf>
    <xf numFmtId="43" fontId="23" fillId="14" borderId="1" xfId="7" applyNumberFormat="1" applyBorder="1"/>
    <xf numFmtId="0" fontId="6" fillId="0" borderId="16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43" fontId="23" fillId="14" borderId="0" xfId="7" applyNumberFormat="1"/>
    <xf numFmtId="9" fontId="23" fillId="14" borderId="0" xfId="7" applyNumberFormat="1"/>
    <xf numFmtId="9" fontId="23" fillId="14" borderId="1" xfId="7" applyNumberFormat="1" applyBorder="1"/>
    <xf numFmtId="0" fontId="18" fillId="11" borderId="35" xfId="6"/>
    <xf numFmtId="9" fontId="18" fillId="11" borderId="47" xfId="6" applyNumberFormat="1" applyBorder="1"/>
    <xf numFmtId="3" fontId="6" fillId="0" borderId="4" xfId="0" applyNumberFormat="1" applyFont="1" applyBorder="1" applyAlignment="1">
      <alignment horizontal="center" vertical="center" wrapText="1"/>
    </xf>
    <xf numFmtId="43" fontId="0" fillId="0" borderId="0" xfId="1" applyFont="1"/>
    <xf numFmtId="164" fontId="0" fillId="0" borderId="0" xfId="1" applyNumberFormat="1" applyFont="1"/>
    <xf numFmtId="165" fontId="0" fillId="0" borderId="4" xfId="2" applyNumberFormat="1" applyFont="1" applyBorder="1" applyAlignment="1">
      <alignment horizontal="right" vertical="center" wrapText="1"/>
    </xf>
    <xf numFmtId="49" fontId="6" fillId="19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left" vertical="center" wrapText="1"/>
    </xf>
    <xf numFmtId="166" fontId="0" fillId="0" borderId="0" xfId="0" applyNumberFormat="1"/>
    <xf numFmtId="17" fontId="6" fillId="0" borderId="1" xfId="0" applyNumberFormat="1" applyFont="1" applyBorder="1" applyAlignment="1">
      <alignment horizontal="left" vertical="center" wrapText="1"/>
    </xf>
    <xf numFmtId="0" fontId="6" fillId="19" borderId="1" xfId="0" applyFont="1" applyFill="1" applyBorder="1" applyAlignment="1">
      <alignment horizontal="center" vertical="center" wrapText="1"/>
    </xf>
    <xf numFmtId="167" fontId="28" fillId="0" borderId="0" xfId="10" applyNumberFormat="1" applyFont="1" applyAlignment="1">
      <alignment vertical="top" wrapText="1"/>
    </xf>
    <xf numFmtId="167" fontId="28" fillId="3" borderId="0" xfId="10" applyNumberFormat="1" applyFont="1" applyFill="1" applyAlignment="1">
      <alignment vertical="top" wrapText="1"/>
    </xf>
    <xf numFmtId="3" fontId="0" fillId="0" borderId="0" xfId="0" applyNumberFormat="1"/>
    <xf numFmtId="167" fontId="0" fillId="0" borderId="0" xfId="0" applyNumberFormat="1"/>
    <xf numFmtId="0" fontId="26" fillId="0" borderId="48" xfId="9" applyBorder="1" applyAlignment="1">
      <alignment vertical="center" wrapText="1"/>
    </xf>
    <xf numFmtId="3" fontId="6" fillId="0" borderId="49" xfId="0" applyNumberFormat="1" applyFont="1" applyBorder="1" applyAlignment="1">
      <alignment horizontal="center" vertical="center" wrapText="1"/>
    </xf>
    <xf numFmtId="3" fontId="6" fillId="0" borderId="33" xfId="0" applyNumberFormat="1" applyFont="1" applyBorder="1" applyAlignment="1">
      <alignment horizontal="center" vertical="center" wrapText="1"/>
    </xf>
    <xf numFmtId="0" fontId="6" fillId="0" borderId="50" xfId="0" applyFont="1" applyBorder="1" applyAlignment="1">
      <alignment vertical="center" wrapText="1"/>
    </xf>
    <xf numFmtId="0" fontId="6" fillId="0" borderId="51" xfId="0" applyFont="1" applyBorder="1" applyAlignment="1">
      <alignment horizontal="center" vertical="center" wrapText="1"/>
    </xf>
    <xf numFmtId="0" fontId="6" fillId="19" borderId="51" xfId="0" applyFont="1" applyFill="1" applyBorder="1" applyAlignment="1">
      <alignment horizontal="center" vertical="center" wrapText="1"/>
    </xf>
    <xf numFmtId="0" fontId="6" fillId="19" borderId="28" xfId="0" applyFont="1" applyFill="1" applyBorder="1" applyAlignment="1">
      <alignment horizontal="center" vertical="center" wrapText="1"/>
    </xf>
    <xf numFmtId="164" fontId="10" fillId="0" borderId="6" xfId="1" applyNumberFormat="1" applyFont="1" applyBorder="1" applyAlignment="1">
      <alignment horizontal="center" vertical="center" wrapText="1"/>
    </xf>
    <xf numFmtId="0" fontId="6" fillId="19" borderId="52" xfId="0" applyFont="1" applyFill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6" fillId="0" borderId="31" xfId="0" applyFont="1" applyBorder="1" applyAlignment="1">
      <alignment vertical="center" wrapText="1"/>
    </xf>
    <xf numFmtId="0" fontId="6" fillId="0" borderId="32" xfId="0" applyFont="1" applyBorder="1" applyAlignment="1">
      <alignment vertical="center" wrapText="1"/>
    </xf>
    <xf numFmtId="0" fontId="6" fillId="0" borderId="33" xfId="0" applyFont="1" applyBorder="1" applyAlignment="1">
      <alignment vertical="center" wrapText="1"/>
    </xf>
    <xf numFmtId="0" fontId="16" fillId="0" borderId="25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43" fontId="0" fillId="0" borderId="23" xfId="1" applyNumberFormat="1" applyFont="1" applyBorder="1" applyAlignment="1">
      <alignment horizontal="center" vertical="center"/>
    </xf>
    <xf numFmtId="43" fontId="0" fillId="0" borderId="24" xfId="1" applyNumberFormat="1" applyFont="1" applyBorder="1" applyAlignment="1">
      <alignment horizontal="center" vertical="center"/>
    </xf>
    <xf numFmtId="43" fontId="0" fillId="0" borderId="23" xfId="1" applyFont="1" applyBorder="1" applyAlignment="1">
      <alignment horizontal="center"/>
    </xf>
    <xf numFmtId="43" fontId="0" fillId="0" borderId="24" xfId="1" applyFont="1" applyBorder="1" applyAlignment="1">
      <alignment horizontal="center"/>
    </xf>
    <xf numFmtId="0" fontId="14" fillId="9" borderId="25" xfId="4" applyBorder="1" applyAlignment="1">
      <alignment horizontal="center" vertical="center" wrapText="1"/>
    </xf>
    <xf numFmtId="0" fontId="14" fillId="9" borderId="21" xfId="4" applyBorder="1" applyAlignment="1">
      <alignment horizontal="center" vertical="center" wrapText="1"/>
    </xf>
    <xf numFmtId="0" fontId="19" fillId="6" borderId="36" xfId="0" applyFont="1" applyFill="1" applyBorder="1" applyAlignment="1">
      <alignment horizontal="center" wrapText="1"/>
    </xf>
    <xf numFmtId="0" fontId="19" fillId="6" borderId="37" xfId="0" applyFont="1" applyFill="1" applyBorder="1" applyAlignment="1">
      <alignment horizontal="center" wrapText="1"/>
    </xf>
    <xf numFmtId="0" fontId="19" fillId="6" borderId="38" xfId="0" applyFont="1" applyFill="1" applyBorder="1" applyAlignment="1">
      <alignment horizontal="center" wrapText="1"/>
    </xf>
    <xf numFmtId="0" fontId="2" fillId="2" borderId="45" xfId="3" applyBorder="1" applyAlignment="1">
      <alignment horizontal="center" vertical="center" wrapText="1"/>
    </xf>
    <xf numFmtId="0" fontId="2" fillId="2" borderId="20" xfId="3" applyBorder="1" applyAlignment="1">
      <alignment horizontal="center" vertical="center" wrapText="1"/>
    </xf>
    <xf numFmtId="0" fontId="14" fillId="9" borderId="46" xfId="4" applyBorder="1" applyAlignment="1">
      <alignment horizontal="center" vertical="center" wrapText="1"/>
    </xf>
    <xf numFmtId="0" fontId="14" fillId="9" borderId="19" xfId="4" applyBorder="1" applyAlignment="1">
      <alignment horizontal="center" vertical="center" wrapText="1"/>
    </xf>
    <xf numFmtId="0" fontId="2" fillId="2" borderId="46" xfId="3" applyBorder="1" applyAlignment="1">
      <alignment horizontal="center" vertical="center" wrapText="1"/>
    </xf>
    <xf numFmtId="0" fontId="2" fillId="2" borderId="19" xfId="3" applyBorder="1" applyAlignment="1">
      <alignment horizontal="center" vertical="center" wrapText="1"/>
    </xf>
    <xf numFmtId="0" fontId="2" fillId="2" borderId="25" xfId="3" applyBorder="1" applyAlignment="1">
      <alignment horizontal="center" vertical="center" wrapText="1"/>
    </xf>
    <xf numFmtId="0" fontId="2" fillId="2" borderId="21" xfId="3" applyBorder="1" applyAlignment="1">
      <alignment horizontal="center" vertical="center" wrapText="1"/>
    </xf>
  </cellXfs>
  <cellStyles count="12">
    <cellStyle name="Bad" xfId="3" builtinId="27"/>
    <cellStyle name="Calculation" xfId="5" builtinId="22"/>
    <cellStyle name="Check Cell" xfId="6" builtinId="23"/>
    <cellStyle name="Comma" xfId="1" builtinId="3"/>
    <cellStyle name="Comma 2" xfId="8" xr:uid="{F0CBB5CF-441D-4F12-95A2-98D2BE29DE70}"/>
    <cellStyle name="Good" xfId="4" builtinId="26"/>
    <cellStyle name="Hyperlink" xfId="9" builtinId="8"/>
    <cellStyle name="Neutral" xfId="7" builtinId="28"/>
    <cellStyle name="Normal" xfId="0" builtinId="0"/>
    <cellStyle name="Normal 2" xfId="11" xr:uid="{BD573728-CC25-432F-AF26-3D5E6C506305}"/>
    <cellStyle name="Normal 3" xfId="10" xr:uid="{CD93CF4C-CABD-4636-B28F-BA0D0CD0BD9C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8.xml" Id="rId8" /><Relationship Type="http://schemas.openxmlformats.org/officeDocument/2006/relationships/sharedStrings" Target="sharedStrings.xml" Id="rId13" /><Relationship Type="http://schemas.openxmlformats.org/officeDocument/2006/relationships/worksheet" Target="worksheets/sheet3.xml" Id="rId3" /><Relationship Type="http://schemas.openxmlformats.org/officeDocument/2006/relationships/worksheet" Target="worksheets/sheet7.xml" Id="rId7" /><Relationship Type="http://schemas.openxmlformats.org/officeDocument/2006/relationships/styles" Target="styles.xml" Id="rId12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theme" Target="theme/theme1.xml" Id="rId11" /><Relationship Type="http://schemas.openxmlformats.org/officeDocument/2006/relationships/worksheet" Target="worksheets/sheet5.xml" Id="rId5" /><Relationship Type="http://schemas.openxmlformats.org/officeDocument/2006/relationships/calcChain" Target="calcChain.xml" Id="rId15" /><Relationship Type="http://schemas.openxmlformats.org/officeDocument/2006/relationships/pivotCacheDefinition" Target="pivotCache/pivotCacheDefinition1.xml" Id="rId10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sheetMetadata" Target="metadata.xml" Id="rId14" /><Relationship Type="http://schemas.openxmlformats.org/officeDocument/2006/relationships/customXml" Target="/customXML/item.xml" Id="R6aab2673e9894cf4" 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AU" sz="1400" b="0" i="0" baseline="0">
                <a:effectLst/>
              </a:rPr>
              <a:t>Progress against emissions target</a:t>
            </a:r>
            <a:endParaRPr lang="en-AU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'Progress chart'!$A$2</c:f>
              <c:strCache>
                <c:ptCount val="1"/>
                <c:pt idx="0">
                  <c:v>Emissions target (tCO2-e)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'Progress chart'!$B$1:$G$1</c:f>
              <c:strCache>
                <c:ptCount val="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</c:strCache>
            </c:strRef>
          </c:cat>
          <c:val>
            <c:numRef>
              <c:f>'Progress chart'!$B$2:$G$2</c:f>
              <c:numCache>
                <c:formatCode>_-* #,##0_-;\-* #,##0_-;_-* "-"??_-;_-@_-</c:formatCode>
                <c:ptCount val="6"/>
                <c:pt idx="1">
                  <c:v>38921.199999999997</c:v>
                </c:pt>
                <c:pt idx="2">
                  <c:v>36852.6</c:v>
                </c:pt>
                <c:pt idx="3">
                  <c:v>33666.6</c:v>
                </c:pt>
                <c:pt idx="4">
                  <c:v>30488.6</c:v>
                </c:pt>
                <c:pt idx="5">
                  <c:v>28123.599999999999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EF-49C7-A32F-405641BAEF86}"/>
            </c:ext>
          </c:extLst>
        </c:ser>
        <c:ser>
          <c:idx val="2"/>
          <c:order val="1"/>
          <c:tx>
            <c:strRef>
              <c:f>'Progress chart'!$A$3</c:f>
              <c:strCache>
                <c:ptCount val="1"/>
                <c:pt idx="0">
                  <c:v>Actual emissions (tCO2-e)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'Progress chart'!$B$1:$G$1</c:f>
              <c:strCache>
                <c:ptCount val="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</c:strCache>
            </c:strRef>
          </c:cat>
          <c:val>
            <c:numRef>
              <c:f>'Progress chart'!$B$3:$G$3</c:f>
              <c:numCache>
                <c:formatCode>_-* #,##0_-;\-* #,##0_-;_-* "-"??_-;_-@_-</c:formatCode>
                <c:ptCount val="6"/>
                <c:pt idx="0">
                  <c:v>39029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EF-49C7-A32F-405641BAE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9369064"/>
        <c:axId val="52184808"/>
      </c:barChart>
      <c:catAx>
        <c:axId val="37936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184808"/>
        <c:crosses val="autoZero"/>
        <c:auto val="1"/>
        <c:lblAlgn val="ctr"/>
        <c:lblOffset val="100"/>
        <c:noMultiLvlLbl val="0"/>
      </c:catAx>
      <c:valAx>
        <c:axId val="52184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9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7</xdr:row>
      <xdr:rowOff>66674</xdr:rowOff>
    </xdr:from>
    <xdr:to>
      <xdr:col>10</xdr:col>
      <xdr:colOff>393700</xdr:colOff>
      <xdr:row>25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134CB9-C3E4-441F-8D8A-927C04A9CB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239856</xdr:colOff>
      <xdr:row>1</xdr:row>
      <xdr:rowOff>139043</xdr:rowOff>
    </xdr:from>
    <xdr:ext cx="11867329" cy="5875423"/>
    <xdr:pic>
      <xdr:nvPicPr>
        <xdr:cNvPr id="2" name="Picture 1">
          <a:extLst>
            <a:ext uri="{FF2B5EF4-FFF2-40B4-BE49-F238E27FC236}">
              <a16:creationId xmlns:a16="http://schemas.microsoft.com/office/drawing/2014/main" id="{C0DC9DB1-670D-4DB0-9568-64CE30E4A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2304" y="436836"/>
          <a:ext cx="11867329" cy="5875423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52</xdr:row>
      <xdr:rowOff>57150</xdr:rowOff>
    </xdr:from>
    <xdr:to>
      <xdr:col>14</xdr:col>
      <xdr:colOff>171450</xdr:colOff>
      <xdr:row>72</xdr:row>
      <xdr:rowOff>57150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B67E6FA6-0B79-7678-8721-53B1859D01BC}"/>
            </a:ext>
          </a:extLst>
        </xdr:cNvPr>
        <xdr:cNvSpPr/>
      </xdr:nvSpPr>
      <xdr:spPr>
        <a:xfrm>
          <a:off x="285750" y="10572750"/>
          <a:ext cx="10172700" cy="3810000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Duplicate table - See page 159 of folio 1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1086556</xdr:colOff>
      <xdr:row>1</xdr:row>
      <xdr:rowOff>0</xdr:rowOff>
    </xdr:from>
    <xdr:to>
      <xdr:col>52</xdr:col>
      <xdr:colOff>163905</xdr:colOff>
      <xdr:row>38</xdr:row>
      <xdr:rowOff>420182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4E73F2-0CE5-4846-A2B5-580D5FEE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70889" y="620888"/>
          <a:ext cx="23666666" cy="110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4</xdr:col>
      <xdr:colOff>731286</xdr:colOff>
      <xdr:row>216</xdr:row>
      <xdr:rowOff>160126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19C484-8544-41E3-BE44-59ACF4BF1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9274750"/>
          <a:ext cx="8647619" cy="59238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523875</xdr:colOff>
      <xdr:row>23</xdr:row>
      <xdr:rowOff>142875</xdr:rowOff>
    </xdr:from>
    <xdr:to>
      <xdr:col>19</xdr:col>
      <xdr:colOff>151654</xdr:colOff>
      <xdr:row>28</xdr:row>
      <xdr:rowOff>476089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0BC744-A57A-4972-98A7-3E1502BC1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15675" y="4924425"/>
          <a:ext cx="5971429" cy="128571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as125s2.act.gov.au\TCCSHome01\Users\Trish%20Campbell\AppData\Local\Microsoft\Windows\INetCache\Content.Outlook\LZQMQKZK\Data%20Calculations%20for%20Emissions%20factor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mpbell, Trish" refreshedDate="44116.670589236113" createdVersion="6" refreshedVersion="6" minRefreshableVersion="3" recordCount="17753" xr:uid="{70554468-BCD1-4D1C-A1A1-2C83BEDA67AD}">
  <cacheSource type="worksheet">
    <worksheetSource name="Table1" r:id="rId2"/>
  </cacheSource>
  <cacheFields count="22">
    <cacheField name="Registration" numFmtId="0">
      <sharedItems containsMixedTypes="1" containsNumber="1" containsInteger="1" minValue="209828" maxValue="921092" count="462">
        <n v="214725"/>
        <n v="214439"/>
        <n v="214799"/>
        <n v="215174"/>
        <n v="213711"/>
        <s v="PARKSPRES"/>
        <s v="FLORIADE"/>
        <n v="213370"/>
        <n v="211372"/>
        <n v="215203"/>
        <s v="ALLARATREES"/>
        <n v="216369"/>
        <n v="903974"/>
        <n v="215815"/>
        <n v="216860"/>
        <n v="216861"/>
        <n v="216130"/>
        <n v="215535"/>
        <n v="216024"/>
        <n v="216570"/>
        <n v="216761"/>
        <n v="216516"/>
        <s v="SPORT3"/>
        <s v="SPORT2"/>
        <n v="216131"/>
        <n v="216103"/>
        <n v="216180"/>
        <n v="216386"/>
        <n v="214689"/>
        <n v="216515"/>
        <n v="215876"/>
        <s v="SPORT1"/>
        <n v="215814"/>
        <n v="215190"/>
        <n v="216104"/>
        <n v="216996"/>
        <n v="215132"/>
        <n v="216387"/>
        <n v="921092"/>
        <n v="216571"/>
        <n v="214348"/>
        <n v="215770"/>
        <n v="214692"/>
        <s v="BIRRIGAI"/>
        <n v="215411"/>
        <s v="YDG36U"/>
        <s v="YGL46S"/>
        <s v="YNGENERIC"/>
        <n v="216801"/>
        <n v="215577"/>
        <n v="215040"/>
        <n v="215510"/>
        <n v="213710"/>
        <n v="216147"/>
        <n v="216812"/>
        <n v="216298"/>
        <n v="215502"/>
        <n v="215898"/>
        <n v="215507"/>
        <s v="HOLDER"/>
        <n v="216137"/>
        <n v="215297"/>
        <n v="216454"/>
        <s v="MAWSON"/>
        <n v="216474"/>
        <n v="216381"/>
        <n v="216928"/>
        <n v="216064"/>
        <n v="216072"/>
        <n v="215288"/>
        <n v="215293"/>
        <n v="215294"/>
        <n v="216573"/>
        <n v="215429"/>
        <n v="215433"/>
        <n v="215437"/>
        <n v="215446"/>
        <n v="215438"/>
        <n v="216948"/>
        <n v="216466"/>
        <s v="HOLDERCELL"/>
        <n v="214343"/>
        <n v="209842"/>
        <n v="214693"/>
        <n v="217389"/>
        <n v="216952"/>
        <n v="216117"/>
        <n v="216957"/>
        <n v="216120"/>
        <n v="217198"/>
        <n v="216093"/>
        <n v="216000"/>
        <n v="216475"/>
        <n v="216768"/>
        <n v="216094"/>
        <n v="216764"/>
        <n v="216874"/>
        <n v="216842"/>
        <n v="216316"/>
        <n v="216559"/>
        <n v="216219"/>
        <n v="216005"/>
        <n v="209836"/>
        <n v="216921"/>
        <n v="216589"/>
        <n v="216629"/>
        <n v="215292"/>
        <n v="215296"/>
        <n v="214438"/>
        <n v="215354"/>
        <n v="215822"/>
        <n v="215808"/>
        <n v="216668"/>
        <n v="216089"/>
        <n v="215566"/>
        <n v="215556"/>
        <n v="215186"/>
        <n v="215557"/>
        <n v="216824"/>
        <n v="215533"/>
        <n v="216248"/>
        <n v="216069"/>
        <n v="215538"/>
        <n v="216467"/>
        <n v="215542"/>
        <s v="YMO08T"/>
        <n v="215135"/>
        <n v="215147"/>
        <n v="215136"/>
        <n v="216198"/>
        <n v="215287"/>
        <n v="215290"/>
        <n v="216356"/>
        <n v="216362"/>
        <n v="216065"/>
        <n v="216944"/>
        <n v="216945"/>
        <n v="216940"/>
        <n v="216941"/>
        <n v="217377"/>
        <n v="217378"/>
        <n v="216396"/>
        <n v="216395"/>
        <n v="217383"/>
        <s v="RMS3"/>
        <n v="216828"/>
        <n v="216829"/>
        <n v="216693"/>
        <n v="216080"/>
        <n v="216884"/>
        <n v="216902"/>
        <n v="216308"/>
        <n v="209828"/>
        <n v="215289"/>
        <n v="216830"/>
        <n v="216827"/>
        <n v="216134"/>
        <n v="216283"/>
        <n v="216883"/>
        <n v="209837"/>
        <n v="209833"/>
        <n v="214444"/>
        <n v="216082"/>
        <n v="216087"/>
        <n v="216815"/>
        <n v="216504"/>
        <s v="CALWELL1"/>
        <n v="216249"/>
        <n v="215484"/>
        <n v="216059"/>
        <n v="216378"/>
        <n v="216379"/>
        <n v="215138"/>
        <n v="215142"/>
        <n v="215442"/>
        <n v="215443"/>
        <n v="215430"/>
        <n v="215449"/>
        <n v="217197"/>
        <n v="216108"/>
        <n v="216959"/>
        <n v="216459"/>
        <n v="216955"/>
        <n v="216079"/>
        <s v="CITYRANGERS"/>
        <n v="215127"/>
        <n v="215148"/>
        <n v="216633"/>
        <n v="215749"/>
        <n v="216364"/>
        <n v="216569"/>
        <n v="214617"/>
        <n v="216646"/>
        <n v="216634"/>
        <s v="DAS"/>
        <n v="215302"/>
        <n v="216365"/>
        <n v="217249"/>
        <s v="YNV71H"/>
        <n v="216081"/>
        <n v="216624"/>
        <n v="216622"/>
        <n v="216623"/>
        <n v="214443"/>
        <n v="215202"/>
        <n v="216818"/>
        <n v="215555"/>
        <s v="KAMTREES2"/>
        <s v="KAMTREES1"/>
        <n v="216190"/>
        <n v="216389"/>
        <n v="214430"/>
        <n v="214435"/>
        <n v="215804"/>
        <n v="214467"/>
        <n v="213034"/>
        <n v="213031"/>
        <n v="216671"/>
        <n v="215802"/>
        <n v="213128"/>
        <s v="ALLARA"/>
        <n v="216820"/>
        <n v="216384"/>
        <n v="216067"/>
        <n v="216421"/>
        <n v="216318"/>
        <n v="215755"/>
        <n v="216051"/>
        <n v="216074"/>
        <n v="215299"/>
        <n v="216574"/>
        <n v="215134"/>
        <n v="214875"/>
        <n v="216435"/>
        <n v="217376"/>
        <n v="216971"/>
        <n v="217381"/>
        <n v="216968"/>
        <n v="216954"/>
        <n v="217393"/>
        <s v="CRAFUNDED"/>
        <n v="216972"/>
        <n v="216973"/>
        <n v="214790"/>
        <n v="214726"/>
        <n v="214784"/>
        <n v="216085"/>
        <s v="T8672E"/>
        <n v="216153"/>
        <n v="216151"/>
        <n v="216152"/>
        <n v="215834"/>
        <s v="BELCO3"/>
        <n v="216245"/>
        <n v="215537"/>
        <n v="215754"/>
        <n v="216380"/>
        <n v="216073"/>
        <n v="215139"/>
        <n v="215130"/>
        <n v="215141"/>
        <n v="216355"/>
        <n v="215277"/>
        <n v="215435"/>
        <n v="215425"/>
        <n v="216111"/>
        <n v="215432"/>
        <n v="216112"/>
        <s v="BELCO4"/>
        <n v="215773"/>
        <n v="216397"/>
        <n v="216106"/>
        <n v="216107"/>
        <n v="217908"/>
        <n v="217199"/>
        <n v="214441"/>
        <n v="214730"/>
        <n v="215607"/>
        <n v="213047"/>
        <n v="213651"/>
        <s v="CHARNWOOD"/>
        <n v="216240"/>
        <n v="215750"/>
        <n v="216055"/>
        <n v="216053"/>
        <n v="216382"/>
        <n v="215133"/>
        <n v="216374"/>
        <n v="215295"/>
        <n v="215444"/>
        <n v="216113"/>
        <n v="215751"/>
        <s v="CHARNWOOD2"/>
        <n v="217384"/>
        <n v="216462"/>
        <n v="216965"/>
        <n v="216964"/>
        <n v="214431"/>
        <n v="214776"/>
        <n v="214775"/>
        <n v="213032"/>
        <n v="216692"/>
        <n v="217202"/>
        <s v="FYSHWIC1"/>
        <n v="216805"/>
        <n v="215483"/>
        <n v="216060"/>
        <n v="216052"/>
        <n v="215594"/>
        <n v="215129"/>
        <n v="215178"/>
        <n v="215448"/>
        <n v="215447"/>
        <n v="216947"/>
        <n v="217385"/>
        <n v="216963"/>
        <n v="216960"/>
        <s v="EWP1909"/>
        <n v="214434"/>
        <n v="216664"/>
        <n v="216297"/>
        <n v="216665"/>
        <n v="215879"/>
        <s v="KAMBAH4"/>
        <s v="KAMBAH3"/>
        <s v="KAMBAH2"/>
        <n v="216843"/>
        <n v="216823"/>
        <n v="216809"/>
        <n v="215534"/>
        <n v="216458"/>
        <n v="216066"/>
        <n v="216929"/>
        <n v="213650"/>
        <n v="215145"/>
        <n v="215146"/>
        <n v="215440"/>
        <n v="216327"/>
        <n v="216951"/>
        <n v="216460"/>
        <n v="215434"/>
        <n v="216974"/>
        <n v="216956"/>
        <n v="214436"/>
        <n v="216674"/>
        <s v="LATROBE"/>
        <n v="216442"/>
        <n v="216186"/>
        <n v="215144"/>
        <n v="216844"/>
        <n v="216090"/>
        <n v="216666"/>
        <n v="216290"/>
        <n v="216092"/>
        <s v="LAKES"/>
        <n v="216882"/>
        <n v="217200"/>
        <n v="217375"/>
        <n v="216762"/>
        <n v="217380"/>
        <n v="214437"/>
        <n v="215813"/>
        <n v="215512"/>
        <n v="216803"/>
        <n v="213368"/>
        <s v="NICHOLLS"/>
        <n v="213369"/>
        <n v="213712"/>
        <n v="215791"/>
        <n v="216102"/>
        <n v="216068"/>
        <n v="216375"/>
        <s v="NICFUELCEL"/>
        <n v="215143"/>
        <n v="215291"/>
        <n v="216367"/>
        <n v="216390"/>
        <n v="217382"/>
        <n v="216970"/>
        <n v="217392"/>
        <n v="217391"/>
        <n v="216920"/>
        <n v="216404"/>
        <n v="216998"/>
        <n v="217131"/>
        <n v="216916"/>
        <n v="216632"/>
        <n v="215137"/>
        <n v="215718"/>
        <n v="215217"/>
        <n v="215212"/>
        <n v="215216"/>
        <n v="215211"/>
        <n v="215349"/>
        <n v="215214"/>
        <n v="215209"/>
        <n v="215210"/>
        <n v="215213"/>
        <n v="213038"/>
        <n v="213039"/>
        <n v="213037"/>
        <n v="213036"/>
        <n v="215246"/>
        <n v="215247"/>
        <n v="215248"/>
        <n v="215249"/>
        <n v="216095"/>
        <n v="211346"/>
        <n v="211347"/>
        <s v="FLEXITRAN"/>
        <n v="217340"/>
        <n v="215358"/>
        <n v="215357"/>
        <n v="215361"/>
        <n v="215362"/>
        <n v="211371"/>
        <s v="TAMS2"/>
        <s v="TAMS1"/>
        <n v="216592"/>
        <s v="YMM76H"/>
        <n v="215318"/>
        <n v="214369"/>
        <n v="216978"/>
        <n v="216756"/>
        <n v="215766"/>
        <n v="215200"/>
        <n v="216817"/>
        <s v="BELTREE1"/>
        <n v="216070"/>
        <n v="875862"/>
        <n v="215286"/>
        <s v="NICHTRESS"/>
        <n v="216430"/>
        <n v="903971"/>
        <n v="216388"/>
        <n v="216071"/>
        <n v="214788"/>
        <n v="213046"/>
        <n v="215225"/>
        <n v="215812"/>
        <n v="215816"/>
        <n v="211812"/>
        <n v="211327"/>
        <s v="ACT-CLS"/>
        <n v="216393"/>
        <n v="216394"/>
        <n v="216398"/>
        <n v="216399"/>
        <n v="216953"/>
        <n v="216241"/>
        <n v="216239"/>
        <n v="216062"/>
        <n v="216054"/>
        <n v="215436"/>
        <n v="216391"/>
        <n v="216122"/>
        <n v="216961"/>
        <n v="216967"/>
        <n v="216121"/>
        <n v="215481"/>
        <n v="216922"/>
        <n v="216317"/>
      </sharedItems>
    </cacheField>
    <cacheField name="Company Name" numFmtId="0">
      <sharedItems/>
    </cacheField>
    <cacheField name="Contract Ref" numFmtId="0">
      <sharedItems containsSemiMixedTypes="0" containsString="0" containsNumber="1" containsInteger="1" minValue="159090" maxValue="956119"/>
    </cacheField>
    <cacheField name="Cost Centre" numFmtId="0">
      <sharedItems containsNonDate="0" containsString="0" containsBlank="1"/>
    </cacheField>
    <cacheField name="Asset Class" numFmtId="0">
      <sharedItems/>
    </cacheField>
    <cacheField name="Customer Asset Number" numFmtId="0">
      <sharedItems containsString="0" containsBlank="1" containsNumber="1" containsInteger="1" minValue="119117" maxValue="278636"/>
    </cacheField>
    <cacheField name="Model Year" numFmtId="0">
      <sharedItems containsString="0" containsBlank="1" containsNumber="1" containsInteger="1" minValue="2002" maxValue="2019"/>
    </cacheField>
    <cacheField name="Make" numFmtId="0">
      <sharedItems/>
    </cacheField>
    <cacheField name="Model" numFmtId="0">
      <sharedItems/>
    </cacheField>
    <cacheField name="Variant" numFmtId="0">
      <sharedItems/>
    </cacheField>
    <cacheField name="Site Location" numFmtId="0">
      <sharedItems/>
    </cacheField>
    <cacheField name="Supplier" numFmtId="0">
      <sharedItems/>
    </cacheField>
    <cacheField name="Fuel Card Number" numFmtId="0">
      <sharedItems containsString="0" containsBlank="1" containsNumber="1" containsInteger="1" minValue="8010891" maxValue="7071340000000000"/>
    </cacheField>
    <cacheField name="Fuel Issue Date" numFmtId="14">
      <sharedItems containsSemiMixedTypes="0" containsNonDate="0" containsDate="1" containsString="0" minDate="2019-01-01T00:00:00" maxDate="2020-01-01T00:00:00"/>
    </cacheField>
    <cacheField name="Fuel Issue Time" numFmtId="21">
      <sharedItems containsSemiMixedTypes="0" containsNonDate="0" containsDate="1" containsString="0" minDate="1899-12-30T00:00:00" maxDate="1899-12-30T23:58:00"/>
    </cacheField>
    <cacheField name="Odo Reading" numFmtId="0">
      <sharedItems containsString="0" containsBlank="1" containsNumber="1" containsInteger="1" minValue="0" maxValue="9163697"/>
    </cacheField>
    <cacheField name="Fuel Type" numFmtId="0">
      <sharedItems count="6">
        <s v="Diesel"/>
        <s v="Petrol (Unleaded)"/>
        <s v="Petrol (Ultra Premium Unleaded)"/>
        <s v="Petrol (Ethanol Mix)"/>
        <s v="Petrol (Premium Unleaded)"/>
        <s v="Group for undefined fuel types (Oil)"/>
      </sharedItems>
    </cacheField>
    <cacheField name="Fuel Qty" numFmtId="0">
      <sharedItems containsSemiMixedTypes="0" containsString="0" containsNumber="1" minValue="-116.37" maxValue="630.86"/>
    </cacheField>
    <cacheField name="Fuel Cost" numFmtId="0">
      <sharedItems containsString="0" containsBlank="1" containsNumber="1" minValue="0" maxValue="1.68"/>
    </cacheField>
    <cacheField name="Fuel Cost (exGST)" numFmtId="8">
      <sharedItems containsSemiMixedTypes="0" containsString="0" containsNumber="1" minValue="-156.78" maxValue="824.8"/>
    </cacheField>
    <cacheField name="Fuel Cost (GST)" numFmtId="8">
      <sharedItems containsSemiMixedTypes="0" containsString="0" containsNumber="1" minValue="-15.68" maxValue="82.48"/>
    </cacheField>
    <cacheField name="Fuel Cost Total" numFmtId="8">
      <sharedItems containsSemiMixedTypes="0" containsString="0" containsNumber="1" minValue="-172.46" maxValue="907.2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753">
  <r>
    <x v="0"/>
    <s v="ACT TCCS - CS - City Presentation - PM - Parks Presentation - Civic depot"/>
    <n v="184103"/>
    <m/>
    <s v="Heavy Commercial"/>
    <n v="140237"/>
    <n v="2011"/>
    <s v="ISUZU"/>
    <s v="N-SERIES"/>
    <s v="NH MY10 (11/10) 5.2 NPR300 Crew 4x2 Man CC"/>
    <s v="CALTEX  MITCHELL S/STN"/>
    <s v="CALTEX Australia - Fuel"/>
    <n v="7071340000000000"/>
    <d v="2019-03-01T00:00:00"/>
    <d v="1899-12-30T08:23:00"/>
    <n v="40583"/>
    <x v="0"/>
    <n v="77.260000000000005"/>
    <n v="1.39"/>
    <n v="97.55"/>
    <n v="9.76"/>
    <n v="107.31"/>
  </r>
  <r>
    <x v="0"/>
    <s v="ACT TCCS - CS - City Presentation - PM - Parks Presentation - Civic depot"/>
    <n v="184103"/>
    <m/>
    <s v="Heavy Commercial"/>
    <n v="140237"/>
    <n v="2011"/>
    <s v="ISUZU"/>
    <s v="N-SERIES"/>
    <s v="NH MY10 (11/10) 5.2 NPR300 Crew 4x2 Man CC"/>
    <s v="CALTEX BRADDON STAR MART"/>
    <s v="CALTEX Australia - Fuel"/>
    <n v="7071340000000000"/>
    <d v="2019-03-21T00:00:00"/>
    <d v="1899-12-30T13:47:00"/>
    <n v="41070"/>
    <x v="0"/>
    <n v="88.62"/>
    <n v="1.45"/>
    <n v="116.57"/>
    <n v="11.66"/>
    <n v="128.22999999999999"/>
  </r>
  <r>
    <x v="0"/>
    <s v="ACT TCCS - CS - City Presentation - PM - Parks Presentation - Civic depot"/>
    <n v="184103"/>
    <m/>
    <s v="Heavy Commercial"/>
    <n v="140237"/>
    <n v="2011"/>
    <s v="ISUZU"/>
    <s v="N-SERIES"/>
    <s v="NH MY10 (11/10) 5.2 NPR300 Crew 4x2 Man CC"/>
    <s v="CALTEX BRADDON STAR MART"/>
    <s v="CALTEX Australia - Fuel"/>
    <n v="7071340000000000"/>
    <d v="2019-04-15T00:00:00"/>
    <d v="1899-12-30T00:52:00"/>
    <n v="41552"/>
    <x v="0"/>
    <n v="96.75"/>
    <n v="1.46"/>
    <n v="128.1"/>
    <n v="12.81"/>
    <n v="140.91"/>
  </r>
  <r>
    <x v="0"/>
    <s v="ACT TCCS - CS - City Presentation - PM - Parks Presentation - Civic depot"/>
    <n v="184103"/>
    <m/>
    <s v="Heavy Commercial"/>
    <n v="140237"/>
    <n v="2011"/>
    <s v="ISUZU"/>
    <s v="N-SERIES"/>
    <s v="NH MY10 (11/10) 5.2 NPR300 Crew 4x2 Man CC"/>
    <s v="CALTEX BRADDON STAR MART"/>
    <s v="CALTEX Australia - Fuel"/>
    <n v="7071340000000000"/>
    <d v="2019-05-08T00:00:00"/>
    <d v="1899-12-30T10:45:00"/>
    <n v="41819"/>
    <x v="0"/>
    <n v="50.56"/>
    <n v="1.49"/>
    <n v="68.44"/>
    <n v="6.84"/>
    <n v="75.28"/>
  </r>
  <r>
    <x v="0"/>
    <s v="ACT TCCS - CS - City Presentation - PM - Parks Presentation - Civic depot"/>
    <n v="184103"/>
    <m/>
    <s v="Heavy Commercial"/>
    <n v="140237"/>
    <n v="2011"/>
    <s v="ISUZU"/>
    <s v="N-SERIES"/>
    <s v="NH MY10 (11/10) 5.2 NPR300 Crew 4x2 Man CC"/>
    <s v="CALTEX BRADDON STAR MART"/>
    <s v="CALTEX Australia - Fuel"/>
    <n v="7071340000000000"/>
    <d v="2019-06-07T00:00:00"/>
    <d v="1899-12-30T13:41:00"/>
    <n v="42155"/>
    <x v="0"/>
    <n v="86.52"/>
    <n v="1.46"/>
    <n v="114.75"/>
    <n v="11.48"/>
    <n v="126.23"/>
  </r>
  <r>
    <x v="0"/>
    <s v="ACT TCCS - CS - City Presentation - PM - Parks Presentation - Civic depot"/>
    <n v="184103"/>
    <m/>
    <s v="Heavy Commercial"/>
    <n v="140237"/>
    <n v="2011"/>
    <s v="ISUZU"/>
    <s v="N-SERIES"/>
    <s v="NH MY10 (11/10) 5.2 NPR300 Crew 4x2 Man CC"/>
    <s v="CALTEX BRADDON STAR MART"/>
    <s v="CALTEX Australia - Fuel"/>
    <n v="7071340000000000"/>
    <d v="2019-07-16T00:00:00"/>
    <d v="1899-12-30T14:25:00"/>
    <n v="42743"/>
    <x v="0"/>
    <n v="43.5"/>
    <n v="1.44"/>
    <n v="57.02"/>
    <n v="5.7"/>
    <n v="62.72"/>
  </r>
  <r>
    <x v="0"/>
    <s v="ACT TCCS - CS - City Presentation - PM - Parks Presentation - Civic depot"/>
    <n v="184103"/>
    <m/>
    <s v="Heavy Commercial"/>
    <n v="140237"/>
    <n v="2011"/>
    <s v="ISUZU"/>
    <s v="N-SERIES"/>
    <s v="NH MY10 (11/10) 5.2 NPR300 Crew 4x2 Man CC"/>
    <s v="CALTEX BRADDON STAR MART"/>
    <s v="CALTEX Australia - Fuel"/>
    <n v="7071340000000000"/>
    <d v="2019-08-07T00:00:00"/>
    <d v="1899-12-30T07:28:00"/>
    <n v="43140"/>
    <x v="0"/>
    <n v="84.88"/>
    <n v="1.45"/>
    <n v="111.91"/>
    <n v="11.19"/>
    <n v="123.1"/>
  </r>
  <r>
    <x v="0"/>
    <s v="ACT TCCS - CS - City Presentation - PM - Parks Presentation - Civic depot"/>
    <n v="184103"/>
    <m/>
    <s v="Heavy Commercial"/>
    <n v="140237"/>
    <n v="2011"/>
    <s v="ISUZU"/>
    <s v="N-SERIES"/>
    <s v="NH MY10 (11/10) 5.2 NPR300 Crew 4x2 Man CC"/>
    <s v="CALTEX BRADDON STAR MART"/>
    <s v="CALTEX Australia - Fuel"/>
    <n v="7071340000000000"/>
    <d v="2019-09-10T00:00:00"/>
    <d v="1899-12-30T10:05:00"/>
    <n v="43995"/>
    <x v="0"/>
    <n v="83.17"/>
    <n v="1.44"/>
    <n v="109.05"/>
    <n v="10.91"/>
    <n v="119.96"/>
  </r>
  <r>
    <x v="0"/>
    <s v="ACT TCCS - CS - City Presentation - PM - Parks Presentation - Civic depot"/>
    <n v="184103"/>
    <m/>
    <s v="Heavy Commercial"/>
    <n v="140237"/>
    <n v="2011"/>
    <s v="ISUZU"/>
    <s v="N-SERIES"/>
    <s v="NH MY10 (11/10) 5.2 NPR300 Crew 4x2 Man CC"/>
    <s v="CALTEX BRADDON STAR MART"/>
    <s v="CALTEX Australia - Fuel"/>
    <n v="7071340000000000"/>
    <d v="2019-10-21T00:00:00"/>
    <d v="1899-12-30T11:29:00"/>
    <n v="44432"/>
    <x v="0"/>
    <n v="81.37"/>
    <n v="1.46"/>
    <n v="108.2"/>
    <n v="10.82"/>
    <n v="119.02"/>
  </r>
  <r>
    <x v="0"/>
    <s v="ACT TCCS - CS - City Presentation - PM - Parks Presentation - Civic depot"/>
    <n v="184103"/>
    <m/>
    <s v="Heavy Commercial"/>
    <n v="140237"/>
    <n v="2011"/>
    <s v="ISUZU"/>
    <s v="N-SERIES"/>
    <s v="NH MY10 (11/10) 5.2 NPR300 Crew 4x2 Man CC"/>
    <s v="CALTEX BRADDON STAR MART"/>
    <s v="CALTEX Australia - Fuel"/>
    <n v="7071340000000000"/>
    <d v="2019-11-11T00:00:00"/>
    <d v="1899-12-30T11:49:00"/>
    <n v="44901"/>
    <x v="0"/>
    <n v="75.97"/>
    <n v="1.46"/>
    <n v="100.94"/>
    <n v="10.09"/>
    <n v="111.03"/>
  </r>
  <r>
    <x v="0"/>
    <s v="ACT TCCS - CS - City Presentation - PM - Parks Presentation - Civic depot"/>
    <n v="184103"/>
    <m/>
    <s v="Heavy Commercial"/>
    <n v="140237"/>
    <n v="2011"/>
    <s v="ISUZU"/>
    <s v="N-SERIES"/>
    <s v="NH MY10 (11/10) 5.2 NPR300 Crew 4x2 Man CC"/>
    <s v="CALTEX BRADDON STAR MART"/>
    <s v="CALTEX Australia - Fuel"/>
    <n v="7071340000000000"/>
    <d v="2019-12-09T00:00:00"/>
    <d v="1899-12-30T13:33:00"/>
    <n v="45305"/>
    <x v="0"/>
    <n v="73.44"/>
    <n v="1.46"/>
    <n v="97.46"/>
    <n v="9.75"/>
    <n v="107.21"/>
  </r>
  <r>
    <x v="0"/>
    <s v="ACT TCCS - CS - City Presentation - PM - Parks Presentation - Civic depot"/>
    <n v="184103"/>
    <m/>
    <s v="Heavy Commercial"/>
    <n v="140237"/>
    <n v="2011"/>
    <s v="ISUZU"/>
    <s v="N-SERIES"/>
    <s v="NH MY10 (11/10) 5.2 NPR300 Crew 4x2 Man CC"/>
    <s v="CALTEX NICHOLLS STAR MART"/>
    <s v="CALTEX Australia - Fuel"/>
    <n v="7071340000000000"/>
    <d v="2019-07-03T00:00:00"/>
    <d v="1899-12-30T14:28:00"/>
    <n v="42496"/>
    <x v="0"/>
    <n v="79.95"/>
    <n v="1.42"/>
    <n v="103.14"/>
    <n v="10.31"/>
    <n v="113.45"/>
  </r>
  <r>
    <x v="0"/>
    <s v="ACT TCCS - CS - City Presentation - PM - Parks Presentation - Civic depot"/>
    <n v="184103"/>
    <m/>
    <s v="Heavy Commercial"/>
    <n v="140237"/>
    <n v="2011"/>
    <s v="ISUZU"/>
    <s v="N-SERIES"/>
    <s v="NH MY10 (11/10) 5.2 NPR300 Crew 4x2 Man CC"/>
    <s v="EG FUELCO 1560 GUNGAHLIN"/>
    <s v="CALTEX Australia - Fuel"/>
    <n v="7071340000000000"/>
    <d v="2019-08-26T00:00:00"/>
    <d v="1899-12-30T00:17:00"/>
    <n v="43558"/>
    <x v="0"/>
    <n v="90.39"/>
    <n v="1.39"/>
    <n v="114.46"/>
    <n v="11.45"/>
    <n v="125.91"/>
  </r>
  <r>
    <x v="0"/>
    <s v="ACT TCCS - CS - City Presentation - PM - Parks Presentation - Civic depot"/>
    <n v="184103"/>
    <m/>
    <s v="Heavy Commercial"/>
    <n v="140237"/>
    <n v="2011"/>
    <s v="ISUZU"/>
    <s v="N-SERIES"/>
    <s v="NH MY10 (11/10) 5.2 NPR300 Crew 4x2 Man CC"/>
    <s v="WESTON CALTEX WOOLWORTHS"/>
    <s v="CALTEX Australia - Fuel"/>
    <n v="7071340000000000"/>
    <d v="2019-01-22T00:00:00"/>
    <d v="1899-12-30T09:29:00"/>
    <n v="40196"/>
    <x v="0"/>
    <n v="85.11"/>
    <n v="1.32"/>
    <n v="102.15"/>
    <n v="10.220000000000001"/>
    <n v="112.37"/>
  </r>
  <r>
    <x v="1"/>
    <s v="ACT TCCS - CS - City Presentation - PM - Parks Presentation - Civic depot"/>
    <n v="192767"/>
    <m/>
    <s v="Heavy Commercial"/>
    <n v="147050"/>
    <n v="2010"/>
    <s v="MITSUBISHI FUSO"/>
    <s v="CANTER"/>
    <s v="(1/10) 4.9TD FE84DE6 3.5 MWB Man CC"/>
    <s v="CALTEX  HUGHES"/>
    <s v="CALTEX Australia - Fuel"/>
    <n v="7071340000000000"/>
    <d v="2019-11-27T00:00:00"/>
    <d v="1899-12-30T08:03:00"/>
    <n v="96450"/>
    <x v="0"/>
    <n v="101.84"/>
    <n v="1.45"/>
    <n v="134.18"/>
    <n v="13.42"/>
    <n v="147.6"/>
  </r>
  <r>
    <x v="1"/>
    <s v="ACT TCCS - CS - City Presentation - PM - Parks Presentation - Civic depot"/>
    <n v="192767"/>
    <m/>
    <s v="Heavy Commercial"/>
    <n v="147050"/>
    <n v="2010"/>
    <s v="MITSUBISHI FUSO"/>
    <s v="CANTER"/>
    <s v="(1/10) 4.9TD FE84DE6 3.5 MWB Man CC"/>
    <s v="CALTEX BRADDON STAR MART"/>
    <s v="CALTEX Australia - Fuel"/>
    <n v="7071340000000000"/>
    <d v="2019-02-07T00:00:00"/>
    <d v="1899-12-30T06:50:00"/>
    <n v="88251"/>
    <x v="0"/>
    <n v="91.63"/>
    <n v="1.35"/>
    <n v="112.52"/>
    <n v="11.25"/>
    <n v="123.77"/>
  </r>
  <r>
    <x v="1"/>
    <s v="ACT TCCS - CS - City Presentation - PM - Parks Presentation - Civic depot"/>
    <n v="192767"/>
    <m/>
    <s v="Heavy Commercial"/>
    <n v="147050"/>
    <n v="2010"/>
    <s v="MITSUBISHI FUSO"/>
    <s v="CANTER"/>
    <s v="(1/10) 4.9TD FE84DE6 3.5 MWB Man CC"/>
    <s v="CALTEX BRADDON STAR MART"/>
    <s v="CALTEX Australia - Fuel"/>
    <n v="7071340000000000"/>
    <d v="2019-05-03T00:00:00"/>
    <d v="1899-12-30T14:53:00"/>
    <n v="90807"/>
    <x v="0"/>
    <n v="95.59"/>
    <n v="1.48"/>
    <n v="128.32"/>
    <n v="12.83"/>
    <n v="141.15"/>
  </r>
  <r>
    <x v="1"/>
    <s v="ACT TCCS - CS - City Presentation - PM - Parks Presentation - Civic depot"/>
    <n v="192767"/>
    <m/>
    <s v="Heavy Commercial"/>
    <n v="147050"/>
    <n v="2010"/>
    <s v="MITSUBISHI FUSO"/>
    <s v="CANTER"/>
    <s v="(1/10) 4.9TD FE84DE6 3.5 MWB Man CC"/>
    <s v="CALTEX BRADDON STAR MART"/>
    <s v="CALTEX Australia - Fuel"/>
    <n v="7071340000000000"/>
    <d v="2019-05-17T00:00:00"/>
    <d v="1899-12-30T14:42:00"/>
    <n v="91276"/>
    <x v="0"/>
    <n v="77.38"/>
    <n v="1.49"/>
    <n v="104.75"/>
    <n v="10.48"/>
    <n v="115.23"/>
  </r>
  <r>
    <x v="1"/>
    <s v="ACT TCCS - CS - City Presentation - PM - Parks Presentation - Civic depot"/>
    <n v="192767"/>
    <m/>
    <s v="Heavy Commercial"/>
    <n v="147050"/>
    <n v="2010"/>
    <s v="MITSUBISHI FUSO"/>
    <s v="CANTER"/>
    <s v="(1/10) 4.9TD FE84DE6 3.5 MWB Man CC"/>
    <s v="CALTEX BRADDON STAR MART"/>
    <s v="CALTEX Australia - Fuel"/>
    <n v="7071340000000000"/>
    <d v="2019-06-06T00:00:00"/>
    <d v="1899-12-30T11:36:00"/>
    <n v="91893"/>
    <x v="0"/>
    <n v="90.92"/>
    <n v="1.46"/>
    <n v="120.59"/>
    <n v="12.06"/>
    <n v="132.65"/>
  </r>
  <r>
    <x v="1"/>
    <s v="ACT TCCS - CS - City Presentation - PM - Parks Presentation - Civic depot"/>
    <n v="192767"/>
    <m/>
    <s v="Heavy Commercial"/>
    <n v="147050"/>
    <n v="2010"/>
    <s v="MITSUBISHI FUSO"/>
    <s v="CANTER"/>
    <s v="(1/10) 4.9TD FE84DE6 3.5 MWB Man CC"/>
    <s v="CALTEX BRADDON STAR MART"/>
    <s v="CALTEX Australia - Fuel"/>
    <n v="7071340000000000"/>
    <d v="2019-07-01T00:00:00"/>
    <d v="1899-12-30T11:09:00"/>
    <n v="92594"/>
    <x v="0"/>
    <n v="101.11"/>
    <n v="1.42"/>
    <n v="130.49"/>
    <n v="13.05"/>
    <n v="143.54"/>
  </r>
  <r>
    <x v="1"/>
    <s v="ACT TCCS - CS - City Presentation - PM - Parks Presentation - Civic depot"/>
    <n v="192767"/>
    <m/>
    <s v="Heavy Commercial"/>
    <n v="147050"/>
    <n v="2010"/>
    <s v="MITSUBISHI FUSO"/>
    <s v="CANTER"/>
    <s v="(1/10) 4.9TD FE84DE6 3.5 MWB Man CC"/>
    <s v="CALTEX BRADDON STAR MART"/>
    <s v="CALTEX Australia - Fuel"/>
    <n v="7071340000000000"/>
    <d v="2019-08-14T00:00:00"/>
    <d v="1899-12-30T07:30:00"/>
    <n v="93880"/>
    <x v="0"/>
    <n v="103.43"/>
    <n v="1.46"/>
    <n v="137.18"/>
    <n v="13.72"/>
    <n v="150.9"/>
  </r>
  <r>
    <x v="1"/>
    <s v="ACT TCCS - CS - City Presentation - PM - Parks Presentation - Civic depot"/>
    <n v="192767"/>
    <m/>
    <s v="Heavy Commercial"/>
    <n v="147050"/>
    <n v="2010"/>
    <s v="MITSUBISHI FUSO"/>
    <s v="CANTER"/>
    <s v="(1/10) 4.9TD FE84DE6 3.5 MWB Man CC"/>
    <s v="CALTEX BRADDON STAR MART"/>
    <s v="CALTEX Australia - Fuel"/>
    <n v="7071340000000000"/>
    <d v="2019-09-17T00:00:00"/>
    <d v="1899-12-30T11:42:00"/>
    <n v="95149"/>
    <x v="0"/>
    <n v="103.06"/>
    <n v="1.44"/>
    <n v="135.1"/>
    <n v="13.51"/>
    <n v="148.61000000000001"/>
  </r>
  <r>
    <x v="1"/>
    <s v="ACT TCCS - CS - City Presentation - PM - Parks Presentation - Civic depot"/>
    <n v="192767"/>
    <m/>
    <s v="Heavy Commercial"/>
    <n v="147050"/>
    <n v="2010"/>
    <s v="MITSUBISHI FUSO"/>
    <s v="CANTER"/>
    <s v="(1/10) 4.9TD FE84DE6 3.5 MWB Man CC"/>
    <s v="CALTEX BRADDON STAR MART"/>
    <s v="CALTEX Australia - Fuel"/>
    <n v="7071340000000000"/>
    <d v="2019-12-10T00:00:00"/>
    <d v="1899-12-30T13:18:00"/>
    <n v="97065"/>
    <x v="0"/>
    <n v="100.75"/>
    <n v="1.46"/>
    <n v="133.71"/>
    <n v="13.37"/>
    <n v="147.08000000000001"/>
  </r>
  <r>
    <x v="1"/>
    <s v="ACT TCCS - CS - City Presentation - PM - Parks Presentation - Civic depot"/>
    <n v="192767"/>
    <m/>
    <s v="Heavy Commercial"/>
    <n v="147050"/>
    <n v="2010"/>
    <s v="MITSUBISHI FUSO"/>
    <s v="CANTER"/>
    <s v="(1/10) 4.9TD FE84DE6 3.5 MWB Man CC"/>
    <s v="EG FUELCO 1788 HUME"/>
    <s v="CALTEX Australia - Fuel"/>
    <n v="7071340000000000"/>
    <d v="2019-04-11T00:00:00"/>
    <d v="1899-12-30T13:29:00"/>
    <n v="90241"/>
    <x v="0"/>
    <n v="85.4"/>
    <n v="1.46"/>
    <n v="113.27"/>
    <n v="11.33"/>
    <n v="124.6"/>
  </r>
  <r>
    <x v="1"/>
    <s v="ACT TCCS - CS - City Presentation - PM - Parks Presentation - Civic depot"/>
    <n v="192767"/>
    <m/>
    <s v="Heavy Commercial"/>
    <n v="147050"/>
    <n v="2010"/>
    <s v="MITSUBISHI FUSO"/>
    <s v="CANTER"/>
    <s v="(1/10) 4.9TD FE84DE6 3.5 MWB Man CC"/>
    <s v="EG FUELCO 1788 HUME"/>
    <s v="CALTEX Australia - Fuel"/>
    <n v="7071340000000000"/>
    <d v="2019-10-29T00:00:00"/>
    <d v="1899-12-30T13:16:00"/>
    <n v="95780"/>
    <x v="0"/>
    <n v="102.84"/>
    <n v="1.42"/>
    <n v="132.66"/>
    <n v="13.27"/>
    <n v="145.93"/>
  </r>
  <r>
    <x v="1"/>
    <s v="ACT TCCS - CS - City Presentation - PM - Parks Presentation - Civic depot"/>
    <n v="192767"/>
    <m/>
    <s v="Heavy Commercial"/>
    <n v="147050"/>
    <n v="2010"/>
    <s v="MITSUBISHI FUSO"/>
    <s v="CANTER"/>
    <s v="(1/10) 4.9TD FE84DE6 3.5 MWB Man CC"/>
    <s v="EG FUELCO 1790 BELCONNEN"/>
    <s v="CALTEX Australia - Fuel"/>
    <n v="7071340000000000"/>
    <d v="2019-07-29T00:00:00"/>
    <d v="1899-12-30T13:43:00"/>
    <n v="93261"/>
    <x v="0"/>
    <n v="102.23"/>
    <n v="1.45"/>
    <n v="135.18"/>
    <n v="13.52"/>
    <n v="148.69999999999999"/>
  </r>
  <r>
    <x v="1"/>
    <s v="ACT TCCS - CS - City Presentation - PM - Parks Presentation - Civic depot"/>
    <n v="192767"/>
    <m/>
    <s v="Heavy Commercial"/>
    <n v="147050"/>
    <n v="2010"/>
    <s v="MITSUBISHI FUSO"/>
    <s v="CANTER"/>
    <s v="(1/10) 4.9TD FE84DE6 3.5 MWB Man CC"/>
    <s v="HUME WOOLWORTHS S/STN"/>
    <s v="CALTEX Australia - Fuel"/>
    <n v="7071340000000000"/>
    <d v="2019-01-21T00:00:00"/>
    <d v="1899-12-30T08:49:00"/>
    <n v="87686"/>
    <x v="0"/>
    <n v="90.75"/>
    <n v="1.31"/>
    <n v="107.7"/>
    <n v="10.77"/>
    <n v="118.47"/>
  </r>
  <r>
    <x v="1"/>
    <s v="ACT TCCS - CS - City Presentation - PM - Parks Presentation - Civic depot"/>
    <n v="192767"/>
    <m/>
    <s v="Heavy Commercial"/>
    <n v="147050"/>
    <n v="2010"/>
    <s v="MITSUBISHI FUSO"/>
    <s v="CANTER"/>
    <s v="(1/10) 4.9TD FE84DE6 3.5 MWB Man CC"/>
    <s v="HUME WOOLWORTHS S/STN"/>
    <s v="CALTEX Australia - Fuel"/>
    <n v="7071340000000000"/>
    <d v="2019-03-12T00:00:00"/>
    <d v="1899-12-30T13:11:00"/>
    <n v="89612"/>
    <x v="0"/>
    <n v="106.41"/>
    <n v="1.43"/>
    <n v="138.24"/>
    <n v="13.82"/>
    <n v="152.06"/>
  </r>
  <r>
    <x v="1"/>
    <s v="ACT TCCS - CS - City Presentation - PM - Parks Presentation - Civic depot"/>
    <n v="192767"/>
    <m/>
    <s v="Heavy Commercial"/>
    <n v="147050"/>
    <n v="2010"/>
    <s v="MITSUBISHI FUSO"/>
    <s v="CANTER"/>
    <s v="(1/10) 4.9TD FE84DE6 3.5 MWB Man CC"/>
    <s v="KAMBAH CALTEX WOOLWORTHS"/>
    <s v="CALTEX Australia - Fuel"/>
    <n v="7071340000000000"/>
    <d v="2019-09-02T00:00:00"/>
    <d v="1899-12-30T00:53:00"/>
    <n v="94493"/>
    <x v="0"/>
    <n v="103.35"/>
    <n v="1.45"/>
    <n v="135.83000000000001"/>
    <n v="13.58"/>
    <n v="149.41"/>
  </r>
  <r>
    <x v="1"/>
    <s v="ACT TCCS - CS - City Presentation - PM - Parks Presentation - Civic depot"/>
    <n v="192767"/>
    <m/>
    <s v="Heavy Commercial"/>
    <n v="147050"/>
    <n v="2010"/>
    <s v="MITSUBISHI FUSO"/>
    <s v="CANTER"/>
    <s v="(1/10) 4.9TD FE84DE6 3.5 MWB Man CC"/>
    <s v="MAWSON WOOLWORTHS S/STN"/>
    <s v="CALTEX Australia - Fuel"/>
    <n v="7071340000000000"/>
    <d v="2019-02-18T00:00:00"/>
    <d v="1899-12-30T11:42:00"/>
    <n v="88905"/>
    <x v="0"/>
    <n v="99.48"/>
    <n v="1.38"/>
    <n v="124.71"/>
    <n v="12.47"/>
    <n v="137.18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1-10T00:00:00"/>
    <d v="1899-12-30T10:04:00"/>
    <n v="76106"/>
    <x v="0"/>
    <n v="56.8"/>
    <n v="1.27"/>
    <n v="65.739999999999995"/>
    <n v="6.57"/>
    <n v="72.31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1-22T00:00:00"/>
    <d v="1899-12-30T13:02:00"/>
    <n v="76421"/>
    <x v="0"/>
    <n v="53.95"/>
    <n v="1.32"/>
    <n v="64.650000000000006"/>
    <n v="6.47"/>
    <n v="71.12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2-01T00:00:00"/>
    <d v="1899-12-30T10:41:00"/>
    <n v="76671"/>
    <x v="0"/>
    <n v="48.45"/>
    <n v="1.34"/>
    <n v="58.91"/>
    <n v="5.89"/>
    <n v="64.8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3-14T00:00:00"/>
    <d v="1899-12-30T13:56:00"/>
    <n v="77113"/>
    <x v="0"/>
    <n v="71.38"/>
    <n v="1.45"/>
    <n v="93.9"/>
    <n v="9.39"/>
    <n v="103.29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5-02T00:00:00"/>
    <d v="1899-12-30T07:12:00"/>
    <n v="77511"/>
    <x v="0"/>
    <n v="69.95"/>
    <n v="1.48"/>
    <n v="93.9"/>
    <n v="9.39"/>
    <n v="103.29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5-31T00:00:00"/>
    <d v="1899-12-30T07:31:00"/>
    <n v="77895"/>
    <x v="0"/>
    <n v="66.400000000000006"/>
    <n v="1.46"/>
    <n v="88.07"/>
    <n v="8.81"/>
    <n v="96.88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6-11T00:00:00"/>
    <d v="1899-12-30T07:42:00"/>
    <n v="78287"/>
    <x v="0"/>
    <n v="60.29"/>
    <n v="1.46"/>
    <n v="79.959999999999994"/>
    <n v="8"/>
    <n v="87.96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6-17T00:00:00"/>
    <d v="1899-12-30T14:07:00"/>
    <n v="78725"/>
    <x v="0"/>
    <n v="61.43"/>
    <n v="1.41"/>
    <n v="78.89"/>
    <n v="7.89"/>
    <n v="86.78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6-28T00:00:00"/>
    <d v="1899-12-30T11:20:00"/>
    <n v="79077"/>
    <x v="0"/>
    <n v="55.48"/>
    <n v="1.4"/>
    <n v="70.61"/>
    <n v="7.06"/>
    <n v="77.67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7-08T00:00:00"/>
    <d v="1899-12-30T07:35:00"/>
    <n v="79369"/>
    <x v="0"/>
    <n v="50.9"/>
    <n v="1.45"/>
    <n v="66.98"/>
    <n v="6.7"/>
    <n v="73.680000000000007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7-17T00:00:00"/>
    <d v="1899-12-30T13:01:00"/>
    <n v="79748"/>
    <x v="0"/>
    <n v="58.03"/>
    <n v="1.44"/>
    <n v="76.06"/>
    <n v="7.61"/>
    <n v="83.67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7-24T00:00:00"/>
    <d v="1899-12-30T13:50:00"/>
    <n v="80099"/>
    <x v="0"/>
    <n v="51.69"/>
    <n v="1.45"/>
    <n v="67.98"/>
    <n v="6.8"/>
    <n v="74.78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8-05T00:00:00"/>
    <d v="1899-12-30T10:59:00"/>
    <n v="80390"/>
    <x v="0"/>
    <n v="51.16"/>
    <n v="1.45"/>
    <n v="67.45"/>
    <n v="6.75"/>
    <n v="74.2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8-13T00:00:00"/>
    <d v="1899-12-30T13:52:00"/>
    <n v="80753"/>
    <x v="0"/>
    <n v="63.52"/>
    <n v="1.46"/>
    <n v="84.25"/>
    <n v="8.43"/>
    <n v="92.68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8-28T00:00:00"/>
    <d v="1899-12-30T07:53:00"/>
    <n v="81089"/>
    <x v="0"/>
    <n v="60.42"/>
    <n v="1.45"/>
    <n v="79.44"/>
    <n v="7.94"/>
    <n v="87.38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9-11T00:00:00"/>
    <d v="1899-12-30T13:42:00"/>
    <n v="81420"/>
    <x v="0"/>
    <n v="52.19"/>
    <n v="1.44"/>
    <n v="68.430000000000007"/>
    <n v="6.84"/>
    <n v="75.27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9-25T00:00:00"/>
    <d v="1899-12-30T07:20:00"/>
    <n v="81729"/>
    <x v="0"/>
    <n v="54.18"/>
    <n v="1.45"/>
    <n v="71.61"/>
    <n v="7.16"/>
    <n v="78.77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10-04T00:00:00"/>
    <d v="1899-12-30T11:39:00"/>
    <n v="82042"/>
    <x v="0"/>
    <n v="56.87"/>
    <n v="1.49"/>
    <n v="76.77"/>
    <n v="7.68"/>
    <n v="84.45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10-18T00:00:00"/>
    <d v="1899-12-30T10:21:00"/>
    <n v="82362"/>
    <x v="0"/>
    <n v="58.95"/>
    <n v="1.47"/>
    <n v="78.959999999999994"/>
    <n v="7.9"/>
    <n v="86.86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10-30T00:00:00"/>
    <d v="1899-12-30T14:04:00"/>
    <n v="82706"/>
    <x v="0"/>
    <n v="48.87"/>
    <n v="1.48"/>
    <n v="65.650000000000006"/>
    <n v="6.57"/>
    <n v="72.22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11-07T00:00:00"/>
    <d v="1899-12-30T11:36:00"/>
    <n v="82969"/>
    <x v="0"/>
    <n v="53.28"/>
    <n v="1.47"/>
    <n v="71.03"/>
    <n v="7.1"/>
    <n v="78.13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11-18T00:00:00"/>
    <d v="1899-12-30T13:14:00"/>
    <n v="83350"/>
    <x v="0"/>
    <n v="57.15"/>
    <n v="1.45"/>
    <n v="75.27"/>
    <n v="7.53"/>
    <n v="82.8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12-04T00:00:00"/>
    <d v="1899-12-30T09:07:00"/>
    <n v="83681"/>
    <x v="0"/>
    <n v="60.18"/>
    <n v="1.44"/>
    <n v="78.95"/>
    <n v="7.9"/>
    <n v="86.85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12-13T00:00:00"/>
    <d v="1899-12-30T10:52:00"/>
    <n v="83973"/>
    <x v="0"/>
    <n v="48.65"/>
    <n v="1.46"/>
    <n v="64.56"/>
    <n v="6.46"/>
    <n v="71.02"/>
  </r>
  <r>
    <x v="3"/>
    <s v="ACT TCCS - CS - City Presentation - PM - Parks Presentation - Civic depot"/>
    <n v="259567"/>
    <m/>
    <s v="Heavy Commercial"/>
    <n v="201542"/>
    <n v="2011"/>
    <s v="MITSUBISHI FUSO"/>
    <s v="FK FIGHTER"/>
    <s v="1024 FK61FH1RFAG 7.5L SWB Trans 6sp Man CC 10.4t"/>
    <s v="CALTEX BRADDON STAR MART"/>
    <s v="CALTEX Australia - Fuel"/>
    <n v="7071340000000000"/>
    <d v="2019-06-06T00:00:00"/>
    <d v="1899-12-30T14:13:00"/>
    <n v="34104"/>
    <x v="0"/>
    <n v="103.29"/>
    <n v="1.46"/>
    <n v="137"/>
    <n v="13.7"/>
    <n v="150.69999999999999"/>
  </r>
  <r>
    <x v="3"/>
    <s v="ACT TCCS - CS - City Presentation - PM - Parks Presentation - Civic depot"/>
    <n v="259567"/>
    <m/>
    <s v="Heavy Commercial"/>
    <n v="201542"/>
    <n v="2011"/>
    <s v="MITSUBISHI FUSO"/>
    <s v="FK FIGHTER"/>
    <s v="1024 FK61FH1RFAG 7.5L SWB Trans 6sp Man CC 10.4t"/>
    <s v="CALTEX BRADDON STAR MART"/>
    <s v="CALTEX Australia - Fuel"/>
    <n v="7071340000000000"/>
    <d v="2019-08-20T00:00:00"/>
    <d v="1899-12-30T14:46:00"/>
    <n v="34905"/>
    <x v="0"/>
    <n v="91.03"/>
    <n v="1.44"/>
    <n v="119.57"/>
    <n v="11.96"/>
    <n v="131.53"/>
  </r>
  <r>
    <x v="3"/>
    <s v="ACT TCCS - CS - City Presentation - PM - Parks Presentation - Civic depot"/>
    <n v="259567"/>
    <m/>
    <s v="Heavy Commercial"/>
    <n v="201542"/>
    <n v="2011"/>
    <s v="MITSUBISHI FUSO"/>
    <s v="FK FIGHTER"/>
    <s v="1024 FK61FH1RFAG 7.5L SWB Trans 6sp Man CC 10.4t"/>
    <s v="CALTEX BRADDON STAR MART"/>
    <s v="CALTEX Australia - Fuel"/>
    <n v="7071340000000000"/>
    <d v="2019-11-28T00:00:00"/>
    <d v="1899-12-30T06:51:00"/>
    <m/>
    <x v="0"/>
    <n v="156.75"/>
    <n v="1.44"/>
    <n v="205.34"/>
    <n v="20.53"/>
    <n v="225.87"/>
  </r>
  <r>
    <x v="3"/>
    <s v="ACT TCCS - CS - City Presentation - PM - Parks Presentation - Civic depot"/>
    <n v="259567"/>
    <m/>
    <s v="Heavy Commercial"/>
    <n v="201542"/>
    <n v="2011"/>
    <s v="MITSUBISHI FUSO"/>
    <s v="FK FIGHTER"/>
    <s v="1024 FK61FH1RFAG 7.5L SWB Trans 6sp Man CC 10.4t"/>
    <s v="EG FUELCO 1790 BELCONNEN"/>
    <s v="CALTEX Australia - Fuel"/>
    <n v="7071340000000000"/>
    <d v="2019-07-30T00:00:00"/>
    <d v="1899-12-30T13:35:00"/>
    <n v="34481"/>
    <x v="0"/>
    <n v="137.54"/>
    <n v="1.45"/>
    <n v="181.88"/>
    <n v="18.190000000000001"/>
    <n v="200.07"/>
  </r>
  <r>
    <x v="3"/>
    <s v="ACT TCCS - CS - City Presentation - PM - Parks Presentation - Civic depot"/>
    <n v="259567"/>
    <m/>
    <s v="Heavy Commercial"/>
    <n v="201542"/>
    <n v="2011"/>
    <s v="MITSUBISHI FUSO"/>
    <s v="FK FIGHTER"/>
    <s v="1024 FK61FH1RFAG 7.5L SWB Trans 6sp Man CC 10.4t"/>
    <s v="FYSHWICK S/STN"/>
    <s v="CALTEX Australia - Fuel"/>
    <n v="7071340000000000"/>
    <d v="2019-02-06T00:00:00"/>
    <d v="1899-12-30T13:34:00"/>
    <n v="33251"/>
    <x v="0"/>
    <n v="100"/>
    <n v="1.33"/>
    <n v="120.82"/>
    <n v="12.08"/>
    <n v="132.9"/>
  </r>
  <r>
    <x v="3"/>
    <s v="ACT TCCS - CS - City Presentation - PM - Parks Presentation - Civic depot"/>
    <n v="259567"/>
    <m/>
    <s v="Heavy Commercial"/>
    <n v="201542"/>
    <n v="2011"/>
    <s v="MITSUBISHI FUSO"/>
    <s v="FK FIGHTER"/>
    <s v="1024 FK61FH1RFAG 7.5L SWB Trans 6sp Man CC 10.4t"/>
    <s v="WESTON CALTEX WOOLWORTHS"/>
    <s v="CALTEX Australia - Fuel"/>
    <n v="7071340000000000"/>
    <d v="2019-02-18T00:00:00"/>
    <d v="1899-12-30T11:40:00"/>
    <n v="33530"/>
    <x v="0"/>
    <n v="148.06"/>
    <n v="1.39"/>
    <n v="187.57"/>
    <n v="18.760000000000002"/>
    <n v="206.33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 HUGHES"/>
    <s v="CALTEX Australia - Fuel"/>
    <n v="7071340000000000"/>
    <d v="2019-09-02T00:00:00"/>
    <d v="1899-12-30T13:54:00"/>
    <n v="138956"/>
    <x v="0"/>
    <n v="86.67"/>
    <n v="1.5"/>
    <n v="118.35"/>
    <n v="11.84"/>
    <n v="130.19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01-02T00:00:00"/>
    <d v="1899-12-30T00:59:00"/>
    <n v="131232"/>
    <x v="0"/>
    <n v="77.92"/>
    <n v="1.45"/>
    <n v="102.85"/>
    <n v="10.29"/>
    <n v="113.14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01-30T00:00:00"/>
    <d v="1899-12-30T11:04:00"/>
    <n v="131846"/>
    <x v="0"/>
    <n v="70.56"/>
    <n v="1.48"/>
    <n v="94.94"/>
    <n v="9.5"/>
    <n v="104.44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02-08T00:00:00"/>
    <d v="1899-12-30T13:30:00"/>
    <n v="132236"/>
    <x v="0"/>
    <n v="64.489999999999995"/>
    <n v="1.49"/>
    <n v="87.35"/>
    <n v="8.74"/>
    <n v="96.09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03-18T00:00:00"/>
    <d v="1899-12-30T07:02:00"/>
    <n v="133783"/>
    <x v="0"/>
    <n v="104.22"/>
    <n v="1.49"/>
    <n v="141.16999999999999"/>
    <n v="14.12"/>
    <n v="155.29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03-25T00:00:00"/>
    <d v="1899-12-30T13:42:00"/>
    <n v="134210"/>
    <x v="0"/>
    <n v="67.72"/>
    <n v="1.49"/>
    <n v="91.73"/>
    <n v="9.18"/>
    <n v="100.91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04-18T00:00:00"/>
    <d v="1899-12-30T13:51:00"/>
    <n v="134811"/>
    <x v="0"/>
    <n v="87.42"/>
    <n v="1.5"/>
    <n v="119.36"/>
    <n v="11.94"/>
    <n v="131.30000000000001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05-03T00:00:00"/>
    <d v="1899-12-30T14:04:00"/>
    <n v="135220"/>
    <x v="0"/>
    <n v="73.13"/>
    <n v="1.53"/>
    <n v="101.85"/>
    <n v="10.19"/>
    <n v="112.04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05-23T00:00:00"/>
    <d v="1899-12-30T14:18:00"/>
    <n v="135671"/>
    <x v="0"/>
    <n v="56.27"/>
    <n v="1.5"/>
    <n v="76.84"/>
    <n v="7.69"/>
    <n v="84.53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05-31T00:00:00"/>
    <d v="1899-12-30T14:46:00"/>
    <n v="135936"/>
    <x v="0"/>
    <n v="62.63"/>
    <n v="1.5"/>
    <n v="85.52"/>
    <n v="8.56"/>
    <n v="94.08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06-17T00:00:00"/>
    <d v="1899-12-30T14:56:00"/>
    <n v="136423"/>
    <x v="0"/>
    <n v="86.97"/>
    <n v="1.5"/>
    <n v="118.75"/>
    <n v="11.88"/>
    <n v="130.63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06-28T00:00:00"/>
    <d v="1899-12-30T13:39:00"/>
    <n v="136843"/>
    <x v="0"/>
    <n v="73.16"/>
    <n v="1.5"/>
    <n v="99.9"/>
    <n v="10"/>
    <n v="109.9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07-12T00:00:00"/>
    <d v="1899-12-30T14:03:00"/>
    <n v="137410"/>
    <x v="0"/>
    <n v="105.75"/>
    <n v="1.51"/>
    <n v="145.35"/>
    <n v="14.54"/>
    <n v="159.88999999999999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07-31T00:00:00"/>
    <d v="1899-12-30T13:01:00"/>
    <n v="137911"/>
    <x v="0"/>
    <n v="76.06"/>
    <n v="1.52"/>
    <n v="105.24"/>
    <n v="10.53"/>
    <n v="115.77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09-11T00:00:00"/>
    <d v="1899-12-30T13:47:00"/>
    <n v="139301"/>
    <x v="0"/>
    <n v="64.040000000000006"/>
    <n v="1.5"/>
    <n v="87.45"/>
    <n v="8.75"/>
    <n v="96.2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09-23T00:00:00"/>
    <d v="1899-12-30T13:40:00"/>
    <n v="139720"/>
    <x v="0"/>
    <n v="66.89"/>
    <n v="1.54"/>
    <n v="93.76"/>
    <n v="9.3800000000000008"/>
    <n v="103.14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10-09T00:00:00"/>
    <d v="1899-12-30T14:12:00"/>
    <n v="140276"/>
    <x v="0"/>
    <n v="99.83"/>
    <n v="1.55"/>
    <n v="140.85"/>
    <n v="14.09"/>
    <n v="154.94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10-18T00:00:00"/>
    <d v="1899-12-30T13:32:00"/>
    <n v="140526"/>
    <x v="0"/>
    <n v="45.01"/>
    <n v="1.55"/>
    <n v="63.51"/>
    <n v="6.36"/>
    <n v="69.87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EG FUELCO 1788 HUME"/>
    <s v="CALTEX Australia - Fuel"/>
    <n v="7071340000000000"/>
    <d v="2019-08-16T00:00:00"/>
    <d v="1899-12-30T14:54:00"/>
    <n v="138468"/>
    <x v="0"/>
    <n v="93.23"/>
    <n v="1.43"/>
    <n v="121.37"/>
    <n v="12.14"/>
    <n v="133.51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HUME WOOLWORTHS S/STN"/>
    <s v="CALTEX Australia - Fuel"/>
    <n v="7071340000000000"/>
    <d v="2019-01-14T00:00:00"/>
    <d v="1899-12-30T10:54:00"/>
    <n v="131430"/>
    <x v="0"/>
    <n v="38.46"/>
    <n v="1.45"/>
    <n v="50.76"/>
    <n v="5.08"/>
    <n v="55.84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KAMBAH CALTEX WOOLWORTHS"/>
    <s v="CALTEX Australia - Fuel"/>
    <n v="7071340000000000"/>
    <d v="2019-03-01T00:00:00"/>
    <d v="1899-12-30T06:57:00"/>
    <n v="133263"/>
    <x v="0"/>
    <n v="92.58"/>
    <n v="1.48"/>
    <n v="124.73"/>
    <n v="12.48"/>
    <n v="137.21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WESTON CALTEX WOOLWORTHS"/>
    <s v="CALTEX Australia - Fuel"/>
    <n v="7071340000000000"/>
    <d v="2019-02-19T00:00:00"/>
    <d v="1899-12-30T07:00:00"/>
    <n v="132731"/>
    <x v="0"/>
    <n v="84.64"/>
    <n v="1.54"/>
    <n v="118.65"/>
    <n v="11.87"/>
    <n v="130.52000000000001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1-11T00:00:00"/>
    <d v="1899-12-30T13:37:00"/>
    <n v="4898"/>
    <x v="1"/>
    <n v="62.05"/>
    <n v="1.19"/>
    <n v="66.89"/>
    <n v="6.69"/>
    <n v="73.58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1-29T00:00:00"/>
    <d v="1899-12-30T07:02:00"/>
    <m/>
    <x v="2"/>
    <n v="107.01"/>
    <n v="1.4"/>
    <n v="135.9"/>
    <n v="13.59"/>
    <n v="149.49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2-08T00:00:00"/>
    <d v="1899-12-30T13:34:00"/>
    <n v="777"/>
    <x v="0"/>
    <n v="34.24"/>
    <n v="1.35"/>
    <n v="42.05"/>
    <n v="4.21"/>
    <n v="46.26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2-08T00:00:00"/>
    <d v="1899-12-30T13:34:00"/>
    <n v="777"/>
    <x v="2"/>
    <n v="25.1"/>
    <n v="1.4"/>
    <n v="32.049999999999997"/>
    <n v="3.21"/>
    <n v="35.26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3-05T00:00:00"/>
    <d v="1899-12-30T13:27:00"/>
    <m/>
    <x v="2"/>
    <n v="50.35"/>
    <n v="1.5"/>
    <n v="68.650000000000006"/>
    <n v="6.87"/>
    <n v="75.52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3-15T00:00:00"/>
    <d v="1899-12-30T13:18:00"/>
    <m/>
    <x v="2"/>
    <n v="57.54"/>
    <n v="1.51"/>
    <n v="78.95"/>
    <n v="7.9"/>
    <n v="86.85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4-16T00:00:00"/>
    <d v="1899-12-30T13:26:00"/>
    <m/>
    <x v="2"/>
    <n v="37.26"/>
    <n v="1.57"/>
    <n v="53.25"/>
    <n v="5.33"/>
    <n v="58.58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6-14T00:00:00"/>
    <d v="1899-12-30T10:28:00"/>
    <m/>
    <x v="0"/>
    <n v="21.02"/>
    <n v="1.46"/>
    <n v="27.88"/>
    <n v="2.79"/>
    <n v="30.67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6-14T00:00:00"/>
    <d v="1899-12-30T10:28:00"/>
    <m/>
    <x v="2"/>
    <n v="61.56"/>
    <n v="1.59"/>
    <n v="88.85"/>
    <n v="8.89"/>
    <n v="97.74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7-19T00:00:00"/>
    <d v="1899-12-30T13:38:00"/>
    <m/>
    <x v="2"/>
    <n v="77.95"/>
    <n v="1.57"/>
    <n v="111.36"/>
    <n v="11.14"/>
    <n v="122.5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8-01T00:00:00"/>
    <d v="1899-12-30T13:08:00"/>
    <m/>
    <x v="3"/>
    <n v="68.53"/>
    <n v="1.38"/>
    <n v="86.01"/>
    <n v="8.6"/>
    <n v="94.61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8-09T00:00:00"/>
    <d v="1899-12-30T13:14:00"/>
    <m/>
    <x v="2"/>
    <n v="71.13"/>
    <n v="1.58"/>
    <n v="102.42"/>
    <n v="10.24"/>
    <n v="112.66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8-23T00:00:00"/>
    <d v="1899-12-30T13:59:00"/>
    <m/>
    <x v="2"/>
    <n v="62.84"/>
    <n v="1.58"/>
    <n v="90.3"/>
    <n v="9.0299999999999994"/>
    <n v="99.33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9-11T00:00:00"/>
    <d v="1899-12-30T10:41:00"/>
    <m/>
    <x v="2"/>
    <n v="51.2"/>
    <n v="1.58"/>
    <n v="73.599999999999994"/>
    <n v="7.36"/>
    <n v="80.959999999999994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9-17T00:00:00"/>
    <d v="1899-12-30T13:22:00"/>
    <m/>
    <x v="0"/>
    <n v="39"/>
    <n v="1.44"/>
    <n v="51.13"/>
    <n v="5.1100000000000003"/>
    <n v="56.24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9-17T00:00:00"/>
    <d v="1899-12-30T13:22:00"/>
    <m/>
    <x v="2"/>
    <n v="32.5"/>
    <n v="1.57"/>
    <n v="46.25"/>
    <n v="4.63"/>
    <n v="50.88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9-27T00:00:00"/>
    <d v="1899-12-30T13:24:00"/>
    <m/>
    <x v="0"/>
    <n v="41.67"/>
    <n v="1.45"/>
    <n v="55.07"/>
    <n v="5.51"/>
    <n v="60.58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9-27T00:00:00"/>
    <d v="1899-12-30T13:24:00"/>
    <m/>
    <x v="2"/>
    <n v="49.66"/>
    <n v="1.59"/>
    <n v="71.760000000000005"/>
    <n v="7.18"/>
    <n v="78.94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10-18T00:00:00"/>
    <d v="1899-12-30T13:28:00"/>
    <m/>
    <x v="4"/>
    <n v="39.5"/>
    <n v="1.55"/>
    <n v="55.73"/>
    <n v="5.57"/>
    <n v="61.3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11-15T00:00:00"/>
    <d v="1899-12-30T13:35:00"/>
    <m/>
    <x v="0"/>
    <n v="41.02"/>
    <n v="1.46"/>
    <n v="54.5"/>
    <n v="5.45"/>
    <n v="59.95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11-15T00:00:00"/>
    <d v="1899-12-30T13:35:00"/>
    <m/>
    <x v="2"/>
    <n v="34.869999999999997"/>
    <n v="1.58"/>
    <n v="49.96"/>
    <n v="5"/>
    <n v="54.96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11-28T00:00:00"/>
    <d v="1899-12-30T09:17:00"/>
    <m/>
    <x v="0"/>
    <n v="31.72"/>
    <n v="1.44"/>
    <n v="41.55"/>
    <n v="4.16"/>
    <n v="45.71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11-28T00:00:00"/>
    <d v="1899-12-30T09:17:00"/>
    <m/>
    <x v="4"/>
    <n v="41.24"/>
    <n v="1.55"/>
    <n v="58.18"/>
    <n v="5.82"/>
    <n v="64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12-10T00:00:00"/>
    <d v="1899-12-30T13:18:00"/>
    <m/>
    <x v="0"/>
    <n v="40.79"/>
    <n v="1.46"/>
    <n v="54.14"/>
    <n v="5.41"/>
    <n v="59.55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12-10T00:00:00"/>
    <d v="1899-12-30T13:18:00"/>
    <m/>
    <x v="2"/>
    <n v="47.34"/>
    <n v="1.63"/>
    <n v="70.239999999999995"/>
    <n v="7.02"/>
    <n v="77.260000000000005"/>
  </r>
  <r>
    <x v="6"/>
    <s v="ACT TCCS - CS - City Presentation - PM - Parks Presentation - Civic depot"/>
    <n v="320557"/>
    <m/>
    <s v="Passenger"/>
    <m/>
    <m/>
    <s v="FUEL CARD"/>
    <s v="FUEL CARD"/>
    <s v="Fuel Card"/>
    <s v="CALTEX  HUGHES"/>
    <s v="CALTEX Australia - Fuel"/>
    <n v="7071340000000000"/>
    <d v="2019-10-15T00:00:00"/>
    <d v="1899-12-30T00:14:00"/>
    <m/>
    <x v="0"/>
    <n v="107.49"/>
    <n v="1.55"/>
    <n v="151.65"/>
    <n v="15.17"/>
    <n v="166.82"/>
  </r>
  <r>
    <x v="6"/>
    <s v="ACT TCCS - CS - City Presentation - PM - Parks Presentation - Civic depot"/>
    <n v="320557"/>
    <m/>
    <s v="Passenger"/>
    <m/>
    <m/>
    <s v="FUEL CARD"/>
    <s v="FUEL CARD"/>
    <s v="Fuel Card"/>
    <s v="CALTEX  HUGHES"/>
    <s v="CALTEX Australia - Fuel"/>
    <n v="7071340000000000"/>
    <d v="2019-10-15T00:00:00"/>
    <d v="1899-12-30T00:14:00"/>
    <m/>
    <x v="1"/>
    <n v="39.79"/>
    <n v="1.45"/>
    <n v="52.53"/>
    <n v="5.26"/>
    <n v="57.79"/>
  </r>
  <r>
    <x v="6"/>
    <s v="ACT TCCS - CS - City Presentation - PM - Parks Presentation - Civic depot"/>
    <n v="320557"/>
    <m/>
    <s v="Passenger"/>
    <m/>
    <m/>
    <s v="FUEL CARD"/>
    <s v="FUEL CARD"/>
    <s v="Fuel Card"/>
    <s v="CALTEX BRADDON STAR MART"/>
    <s v="CALTEX Australia - Fuel"/>
    <n v="7071340000000000"/>
    <d v="2019-02-26T00:00:00"/>
    <d v="1899-12-30T15:30:00"/>
    <n v="6196"/>
    <x v="0"/>
    <n v="61.81"/>
    <n v="1.49"/>
    <n v="83.73"/>
    <n v="8.3800000000000008"/>
    <n v="92.11"/>
  </r>
  <r>
    <x v="6"/>
    <s v="ACT TCCS - CS - City Presentation - PM - Parks Presentation - Civic depot"/>
    <n v="320557"/>
    <m/>
    <s v="Passenger"/>
    <m/>
    <m/>
    <s v="FUEL CARD"/>
    <s v="FUEL CARD"/>
    <s v="Fuel Card"/>
    <s v="CALTEX BRADDON STAR MART"/>
    <s v="CALTEX Australia - Fuel"/>
    <n v="7071340000000000"/>
    <d v="2019-03-18T00:00:00"/>
    <d v="1899-12-30T13:58:00"/>
    <n v="6805"/>
    <x v="0"/>
    <n v="67.790000000000006"/>
    <n v="1.49"/>
    <n v="91.83"/>
    <n v="9.19"/>
    <n v="101.02"/>
  </r>
  <r>
    <x v="6"/>
    <s v="ACT TCCS - CS - City Presentation - PM - Parks Presentation - Civic depot"/>
    <n v="320557"/>
    <m/>
    <s v="Passenger"/>
    <m/>
    <m/>
    <s v="FUEL CARD"/>
    <s v="FUEL CARD"/>
    <s v="Fuel Card"/>
    <s v="CALTEX BRADDON STAR MART"/>
    <s v="CALTEX Australia - Fuel"/>
    <n v="7071340000000000"/>
    <d v="2019-05-03T00:00:00"/>
    <d v="1899-12-30T11:24:00"/>
    <n v="8114"/>
    <x v="0"/>
    <n v="68.33"/>
    <n v="1.53"/>
    <n v="95.16"/>
    <n v="9.52"/>
    <n v="104.68"/>
  </r>
  <r>
    <x v="6"/>
    <s v="ACT TCCS - CS - City Presentation - PM - Parks Presentation - Civic depot"/>
    <n v="320557"/>
    <m/>
    <s v="Passenger"/>
    <m/>
    <m/>
    <s v="FUEL CARD"/>
    <s v="FUEL CARD"/>
    <s v="Fuel Card"/>
    <s v="CALTEX BRADDON STAR MART"/>
    <s v="CALTEX Australia - Fuel"/>
    <n v="7071340000000000"/>
    <d v="2019-05-08T00:00:00"/>
    <d v="1899-12-30T10:59:00"/>
    <n v="111000"/>
    <x v="4"/>
    <n v="55.22"/>
    <n v="1.55"/>
    <n v="77.66"/>
    <n v="7.77"/>
    <n v="85.43"/>
  </r>
  <r>
    <x v="6"/>
    <s v="ACT TCCS - CS - City Presentation - PM - Parks Presentation - Civic depot"/>
    <n v="320557"/>
    <m/>
    <s v="Passenger"/>
    <m/>
    <m/>
    <s v="FUEL CARD"/>
    <s v="FUEL CARD"/>
    <s v="Fuel Card"/>
    <s v="CALTEX BRADDON STAR MART"/>
    <s v="CALTEX Australia - Fuel"/>
    <n v="7071340000000000"/>
    <d v="2019-05-08T00:00:00"/>
    <d v="1899-12-30T11:05:00"/>
    <n v="111000"/>
    <x v="0"/>
    <n v="99.53"/>
    <n v="1.53"/>
    <n v="138.62"/>
    <n v="13.87"/>
    <n v="152.49"/>
  </r>
  <r>
    <x v="6"/>
    <s v="ACT TCCS - CS - City Presentation - PM - Parks Presentation - Civic depot"/>
    <n v="320557"/>
    <m/>
    <s v="Passenger"/>
    <m/>
    <m/>
    <s v="FUEL CARD"/>
    <s v="FUEL CARD"/>
    <s v="Fuel Card"/>
    <s v="CALTEX BRADDON STAR MART"/>
    <s v="CALTEX Australia - Fuel"/>
    <n v="7071340000000000"/>
    <d v="2019-09-10T00:00:00"/>
    <d v="1899-12-30T10:16:00"/>
    <m/>
    <x v="0"/>
    <n v="40.119999999999997"/>
    <n v="1.5"/>
    <n v="54.78"/>
    <n v="5.48"/>
    <n v="60.26"/>
  </r>
  <r>
    <x v="6"/>
    <s v="ACT TCCS - CS - City Presentation - PM - Parks Presentation - Civic depot"/>
    <n v="320557"/>
    <m/>
    <s v="Passenger"/>
    <m/>
    <m/>
    <s v="FUEL CARD"/>
    <s v="FUEL CARD"/>
    <s v="Fuel Card"/>
    <s v="CALTEX BRADDON STAR MART"/>
    <s v="CALTEX Australia - Fuel"/>
    <n v="7071340000000000"/>
    <d v="2019-09-10T00:00:00"/>
    <d v="1899-12-30T10:16:00"/>
    <m/>
    <x v="3"/>
    <n v="20.16"/>
    <n v="1.39"/>
    <n v="25.51"/>
    <n v="2.5499999999999998"/>
    <n v="28.06"/>
  </r>
  <r>
    <x v="6"/>
    <s v="ACT TCCS - CS - City Presentation - PM - Parks Presentation - Civic depot"/>
    <n v="320557"/>
    <m/>
    <s v="Passenger"/>
    <m/>
    <m/>
    <s v="FUEL CARD"/>
    <s v="FUEL CARD"/>
    <s v="Fuel Card"/>
    <s v="CALTEX BRADDON STAR MART"/>
    <s v="CALTEX Australia - Fuel"/>
    <n v="7071340000000000"/>
    <d v="2019-09-13T00:00:00"/>
    <d v="1899-12-30T10:49:00"/>
    <m/>
    <x v="0"/>
    <n v="101.87"/>
    <n v="1.5"/>
    <n v="139.1"/>
    <n v="13.92"/>
    <n v="153.02000000000001"/>
  </r>
  <r>
    <x v="6"/>
    <s v="ACT TCCS - CS - City Presentation - PM - Parks Presentation - Civic depot"/>
    <n v="320557"/>
    <m/>
    <s v="Passenger"/>
    <m/>
    <m/>
    <s v="FUEL CARD"/>
    <s v="FUEL CARD"/>
    <s v="Fuel Card"/>
    <s v="CALTEX BRADDON STAR MART"/>
    <s v="CALTEX Australia - Fuel"/>
    <n v="7071340000000000"/>
    <d v="2019-09-20T00:00:00"/>
    <d v="1899-12-30T15:58:00"/>
    <m/>
    <x v="0"/>
    <n v="65.319999999999993"/>
    <n v="1.54"/>
    <n v="91.56"/>
    <n v="9.16"/>
    <n v="100.72"/>
  </r>
  <r>
    <x v="6"/>
    <s v="ACT TCCS - CS - City Presentation - PM - Parks Presentation - Civic depot"/>
    <n v="320557"/>
    <m/>
    <s v="Passenger"/>
    <m/>
    <m/>
    <s v="FUEL CARD"/>
    <s v="FUEL CARD"/>
    <s v="Fuel Card"/>
    <s v="CALTEX BRADDON STAR MART"/>
    <s v="CALTEX Australia - Fuel"/>
    <n v="7071340000000000"/>
    <d v="2019-09-20T00:00:00"/>
    <d v="1899-12-30T15:58:00"/>
    <m/>
    <x v="1"/>
    <n v="46.21"/>
    <n v="1.45"/>
    <n v="61"/>
    <n v="6.11"/>
    <n v="67.11"/>
  </r>
  <r>
    <x v="6"/>
    <s v="ACT TCCS - CS - City Presentation - PM - Parks Presentation - Civic depot"/>
    <n v="320557"/>
    <m/>
    <s v="Passenger"/>
    <m/>
    <m/>
    <s v="FUEL CARD"/>
    <s v="FUEL CARD"/>
    <s v="Fuel Card"/>
    <s v="CALTEX BRADDON STAR MART"/>
    <s v="CALTEX Australia - Fuel"/>
    <n v="7071340000000000"/>
    <d v="2019-09-25T00:00:00"/>
    <d v="1899-12-30T10:45:00"/>
    <m/>
    <x v="0"/>
    <n v="56.47"/>
    <n v="1.54"/>
    <n v="79.16"/>
    <n v="7.92"/>
    <n v="87.08"/>
  </r>
  <r>
    <x v="6"/>
    <s v="ACT TCCS - CS - City Presentation - PM - Parks Presentation - Civic depot"/>
    <n v="320557"/>
    <m/>
    <s v="Passenger"/>
    <m/>
    <m/>
    <s v="FUEL CARD"/>
    <s v="FUEL CARD"/>
    <s v="Fuel Card"/>
    <s v="CALTEX BRADDON STAR MART"/>
    <s v="CALTEX Australia - Fuel"/>
    <n v="7071340000000000"/>
    <d v="2019-09-25T00:00:00"/>
    <d v="1899-12-30T10:45:00"/>
    <m/>
    <x v="3"/>
    <n v="45.5"/>
    <n v="1.43"/>
    <n v="59.24"/>
    <n v="5.92"/>
    <n v="65.16"/>
  </r>
  <r>
    <x v="6"/>
    <s v="ACT TCCS - CS - City Presentation - PM - Parks Presentation - Civic depot"/>
    <n v="320557"/>
    <m/>
    <s v="Passenger"/>
    <m/>
    <m/>
    <s v="FUEL CARD"/>
    <s v="FUEL CARD"/>
    <s v="Fuel Card"/>
    <s v="CALTEX BRADDON STAR MART"/>
    <s v="CALTEX Australia - Fuel"/>
    <n v="7071340000000000"/>
    <d v="2019-10-02T00:00:00"/>
    <d v="1899-12-30T08:32:00"/>
    <n v="11457"/>
    <x v="0"/>
    <n v="39.31"/>
    <n v="1.55"/>
    <n v="55.46"/>
    <n v="5.55"/>
    <n v="61.01"/>
  </r>
  <r>
    <x v="6"/>
    <s v="ACT TCCS - CS - City Presentation - PM - Parks Presentation - Civic depot"/>
    <n v="320557"/>
    <m/>
    <s v="Passenger"/>
    <m/>
    <m/>
    <s v="FUEL CARD"/>
    <s v="FUEL CARD"/>
    <s v="Fuel Card"/>
    <s v="CALTEX BRADDON STAR MART"/>
    <s v="CALTEX Australia - Fuel"/>
    <n v="7071340000000000"/>
    <d v="2019-10-02T00:00:00"/>
    <d v="1899-12-30T08:32:00"/>
    <n v="11457"/>
    <x v="4"/>
    <n v="45.61"/>
    <n v="1.58"/>
    <n v="65.39"/>
    <n v="6.54"/>
    <n v="71.930000000000007"/>
  </r>
  <r>
    <x v="6"/>
    <s v="ACT TCCS - CS - City Presentation - PM - Parks Presentation - Civic depot"/>
    <n v="320557"/>
    <m/>
    <s v="Passenger"/>
    <m/>
    <m/>
    <s v="FUEL CARD"/>
    <s v="FUEL CARD"/>
    <s v="Fuel Card"/>
    <s v="CALTEX BRADDON STAR MART"/>
    <s v="CALTEX Australia - Fuel"/>
    <n v="7071340000000000"/>
    <d v="2019-10-11T00:00:00"/>
    <d v="1899-12-30T16:04:00"/>
    <m/>
    <x v="1"/>
    <n v="20.6"/>
    <n v="1.45"/>
    <n v="27.19"/>
    <n v="2.72"/>
    <n v="29.91"/>
  </r>
  <r>
    <x v="6"/>
    <s v="ACT TCCS - CS - City Presentation - PM - Parks Presentation - Civic depot"/>
    <n v="320557"/>
    <m/>
    <s v="Passenger"/>
    <m/>
    <m/>
    <s v="FUEL CARD"/>
    <s v="FUEL CARD"/>
    <s v="Fuel Card"/>
    <s v="CALTEX WESTON CREEK FOODARY"/>
    <s v="CALTEX Australia - Fuel"/>
    <n v="7071340000000000"/>
    <d v="2019-10-23T00:00:00"/>
    <d v="1899-12-30T14:11:00"/>
    <m/>
    <x v="0"/>
    <n v="106.35"/>
    <n v="1.55"/>
    <n v="150.05000000000001"/>
    <n v="15.01"/>
    <n v="165.06"/>
  </r>
  <r>
    <x v="6"/>
    <s v="ACT TCCS - CS - City Presentation - PM - Parks Presentation - Civic depot"/>
    <n v="320557"/>
    <m/>
    <s v="Passenger"/>
    <m/>
    <m/>
    <s v="FUEL CARD"/>
    <s v="FUEL CARD"/>
    <s v="Fuel Card"/>
    <s v="EG FUELCO 1790 BELCONNEN"/>
    <s v="CALTEX Australia - Fuel"/>
    <n v="7071340000000000"/>
    <d v="2019-04-10T00:00:00"/>
    <d v="1899-12-30T06:29:00"/>
    <n v="7483"/>
    <x v="0"/>
    <n v="63.92"/>
    <n v="1.5"/>
    <n v="87.28"/>
    <n v="8.73"/>
    <n v="96.01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3-04T00:00:00"/>
    <d v="1899-12-30T13:21:00"/>
    <n v="82432"/>
    <x v="1"/>
    <n v="67.56"/>
    <n v="1.44"/>
    <n v="88.38"/>
    <n v="8.84"/>
    <n v="97.22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3-19T00:00:00"/>
    <d v="1899-12-30T06:33:00"/>
    <n v="82862"/>
    <x v="1"/>
    <n v="65.09"/>
    <n v="1.44"/>
    <n v="85.14"/>
    <n v="8.51"/>
    <n v="93.65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3-29T00:00:00"/>
    <d v="1899-12-30T08:32:00"/>
    <n v="83297"/>
    <x v="1"/>
    <n v="62.02"/>
    <n v="1.44"/>
    <n v="81.13"/>
    <n v="8.11"/>
    <n v="89.24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4-08T00:00:00"/>
    <d v="1899-12-30T11:24:00"/>
    <n v="83757"/>
    <x v="1"/>
    <n v="62.06"/>
    <n v="1.44"/>
    <n v="81.19"/>
    <n v="8.1199999999999992"/>
    <n v="89.31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4-18T00:00:00"/>
    <d v="1899-12-30T07:20:00"/>
    <n v="84196"/>
    <x v="1"/>
    <n v="62.48"/>
    <n v="1.44"/>
    <n v="81.73"/>
    <n v="8.17"/>
    <n v="89.9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5-06T00:00:00"/>
    <d v="1899-12-30T11:46:00"/>
    <n v="84642"/>
    <x v="1"/>
    <n v="63.17"/>
    <n v="1.45"/>
    <n v="83.21"/>
    <n v="8.32"/>
    <n v="91.53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5-16T00:00:00"/>
    <d v="1899-12-30T08:41:00"/>
    <n v="85085"/>
    <x v="1"/>
    <n v="59.86"/>
    <n v="1.46"/>
    <n v="79.400000000000006"/>
    <n v="7.94"/>
    <n v="87.34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5-24T00:00:00"/>
    <d v="1899-12-30T11:11:00"/>
    <n v="85600"/>
    <x v="1"/>
    <n v="65.89"/>
    <n v="1.46"/>
    <n v="87.39"/>
    <n v="8.74"/>
    <n v="96.13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6-07T00:00:00"/>
    <d v="1899-12-30T10:26:00"/>
    <n v="86035"/>
    <x v="1"/>
    <n v="65.959999999999994"/>
    <n v="1.46"/>
    <n v="87.48"/>
    <n v="8.75"/>
    <n v="96.23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6-25T00:00:00"/>
    <d v="1899-12-30T11:11:00"/>
    <n v="0"/>
    <x v="1"/>
    <n v="64.7"/>
    <n v="1.44"/>
    <n v="84.64"/>
    <n v="8.4600000000000009"/>
    <n v="93.1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7-09T00:00:00"/>
    <d v="1899-12-30T06:16:00"/>
    <n v="86969"/>
    <x v="1"/>
    <n v="61.24"/>
    <n v="1.44"/>
    <n v="80.11"/>
    <n v="8.01"/>
    <n v="88.12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7-17T00:00:00"/>
    <d v="1899-12-30T11:37:00"/>
    <n v="87364"/>
    <x v="1"/>
    <n v="60.19"/>
    <n v="1.44"/>
    <n v="78.739999999999995"/>
    <n v="7.87"/>
    <n v="86.61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7-28T00:00:00"/>
    <d v="1899-12-30T08:17:00"/>
    <n v="87746"/>
    <x v="1"/>
    <n v="66.67"/>
    <n v="1.44"/>
    <n v="87.21"/>
    <n v="8.7200000000000006"/>
    <n v="95.93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8-06T00:00:00"/>
    <d v="1899-12-30T13:17:00"/>
    <n v="87998"/>
    <x v="1"/>
    <n v="66.69"/>
    <n v="1.44"/>
    <n v="87.24"/>
    <n v="8.7200000000000006"/>
    <n v="95.96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8-15T00:00:00"/>
    <d v="1899-12-30T06:18:00"/>
    <n v="88215"/>
    <x v="1"/>
    <n v="69.069999999999993"/>
    <n v="1.44"/>
    <n v="90.36"/>
    <n v="9.0399999999999991"/>
    <n v="99.4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8-26T00:00:00"/>
    <d v="1899-12-30T06:54:00"/>
    <n v="88595"/>
    <x v="1"/>
    <n v="65.92"/>
    <n v="1.44"/>
    <n v="86.24"/>
    <n v="8.6199999999999992"/>
    <n v="94.86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9-04T00:00:00"/>
    <d v="1899-12-30T10:00:00"/>
    <n v="88916"/>
    <x v="1"/>
    <n v="70.27"/>
    <n v="1.44"/>
    <n v="91.93"/>
    <n v="9.19"/>
    <n v="101.12"/>
  </r>
  <r>
    <x v="7"/>
    <s v="ACT TCCS - CS - City Presentation - PM - Parks Presentation - Civic depot"/>
    <n v="320558"/>
    <m/>
    <s v="Passenger"/>
    <m/>
    <n v="2011"/>
    <s v="FUEL CARD"/>
    <s v="FUEL CARD"/>
    <s v="Fuel Card"/>
    <s v="DICKSON ACT"/>
    <s v="Viva Energy Australia Ltd (Previously Shell)"/>
    <n v="8010892"/>
    <d v="2019-01-23T00:00:00"/>
    <d v="1899-12-30T06:41:00"/>
    <n v="81282"/>
    <x v="1"/>
    <n v="69.12"/>
    <n v="1.46"/>
    <n v="91.68"/>
    <n v="9.17"/>
    <n v="100.85"/>
  </r>
  <r>
    <x v="7"/>
    <s v="ACT TCCS - CS - City Presentation - PM - Parks Presentation - Civic depot"/>
    <n v="320558"/>
    <m/>
    <s v="Passenger"/>
    <m/>
    <n v="2011"/>
    <s v="FUEL CARD"/>
    <s v="FUEL CARD"/>
    <s v="Fuel Card"/>
    <s v="DICKSON ACT"/>
    <s v="Viva Energy Australia Ltd (Previously Shell)"/>
    <n v="8010892"/>
    <d v="2019-02-06T00:00:00"/>
    <d v="1899-12-30T00:52:00"/>
    <n v="81677"/>
    <x v="1"/>
    <n v="56.4"/>
    <n v="1.44"/>
    <n v="73.78"/>
    <n v="7.38"/>
    <n v="81.16"/>
  </r>
  <r>
    <x v="7"/>
    <s v="ACT TCCS - CS - City Presentation - PM - Parks Presentation - Civic depot"/>
    <n v="320558"/>
    <m/>
    <s v="Passenger"/>
    <m/>
    <n v="2011"/>
    <s v="FUEL CARD"/>
    <s v="FUEL CARD"/>
    <s v="Fuel Card"/>
    <s v="DICKSON ACT"/>
    <s v="Viva Energy Australia Ltd (Previously Shell)"/>
    <n v="8010892"/>
    <d v="2019-02-15T00:00:00"/>
    <d v="1899-12-30T10:57:00"/>
    <n v="82052"/>
    <x v="1"/>
    <n v="64.900000000000006"/>
    <n v="1.44"/>
    <n v="84.9"/>
    <n v="8.49"/>
    <n v="93.39"/>
  </r>
  <r>
    <x v="8"/>
    <s v="ACT TCCS - CS - City Presentation - PM - Parks Presentation - Civic depot"/>
    <n v="320595"/>
    <m/>
    <s v="Passenger"/>
    <n v="150438"/>
    <m/>
    <s v="FUEL CARD"/>
    <s v="FUEL CARD"/>
    <s v="Fuel Card"/>
    <s v="CALTEX BRADDON STAR MART"/>
    <s v="CALTEX Australia - Fuel"/>
    <n v="7071340000000000"/>
    <d v="2019-06-06T00:00:00"/>
    <d v="1899-12-30T14:08:00"/>
    <n v="15030"/>
    <x v="0"/>
    <n v="61.21"/>
    <n v="1.46"/>
    <n v="81.19"/>
    <n v="8.1199999999999992"/>
    <n v="89.31"/>
  </r>
  <r>
    <x v="8"/>
    <s v="ACT TCCS - CS - City Presentation - PM - Parks Presentation - Civic depot"/>
    <n v="320595"/>
    <m/>
    <s v="Passenger"/>
    <n v="150438"/>
    <m/>
    <s v="FUEL CARD"/>
    <s v="FUEL CARD"/>
    <s v="Fuel Card"/>
    <s v="CALTEX BRADDON STAR MART"/>
    <s v="CALTEX Australia - Fuel"/>
    <n v="7071340000000000"/>
    <d v="2019-06-17T00:00:00"/>
    <d v="1899-12-30T15:09:00"/>
    <m/>
    <x v="0"/>
    <n v="65.02"/>
    <n v="1.41"/>
    <n v="83.5"/>
    <n v="8.35"/>
    <n v="91.85"/>
  </r>
  <r>
    <x v="8"/>
    <s v="ACT TCCS - CS - City Presentation - PM - Parks Presentation - Civic depot"/>
    <n v="320595"/>
    <m/>
    <s v="Passenger"/>
    <n v="150438"/>
    <m/>
    <s v="FUEL CARD"/>
    <s v="FUEL CARD"/>
    <s v="Fuel Card"/>
    <s v="CALTEX BRADDON STAR MART"/>
    <s v="CALTEX Australia - Fuel"/>
    <n v="7071340000000000"/>
    <d v="2019-08-20T00:00:00"/>
    <d v="1899-12-30T14:47:00"/>
    <n v="1623"/>
    <x v="0"/>
    <n v="56.35"/>
    <n v="1.44"/>
    <n v="74.02"/>
    <n v="7.4"/>
    <n v="81.42"/>
  </r>
  <r>
    <x v="8"/>
    <s v="ACT TCCS - CS - City Presentation - PM - Parks Presentation - Civic depot"/>
    <n v="320595"/>
    <m/>
    <s v="Passenger"/>
    <n v="150438"/>
    <m/>
    <s v="FUEL CARD"/>
    <s v="FUEL CARD"/>
    <s v="Fuel Card"/>
    <s v="CALTEX BRADDON STAR MART"/>
    <s v="CALTEX Australia - Fuel"/>
    <n v="7071340000000000"/>
    <d v="2019-09-10T00:00:00"/>
    <d v="1899-12-30T06:39:00"/>
    <n v="1638"/>
    <x v="0"/>
    <n v="56.83"/>
    <n v="1.44"/>
    <n v="74.510000000000005"/>
    <n v="7.45"/>
    <n v="81.96"/>
  </r>
  <r>
    <x v="8"/>
    <s v="ACT TCCS - CS - City Presentation - PM - Parks Presentation - Civic depot"/>
    <n v="320595"/>
    <m/>
    <s v="Passenger"/>
    <n v="150438"/>
    <m/>
    <s v="FUEL CARD"/>
    <s v="FUEL CARD"/>
    <s v="Fuel Card"/>
    <s v="CALTEX BRADDON STAR MART"/>
    <s v="CALTEX Australia - Fuel"/>
    <n v="7071340000000000"/>
    <d v="2019-09-23T00:00:00"/>
    <d v="1899-12-30T08:17:00"/>
    <n v="35238"/>
    <x v="0"/>
    <n v="173.03"/>
    <n v="1.45"/>
    <n v="228.69"/>
    <n v="22.87"/>
    <n v="251.56"/>
  </r>
  <r>
    <x v="8"/>
    <s v="ACT TCCS - CS - City Presentation - PM - Parks Presentation - Civic depot"/>
    <n v="320595"/>
    <m/>
    <s v="Passenger"/>
    <n v="150438"/>
    <m/>
    <s v="FUEL CARD"/>
    <s v="FUEL CARD"/>
    <s v="Fuel Card"/>
    <s v="CALTEX BRADDON STAR MART"/>
    <s v="CALTEX Australia - Fuel"/>
    <n v="7071340000000000"/>
    <d v="2019-10-01T00:00:00"/>
    <d v="1899-12-30T06:46:00"/>
    <n v="1649"/>
    <x v="0"/>
    <n v="59.3"/>
    <n v="1.49"/>
    <n v="80.05"/>
    <n v="8.01"/>
    <n v="88.06"/>
  </r>
  <r>
    <x v="8"/>
    <s v="ACT TCCS - CS - City Presentation - PM - Parks Presentation - Civic depot"/>
    <n v="320595"/>
    <m/>
    <s v="Passenger"/>
    <n v="150438"/>
    <m/>
    <s v="FUEL CARD"/>
    <s v="FUEL CARD"/>
    <s v="Fuel Card"/>
    <s v="CALTEX BRADDON STAR MART"/>
    <s v="CALTEX Australia - Fuel"/>
    <n v="7071340000000000"/>
    <d v="2019-11-13T00:00:00"/>
    <d v="1899-12-30T06:41:00"/>
    <m/>
    <x v="0"/>
    <n v="62.74"/>
    <n v="1.46"/>
    <n v="83.36"/>
    <n v="8.34"/>
    <n v="91.7"/>
  </r>
  <r>
    <x v="8"/>
    <s v="ACT TCCS - CS - City Presentation - PM - Parks Presentation - Civic depot"/>
    <n v="320595"/>
    <m/>
    <s v="Passenger"/>
    <n v="150438"/>
    <m/>
    <s v="FUEL CARD"/>
    <s v="FUEL CARD"/>
    <s v="Fuel Card"/>
    <s v="CALTEX BRADDON STAR MART"/>
    <s v="CALTEX Australia - Fuel"/>
    <n v="7071340000000000"/>
    <d v="2019-12-09T00:00:00"/>
    <d v="1899-12-30T06:49:00"/>
    <n v="167"/>
    <x v="0"/>
    <n v="62.54"/>
    <n v="1.46"/>
    <n v="83"/>
    <n v="8.3000000000000007"/>
    <n v="91.3"/>
  </r>
  <r>
    <x v="8"/>
    <s v="ACT TCCS - CS - City Presentation - PM - Parks Presentation - Civic depot"/>
    <n v="320595"/>
    <m/>
    <s v="Passenger"/>
    <n v="150438"/>
    <m/>
    <s v="FUEL CARD"/>
    <s v="FUEL CARD"/>
    <s v="Fuel Card"/>
    <s v="EG FUELCO 1790 BELCONNEN"/>
    <s v="CALTEX Australia - Fuel"/>
    <n v="7071340000000000"/>
    <d v="2019-07-30T00:00:00"/>
    <d v="1899-12-30T13:40:00"/>
    <n v="1608"/>
    <x v="0"/>
    <n v="52.94"/>
    <n v="1.45"/>
    <n v="70.010000000000005"/>
    <n v="7"/>
    <n v="77.010000000000005"/>
  </r>
  <r>
    <x v="8"/>
    <s v="ACT TCCS - CS - City Presentation - PM - Parks Presentation - Civic depot"/>
    <n v="320595"/>
    <m/>
    <s v="Passenger"/>
    <n v="150438"/>
    <m/>
    <s v="FUEL CARD"/>
    <s v="FUEL CARD"/>
    <s v="Fuel Card"/>
    <s v="FYSHWICK S/STN"/>
    <s v="CALTEX Australia - Fuel"/>
    <n v="7071340000000000"/>
    <d v="2019-02-08T00:00:00"/>
    <d v="1899-12-30T07:10:00"/>
    <n v="1502"/>
    <x v="0"/>
    <n v="62"/>
    <n v="1.33"/>
    <n v="74.91"/>
    <n v="7.49"/>
    <n v="82.4"/>
  </r>
  <r>
    <x v="8"/>
    <s v="ACT TCCS - CS - City Presentation - PM - Parks Presentation - Civic depot"/>
    <n v="320595"/>
    <m/>
    <s v="Passenger"/>
    <n v="150438"/>
    <m/>
    <s v="FUEL CARD"/>
    <s v="FUEL CARD"/>
    <s v="Fuel Card"/>
    <s v="FYSHWICK S/STN"/>
    <s v="CALTEX Australia - Fuel"/>
    <n v="7071340000000000"/>
    <d v="2019-02-19T00:00:00"/>
    <d v="1899-12-30T13:40:00"/>
    <n v="1525"/>
    <x v="0"/>
    <n v="56.05"/>
    <n v="1.35"/>
    <n v="68.739999999999995"/>
    <n v="6.87"/>
    <n v="75.61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1-11T00:00:00"/>
    <d v="1899-12-30T11:49:00"/>
    <n v="61953"/>
    <x v="0"/>
    <n v="102.76"/>
    <n v="1.45"/>
    <n v="135.65"/>
    <n v="13.57"/>
    <n v="149.22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1-25T00:00:00"/>
    <d v="1899-12-30T06:29:00"/>
    <n v="3415"/>
    <x v="0"/>
    <n v="93.36"/>
    <n v="1.48"/>
    <n v="125.61"/>
    <n v="12.57"/>
    <n v="138.18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2-05T00:00:00"/>
    <d v="1899-12-30T00:58:00"/>
    <n v="62933"/>
    <x v="0"/>
    <n v="113.75"/>
    <n v="1.48"/>
    <n v="153.05000000000001"/>
    <n v="15.31"/>
    <n v="168.36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2-27T00:00:00"/>
    <d v="1899-12-30T13:15:00"/>
    <n v="63982"/>
    <x v="0"/>
    <n v="96.89"/>
    <n v="1.49"/>
    <n v="131.25"/>
    <n v="13.13"/>
    <n v="144.38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3-04T00:00:00"/>
    <d v="1899-12-30T13:22:00"/>
    <n v="64178"/>
    <x v="0"/>
    <n v="56.92"/>
    <n v="1.49"/>
    <n v="77.099999999999994"/>
    <n v="7.72"/>
    <n v="84.82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3-13T00:00:00"/>
    <d v="1899-12-30T14:44:00"/>
    <n v="64496"/>
    <x v="0"/>
    <n v="70.510000000000005"/>
    <n v="1.49"/>
    <n v="95.51"/>
    <n v="9.56"/>
    <n v="105.07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3-26T00:00:00"/>
    <d v="1899-12-30T11:54:00"/>
    <n v="64886"/>
    <x v="0"/>
    <n v="91.94"/>
    <n v="1.49"/>
    <n v="124.54"/>
    <n v="12.46"/>
    <n v="137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6-14T00:00:00"/>
    <d v="1899-12-30T13:18:00"/>
    <n v="15758"/>
    <x v="0"/>
    <n v="152.41999999999999"/>
    <n v="1.5"/>
    <n v="208.12"/>
    <n v="20.82"/>
    <n v="228.94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6-27T00:00:00"/>
    <d v="1899-12-30T10:21:00"/>
    <n v="19145"/>
    <x v="0"/>
    <n v="147.02000000000001"/>
    <n v="1.5"/>
    <n v="200.75"/>
    <n v="20.079999999999998"/>
    <n v="220.83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7-05T00:00:00"/>
    <d v="1899-12-30T14:29:00"/>
    <n v="19514"/>
    <x v="0"/>
    <n v="127.37"/>
    <n v="1.51"/>
    <n v="175.07"/>
    <n v="17.510000000000002"/>
    <n v="192.58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7-12T00:00:00"/>
    <d v="1899-12-30T14:33:00"/>
    <n v="19842"/>
    <x v="0"/>
    <n v="112.25"/>
    <n v="1.51"/>
    <n v="154.29"/>
    <n v="15.43"/>
    <n v="169.72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8-02T00:00:00"/>
    <d v="1899-12-30T10:04:00"/>
    <n v="20750"/>
    <x v="0"/>
    <n v="158.38999999999999"/>
    <n v="1.52"/>
    <n v="219.15"/>
    <n v="21.92"/>
    <n v="241.07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8-13T00:00:00"/>
    <d v="1899-12-30T13:48:00"/>
    <n v="21268"/>
    <x v="0"/>
    <n v="142.03"/>
    <n v="1.5"/>
    <n v="193.94"/>
    <n v="19.399999999999999"/>
    <n v="213.34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8-22T00:00:00"/>
    <d v="1899-12-30T06:26:00"/>
    <n v="21716"/>
    <x v="0"/>
    <n v="146.79"/>
    <n v="1.5"/>
    <n v="200.44"/>
    <n v="20.05"/>
    <n v="220.49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9-02T00:00:00"/>
    <d v="1899-12-30T00:54:00"/>
    <m/>
    <x v="0"/>
    <n v="155.94999999999999"/>
    <n v="1.5"/>
    <n v="212.95"/>
    <n v="21.3"/>
    <n v="234.25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9-12T00:00:00"/>
    <d v="1899-12-30T08:24:00"/>
    <n v="22603"/>
    <x v="0"/>
    <n v="140.94"/>
    <n v="1.5"/>
    <n v="192.45"/>
    <n v="19.25"/>
    <n v="211.7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9-20T00:00:00"/>
    <d v="1899-12-30T13:32:00"/>
    <n v="23001"/>
    <x v="0"/>
    <n v="138.46"/>
    <n v="1.54"/>
    <n v="194.1"/>
    <n v="19.420000000000002"/>
    <n v="213.52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10-02T00:00:00"/>
    <d v="1899-12-30T13:14:00"/>
    <n v="23468"/>
    <x v="0"/>
    <n v="146.16"/>
    <n v="1.55"/>
    <n v="206.22"/>
    <n v="20.63"/>
    <n v="226.85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10-15T00:00:00"/>
    <d v="1899-12-30T07:04:00"/>
    <n v="23900"/>
    <x v="0"/>
    <n v="171.14"/>
    <n v="1.55"/>
    <n v="241.46"/>
    <n v="24.15"/>
    <n v="265.61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10-23T00:00:00"/>
    <d v="1899-12-30T14:51:00"/>
    <n v="24358"/>
    <x v="0"/>
    <n v="140.96"/>
    <n v="1.55"/>
    <n v="198.88"/>
    <n v="19.89"/>
    <n v="218.77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11-19T00:00:00"/>
    <d v="1899-12-30T14:56:00"/>
    <n v="25689"/>
    <x v="0"/>
    <n v="156.34"/>
    <n v="1.55"/>
    <n v="220.58"/>
    <n v="22.06"/>
    <n v="242.64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11-28T00:00:00"/>
    <d v="1899-12-30T11:46:00"/>
    <n v="26164"/>
    <x v="0"/>
    <n v="157.4"/>
    <n v="1.51"/>
    <n v="216.35"/>
    <n v="21.64"/>
    <n v="237.99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12-19T00:00:00"/>
    <d v="1899-12-30T13:03:00"/>
    <n v="27160"/>
    <x v="0"/>
    <n v="164.85"/>
    <n v="1.51"/>
    <n v="226.59"/>
    <n v="22.66"/>
    <n v="249.25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DICKSON WOOLWORTHS S/STN"/>
    <s v="CALTEX Australia - Fuel"/>
    <n v="7071340000000000"/>
    <d v="2019-02-13T00:00:00"/>
    <d v="1899-12-30T06:48:00"/>
    <n v="63272"/>
    <x v="0"/>
    <n v="95.47"/>
    <n v="1.45"/>
    <n v="125.85"/>
    <n v="12.59"/>
    <n v="138.44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DICKSON WOOLWORTHS S/STN"/>
    <s v="CALTEX Australia - Fuel"/>
    <n v="7071340000000000"/>
    <d v="2019-02-18T00:00:00"/>
    <d v="1899-12-30T14:45:00"/>
    <n v="63586"/>
    <x v="0"/>
    <n v="80.819999999999993"/>
    <n v="1.45"/>
    <n v="106.68"/>
    <n v="10.67"/>
    <n v="117.35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DICKSON WOOLWORTHS S/STN"/>
    <s v="CALTEX Australia - Fuel"/>
    <n v="7071340000000000"/>
    <d v="2019-03-29T00:00:00"/>
    <d v="1899-12-30T14:39:00"/>
    <n v="26073"/>
    <x v="0"/>
    <n v="45.24"/>
    <n v="1.5"/>
    <n v="61.77"/>
    <n v="6.18"/>
    <n v="67.95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EG FUELCO 1566 DICKSON"/>
    <s v="CALTEX Australia - Fuel"/>
    <n v="7071340000000000"/>
    <d v="2019-04-11T00:00:00"/>
    <d v="1899-12-30T13:02:00"/>
    <n v="65472"/>
    <x v="0"/>
    <n v="100.22"/>
    <n v="1.5"/>
    <n v="136.85"/>
    <n v="13.69"/>
    <n v="150.54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EG FUELCO 1566 DICKSON"/>
    <s v="CALTEX Australia - Fuel"/>
    <n v="7071340000000000"/>
    <d v="2019-05-08T00:00:00"/>
    <d v="1899-12-30T11:54:00"/>
    <n v="65848"/>
    <x v="0"/>
    <n v="95.82"/>
    <n v="1.5"/>
    <n v="130.84"/>
    <n v="13.09"/>
    <n v="143.93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EG FUELCO 1566 DICKSON"/>
    <s v="CALTEX Australia - Fuel"/>
    <n v="7071340000000000"/>
    <d v="2019-05-28T00:00:00"/>
    <d v="1899-12-30T11:55:00"/>
    <n v="66649"/>
    <x v="0"/>
    <n v="82.9"/>
    <n v="1.5"/>
    <n v="113.2"/>
    <n v="11.33"/>
    <n v="124.53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EG FUELCO 1566 DICKSON"/>
    <s v="CALTEX Australia - Fuel"/>
    <n v="7071340000000000"/>
    <d v="2019-12-11T00:00:00"/>
    <d v="1899-12-30T00:58:00"/>
    <n v="26664"/>
    <x v="0"/>
    <n v="163.72999999999999"/>
    <n v="1.53"/>
    <n v="228.03"/>
    <n v="22.81"/>
    <n v="250.84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EG FUELCO 1788 HUME"/>
    <s v="CALTEX Australia - Fuel"/>
    <n v="7071340000000000"/>
    <d v="2019-11-08T00:00:00"/>
    <d v="1899-12-30T10:18:00"/>
    <n v="25247"/>
    <x v="0"/>
    <n v="160.76"/>
    <n v="1.46"/>
    <n v="213.66"/>
    <n v="21.37"/>
    <n v="235.03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FYSHWICK S/STN"/>
    <s v="CALTEX Australia - Fuel"/>
    <n v="7071340000000000"/>
    <d v="2019-01-18T00:00:00"/>
    <d v="1899-12-30T06:20:00"/>
    <n v="62198"/>
    <x v="0"/>
    <n v="62.33"/>
    <n v="1.35"/>
    <n v="76.61"/>
    <n v="7.67"/>
    <n v="84.28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FYSHWICK S/STN"/>
    <s v="CALTEX Australia - Fuel"/>
    <n v="7071340000000000"/>
    <d v="2019-05-17T00:00:00"/>
    <d v="1899-12-30T11:21:00"/>
    <n v="6603"/>
    <x v="0"/>
    <n v="114.57"/>
    <n v="1.49"/>
    <n v="155.4"/>
    <n v="15.55"/>
    <n v="170.95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FYSHWICK S/STN"/>
    <s v="CALTEX Australia - Fuel"/>
    <n v="7071340000000000"/>
    <d v="2019-06-04T00:00:00"/>
    <d v="1899-12-30T08:26:00"/>
    <n v="18222"/>
    <x v="0"/>
    <n v="154.94999999999999"/>
    <n v="1.5"/>
    <n v="211.57"/>
    <n v="21.16"/>
    <n v="232.73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FYSHWICK S/STN"/>
    <s v="CALTEX Australia - Fuel"/>
    <n v="7071340000000000"/>
    <d v="2019-07-23T00:00:00"/>
    <d v="1899-12-30T08:59:00"/>
    <n v="20279"/>
    <x v="0"/>
    <n v="153.76"/>
    <n v="1.45"/>
    <n v="202.96"/>
    <n v="20.3"/>
    <n v="223.26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FYSHWICK S/STN"/>
    <s v="CALTEX Australia - Fuel"/>
    <n v="7071340000000000"/>
    <d v="2019-10-31T00:00:00"/>
    <d v="1899-12-30T10:26:00"/>
    <n v="24780"/>
    <x v="0"/>
    <n v="169.43"/>
    <n v="1.46"/>
    <n v="225.19"/>
    <n v="22.52"/>
    <n v="247.71"/>
  </r>
  <r>
    <x v="10"/>
    <s v="ACT TCCS - CS - City Presentation - Urban Treescapes - Dickson depot"/>
    <n v="320589"/>
    <m/>
    <s v="Passenger"/>
    <m/>
    <n v="2011"/>
    <s v="FUEL CARD"/>
    <s v="FUEL CARD"/>
    <s v="Fuel Card"/>
    <s v="DICKSON WOOLWORTHS S/STN"/>
    <s v="CALTEX Australia - Fuel"/>
    <n v="7071340000000000"/>
    <d v="2019-03-19T00:00:00"/>
    <d v="1899-12-30T07:32:00"/>
    <m/>
    <x v="2"/>
    <n v="118.45"/>
    <n v="1.53"/>
    <n v="164.54"/>
    <n v="16.45"/>
    <n v="180.99"/>
  </r>
  <r>
    <x v="10"/>
    <s v="ACT TCCS - CS - City Presentation - Urban Treescapes - Dickson depot"/>
    <n v="320589"/>
    <m/>
    <s v="Passenger"/>
    <m/>
    <n v="2011"/>
    <s v="FUEL CARD"/>
    <s v="FUEL CARD"/>
    <s v="Fuel Card"/>
    <s v="EG FUELCO 1566 DICKSON"/>
    <s v="CALTEX Australia - Fuel"/>
    <n v="7071340000000000"/>
    <d v="2019-09-02T00:00:00"/>
    <d v="1899-12-30T07:32:00"/>
    <m/>
    <x v="2"/>
    <n v="114.16"/>
    <n v="1.57"/>
    <n v="162.96"/>
    <n v="16.3"/>
    <n v="179.26"/>
  </r>
  <r>
    <x v="10"/>
    <s v="ACT TCCS - CS - City Presentation - Urban Treescapes - Dickson depot"/>
    <n v="320589"/>
    <m/>
    <s v="Passenger"/>
    <m/>
    <n v="2011"/>
    <s v="FUEL CARD"/>
    <s v="FUEL CARD"/>
    <s v="Fuel Card"/>
    <s v="EG FUELCO 1566 DICKSON"/>
    <s v="CALTEX Australia - Fuel"/>
    <n v="7071340000000000"/>
    <d v="2019-11-07T00:00:00"/>
    <d v="1899-12-30T11:16:00"/>
    <m/>
    <x v="0"/>
    <n v="52.74"/>
    <n v="1.47"/>
    <n v="70.44"/>
    <n v="7.04"/>
    <n v="77.48"/>
  </r>
  <r>
    <x v="10"/>
    <s v="ACT TCCS - CS - City Presentation - Urban Treescapes - Dickson depot"/>
    <n v="320589"/>
    <m/>
    <s v="Passenger"/>
    <m/>
    <n v="2011"/>
    <s v="FUEL CARD"/>
    <s v="FUEL CARD"/>
    <s v="Fuel Card"/>
    <s v="EG FUELCO 1566 DICKSON"/>
    <s v="CALTEX Australia - Fuel"/>
    <n v="7071340000000000"/>
    <d v="2019-11-19T00:00:00"/>
    <d v="1899-12-30T07:29:00"/>
    <n v="22975"/>
    <x v="0"/>
    <n v="50.77"/>
    <n v="1.45"/>
    <n v="67.06"/>
    <n v="6.71"/>
    <n v="73.77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CALTEX  HUGHES"/>
    <s v="CALTEX Australia - Fuel"/>
    <n v="7071340000000000"/>
    <d v="2019-03-08T00:00:00"/>
    <d v="1899-12-30T07:54:00"/>
    <n v="12628"/>
    <x v="0"/>
    <n v="68.2"/>
    <n v="1.5"/>
    <n v="93.13"/>
    <n v="9.32"/>
    <n v="102.45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CALTEX  HUGHES"/>
    <s v="CALTEX Australia - Fuel"/>
    <n v="7071340000000000"/>
    <d v="2019-04-30T00:00:00"/>
    <d v="1899-12-30T10:32:00"/>
    <n v="14433"/>
    <x v="0"/>
    <n v="56.39"/>
    <n v="1.52"/>
    <n v="78.03"/>
    <n v="7.81"/>
    <n v="85.84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CALTEX  HUGHES"/>
    <s v="CALTEX Australia - Fuel"/>
    <n v="7071340000000000"/>
    <d v="2019-12-06T00:00:00"/>
    <d v="1899-12-30T08:16:00"/>
    <n v="23953"/>
    <x v="0"/>
    <n v="56.41"/>
    <n v="1.53"/>
    <n v="78.56"/>
    <n v="7.86"/>
    <n v="86.42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DICKSON WOOLWORTHS S/STN"/>
    <s v="CALTEX Australia - Fuel"/>
    <n v="7071340000000000"/>
    <d v="2019-01-08T00:00:00"/>
    <d v="1899-12-30T06:58:00"/>
    <n v="8968"/>
    <x v="0"/>
    <n v="65.78"/>
    <n v="1.45"/>
    <n v="86.83"/>
    <n v="8.69"/>
    <n v="95.52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DICKSON WOOLWORTHS S/STN"/>
    <s v="CALTEX Australia - Fuel"/>
    <n v="7071340000000000"/>
    <d v="2019-01-15T00:00:00"/>
    <d v="1899-12-30T09:35:00"/>
    <n v="9338"/>
    <x v="0"/>
    <n v="50.29"/>
    <n v="1.45"/>
    <n v="66.38"/>
    <n v="6.64"/>
    <n v="73.02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DICKSON WOOLWORTHS S/STN"/>
    <s v="CALTEX Australia - Fuel"/>
    <n v="7071340000000000"/>
    <d v="2019-01-22T00:00:00"/>
    <d v="1899-12-30T07:36:00"/>
    <n v="9815"/>
    <x v="0"/>
    <n v="61.74"/>
    <n v="1.45"/>
    <n v="81.5"/>
    <n v="8.16"/>
    <n v="89.66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DICKSON WOOLWORTHS S/STN"/>
    <s v="CALTEX Australia - Fuel"/>
    <n v="7071340000000000"/>
    <d v="2019-01-31T00:00:00"/>
    <d v="1899-12-30T08:44:00"/>
    <n v="10285"/>
    <x v="0"/>
    <n v="58.44"/>
    <n v="1.45"/>
    <n v="77.14"/>
    <n v="7.72"/>
    <n v="84.86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DICKSON WOOLWORTHS S/STN"/>
    <s v="CALTEX Australia - Fuel"/>
    <n v="7071340000000000"/>
    <d v="2019-02-07T00:00:00"/>
    <d v="1899-12-30T09:41:00"/>
    <n v="10823"/>
    <x v="0"/>
    <n v="64.739999999999995"/>
    <n v="1.45"/>
    <n v="85.45"/>
    <n v="8.5500000000000007"/>
    <n v="94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DICKSON WOOLWORTHS S/STN"/>
    <s v="CALTEX Australia - Fuel"/>
    <n v="7071340000000000"/>
    <d v="2019-02-15T00:00:00"/>
    <d v="1899-12-30T07:02:00"/>
    <n v="11265"/>
    <x v="0"/>
    <n v="53.17"/>
    <n v="1.45"/>
    <n v="70.09"/>
    <n v="7.01"/>
    <n v="77.099999999999994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DICKSON WOOLWORTHS S/STN"/>
    <s v="CALTEX Australia - Fuel"/>
    <n v="7071340000000000"/>
    <d v="2019-02-21T00:00:00"/>
    <d v="1899-12-30T07:38:00"/>
    <n v="11692"/>
    <x v="0"/>
    <n v="55.14"/>
    <n v="1.45"/>
    <n v="72.78"/>
    <n v="7.28"/>
    <n v="80.06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DICKSON WOOLWORTHS S/STN"/>
    <s v="CALTEX Australia - Fuel"/>
    <n v="7071340000000000"/>
    <d v="2019-02-27T00:00:00"/>
    <d v="1899-12-30T07:22:00"/>
    <n v="12033"/>
    <x v="0"/>
    <n v="41.49"/>
    <n v="1.45"/>
    <n v="54.76"/>
    <n v="5.48"/>
    <n v="60.24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DICKSON WOOLWORTHS S/STN"/>
    <s v="CALTEX Australia - Fuel"/>
    <n v="7071340000000000"/>
    <d v="2019-03-18T00:00:00"/>
    <d v="1899-12-30T13:07:00"/>
    <n v="13012"/>
    <x v="0"/>
    <n v="44.11"/>
    <n v="1.47"/>
    <n v="59.03"/>
    <n v="5.91"/>
    <n v="64.94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DICKSON WOOLWORTHS S/STN"/>
    <s v="CALTEX Australia - Fuel"/>
    <n v="7071340000000000"/>
    <d v="2019-03-22T00:00:00"/>
    <d v="1899-12-30T10:58:00"/>
    <n v="13353"/>
    <x v="0"/>
    <n v="38.840000000000003"/>
    <n v="1.47"/>
    <n v="51.97"/>
    <n v="5.2"/>
    <n v="57.17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04-04T00:00:00"/>
    <d v="1899-12-30T11:48:00"/>
    <n v="13936"/>
    <x v="0"/>
    <n v="67.14"/>
    <n v="1.5"/>
    <n v="91.67"/>
    <n v="9.17"/>
    <n v="100.84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05-09T00:00:00"/>
    <d v="1899-12-30T10:44:00"/>
    <n v="14802"/>
    <x v="0"/>
    <n v="42.61"/>
    <n v="1.5"/>
    <n v="58.18"/>
    <n v="5.82"/>
    <n v="64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05-21T00:00:00"/>
    <d v="1899-12-30T10:56:00"/>
    <n v="15249"/>
    <x v="0"/>
    <n v="49.61"/>
    <n v="1.5"/>
    <n v="67.739999999999995"/>
    <n v="6.78"/>
    <n v="74.52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06-04T00:00:00"/>
    <d v="1899-12-30T07:15:00"/>
    <n v="15777"/>
    <x v="0"/>
    <n v="57.3"/>
    <n v="1.5"/>
    <n v="78.239999999999995"/>
    <n v="7.83"/>
    <n v="86.07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06-12T00:00:00"/>
    <d v="1899-12-30T14:11:00"/>
    <n v="16158"/>
    <x v="0"/>
    <n v="43.51"/>
    <n v="1.5"/>
    <n v="59.41"/>
    <n v="5.95"/>
    <n v="65.36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06-25T00:00:00"/>
    <d v="1899-12-30T07:20:00"/>
    <n v="16555"/>
    <x v="0"/>
    <n v="47.32"/>
    <n v="1.5"/>
    <n v="64.61"/>
    <n v="6.47"/>
    <n v="71.08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07-08T00:00:00"/>
    <d v="1899-12-30T14:21:00"/>
    <n v="17125"/>
    <x v="0"/>
    <n v="63.56"/>
    <n v="1.5"/>
    <n v="86.79"/>
    <n v="8.68"/>
    <n v="95.47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07-22T00:00:00"/>
    <d v="1899-12-30T07:25:00"/>
    <n v="17666"/>
    <x v="0"/>
    <n v="58.46"/>
    <n v="1.5"/>
    <n v="79.83"/>
    <n v="7.99"/>
    <n v="87.82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07-26T00:00:00"/>
    <d v="1899-12-30T10:44:00"/>
    <n v="17868"/>
    <x v="0"/>
    <n v="24.47"/>
    <n v="1.5"/>
    <n v="33.409999999999997"/>
    <n v="3.35"/>
    <n v="36.76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08-05T00:00:00"/>
    <d v="1899-12-30T10:03:00"/>
    <n v="18272"/>
    <x v="0"/>
    <n v="42.61"/>
    <n v="1.5"/>
    <n v="58.18"/>
    <n v="5.82"/>
    <n v="64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08-16T00:00:00"/>
    <d v="1899-12-30T07:17:00"/>
    <n v="18731"/>
    <x v="0"/>
    <n v="51.97"/>
    <n v="1.5"/>
    <n v="70.959999999999994"/>
    <n v="7.1"/>
    <n v="78.06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08-23T00:00:00"/>
    <d v="1899-12-30T09:37:00"/>
    <n v="19260"/>
    <x v="0"/>
    <n v="57.91"/>
    <n v="1.5"/>
    <n v="79.069999999999993"/>
    <n v="7.91"/>
    <n v="86.98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09-03T00:00:00"/>
    <d v="1899-12-30T10:29:00"/>
    <n v="19637"/>
    <x v="0"/>
    <n v="42.74"/>
    <n v="1.5"/>
    <n v="58.36"/>
    <n v="5.84"/>
    <n v="64.2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09-10T00:00:00"/>
    <d v="1899-12-30T13:34:00"/>
    <n v="19991"/>
    <x v="0"/>
    <n v="38.119999999999997"/>
    <n v="1.5"/>
    <n v="52.05"/>
    <n v="5.21"/>
    <n v="57.26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09-24T00:00:00"/>
    <d v="1899-12-30T13:24:00"/>
    <n v="20562"/>
    <x v="0"/>
    <n v="59.91"/>
    <n v="1.51"/>
    <n v="82.35"/>
    <n v="8.24"/>
    <n v="90.59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10-09T00:00:00"/>
    <d v="1899-12-30T07:27:00"/>
    <n v="21011"/>
    <x v="0"/>
    <n v="51.15"/>
    <n v="1.51"/>
    <n v="70.31"/>
    <n v="7.04"/>
    <n v="77.349999999999994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10-17T00:00:00"/>
    <d v="1899-12-30T13:50:00"/>
    <n v="21562"/>
    <x v="0"/>
    <n v="58.85"/>
    <n v="1.51"/>
    <n v="80.89"/>
    <n v="8.09"/>
    <n v="88.98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10-28T00:00:00"/>
    <d v="1899-12-30T13:02:00"/>
    <n v="22070"/>
    <x v="0"/>
    <n v="56.38"/>
    <n v="1.51"/>
    <n v="77.5"/>
    <n v="7.76"/>
    <n v="85.26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11-27T00:00:00"/>
    <d v="1899-12-30T07:51:00"/>
    <n v="23452"/>
    <x v="0"/>
    <n v="55.97"/>
    <n v="1.51"/>
    <n v="76.94"/>
    <n v="7.7"/>
    <n v="84.64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12-17T00:00:00"/>
    <d v="1899-12-30T08:15:00"/>
    <n v="24436"/>
    <x v="0"/>
    <n v="54.88"/>
    <n v="1.51"/>
    <n v="75.44"/>
    <n v="7.55"/>
    <n v="82.99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12-20T00:00:00"/>
    <d v="1899-12-30T07:41:00"/>
    <n v="24705"/>
    <x v="0"/>
    <n v="30.31"/>
    <n v="1.51"/>
    <n v="41.66"/>
    <n v="4.17"/>
    <n v="45.83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CALTEX  HUGHES"/>
    <s v="CALTEX Australia - Fuel"/>
    <n v="7071340000000000"/>
    <d v="2019-02-01T00:00:00"/>
    <d v="1899-12-30T10:58:00"/>
    <n v="5477"/>
    <x v="2"/>
    <n v="34.659999999999997"/>
    <n v="1.56"/>
    <n v="49.06"/>
    <n v="4.91"/>
    <n v="53.97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CALTEX  HUGHES"/>
    <s v="CALTEX Australia - Fuel"/>
    <n v="7071340000000000"/>
    <d v="2019-07-12T00:00:00"/>
    <d v="1899-12-30T10:45:00"/>
    <m/>
    <x v="4"/>
    <n v="32.83"/>
    <n v="1.51"/>
    <n v="44.97"/>
    <n v="4.5"/>
    <n v="49.47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CALTEX  HUGHES"/>
    <s v="CALTEX Australia - Fuel"/>
    <n v="7071340000000000"/>
    <d v="2019-08-13T00:00:00"/>
    <d v="1899-12-30T09:06:00"/>
    <m/>
    <x v="4"/>
    <n v="33.049999999999997"/>
    <n v="1.52"/>
    <n v="45.58"/>
    <n v="4.5599999999999996"/>
    <n v="50.14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CALTEX BRADDON STAR MART"/>
    <s v="CALTEX Australia - Fuel"/>
    <n v="7071340000000000"/>
    <d v="2019-02-27T00:00:00"/>
    <d v="1899-12-30T13:12:00"/>
    <n v="569"/>
    <x v="4"/>
    <n v="29.61"/>
    <n v="1.48"/>
    <n v="39.92"/>
    <n v="4"/>
    <n v="43.92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CALTEX BRADDON STAR MART"/>
    <s v="CALTEX Australia - Fuel"/>
    <n v="7071340000000000"/>
    <d v="2019-03-13T00:00:00"/>
    <d v="1899-12-30T14:44:00"/>
    <m/>
    <x v="4"/>
    <n v="33.15"/>
    <n v="1.53"/>
    <n v="46.02"/>
    <n v="4.6100000000000003"/>
    <n v="50.63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CALTEX BRADDON STAR MART"/>
    <s v="CALTEX Australia - Fuel"/>
    <n v="7071340000000000"/>
    <d v="2019-08-29T00:00:00"/>
    <d v="1899-12-30T10:24:00"/>
    <n v="7349"/>
    <x v="4"/>
    <n v="33.67"/>
    <n v="1.54"/>
    <n v="47.05"/>
    <n v="4.71"/>
    <n v="51.76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CALTEX BRADDON STAR MART"/>
    <s v="CALTEX Australia - Fuel"/>
    <n v="7071340000000000"/>
    <d v="2019-10-04T00:00:00"/>
    <d v="1899-12-30T14:35:00"/>
    <n v="801"/>
    <x v="4"/>
    <n v="34.65"/>
    <n v="1.58"/>
    <n v="49.67"/>
    <n v="4.97"/>
    <n v="54.64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CALTEX BRADDON STAR MART"/>
    <s v="CALTEX Australia - Fuel"/>
    <n v="7071340000000000"/>
    <d v="2019-10-17T00:00:00"/>
    <d v="1899-12-30T15:00:00"/>
    <n v="819"/>
    <x v="4"/>
    <n v="31.61"/>
    <n v="1.58"/>
    <n v="45.32"/>
    <n v="4.54"/>
    <n v="49.86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CALTEX BRADDON STAR MART"/>
    <s v="CALTEX Australia - Fuel"/>
    <n v="7071340000000000"/>
    <d v="2019-10-23T00:00:00"/>
    <d v="1899-12-30T14:47:00"/>
    <n v="827"/>
    <x v="4"/>
    <n v="26.01"/>
    <n v="1.58"/>
    <n v="37.29"/>
    <n v="3.73"/>
    <n v="41.02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CALTEX BRADDON STAR MART"/>
    <s v="CALTEX Australia - Fuel"/>
    <n v="7071340000000000"/>
    <d v="2019-11-29T00:00:00"/>
    <d v="1899-12-30T14:30:00"/>
    <m/>
    <x v="2"/>
    <n v="31.22"/>
    <n v="1.66"/>
    <n v="47.03"/>
    <n v="4.71"/>
    <n v="51.74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DICKSON WOOLWORTHS S/STN"/>
    <s v="CALTEX Australia - Fuel"/>
    <n v="7071340000000000"/>
    <d v="2019-02-13T00:00:00"/>
    <d v="1899-12-30T06:48:00"/>
    <m/>
    <x v="4"/>
    <n v="34"/>
    <n v="1.48"/>
    <n v="45.84"/>
    <n v="4.59"/>
    <n v="50.43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DICKSON WOOLWORTHS S/STN"/>
    <s v="CALTEX Australia - Fuel"/>
    <n v="7071340000000000"/>
    <d v="2019-03-29T00:00:00"/>
    <d v="1899-12-30T14:39:00"/>
    <m/>
    <x v="4"/>
    <n v="34.39"/>
    <n v="1.48"/>
    <n v="46.36"/>
    <n v="4.6399999999999997"/>
    <n v="51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EG FUELCO 1566 DICKSON"/>
    <s v="CALTEX Australia - Fuel"/>
    <n v="7071340000000000"/>
    <d v="2019-04-11T00:00:00"/>
    <d v="1899-12-30T13:02:00"/>
    <n v="6189"/>
    <x v="4"/>
    <n v="28.29"/>
    <n v="1.48"/>
    <n v="38.14"/>
    <n v="3.82"/>
    <n v="41.96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EG FUELCO 1566 DICKSON"/>
    <s v="CALTEX Australia - Fuel"/>
    <n v="7071340000000000"/>
    <d v="2019-05-08T00:00:00"/>
    <d v="1899-12-30T11:50:00"/>
    <m/>
    <x v="4"/>
    <n v="23.15"/>
    <n v="1.54"/>
    <n v="32.35"/>
    <n v="3.24"/>
    <n v="35.590000000000003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EG FUELCO 1566 DICKSON"/>
    <s v="CALTEX Australia - Fuel"/>
    <n v="7071340000000000"/>
    <d v="2019-05-15T00:00:00"/>
    <d v="1899-12-30T06:58:00"/>
    <n v="1"/>
    <x v="4"/>
    <n v="30.26"/>
    <n v="1.55"/>
    <n v="42.55"/>
    <n v="4.26"/>
    <n v="46.81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EG FUELCO 1566 DICKSON"/>
    <s v="CALTEX Australia - Fuel"/>
    <n v="7071340000000000"/>
    <d v="2019-05-28T00:00:00"/>
    <d v="1899-12-30T11:55:00"/>
    <n v="66649"/>
    <x v="4"/>
    <n v="32.51"/>
    <n v="1.55"/>
    <n v="45.72"/>
    <n v="4.58"/>
    <n v="50.3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EG FUELCO 1566 DICKSON"/>
    <s v="CALTEX Australia - Fuel"/>
    <n v="7071340000000000"/>
    <d v="2019-06-06T00:00:00"/>
    <d v="1899-12-30T11:56:00"/>
    <n v="676"/>
    <x v="4"/>
    <n v="32.06"/>
    <n v="1.55"/>
    <n v="45.09"/>
    <n v="4.51"/>
    <n v="49.6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EG FUELCO 1566 DICKSON"/>
    <s v="CALTEX Australia - Fuel"/>
    <n v="7071340000000000"/>
    <d v="2019-06-18T00:00:00"/>
    <d v="1899-12-30T14:56:00"/>
    <n v="6940"/>
    <x v="4"/>
    <n v="34.24"/>
    <n v="1.53"/>
    <n v="47.53"/>
    <n v="4.76"/>
    <n v="52.29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EG FUELCO 1566 DICKSON"/>
    <s v="CALTEX Australia - Fuel"/>
    <n v="7071340000000000"/>
    <d v="2019-06-24T00:00:00"/>
    <d v="1899-12-30T14:59:00"/>
    <n v="7073"/>
    <x v="4"/>
    <n v="32.369999999999997"/>
    <n v="1.53"/>
    <n v="44.94"/>
    <n v="4.5"/>
    <n v="49.44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EG FUELCO 1566 DICKSON"/>
    <s v="CALTEX Australia - Fuel"/>
    <n v="7071340000000000"/>
    <d v="2019-07-03T00:00:00"/>
    <d v="1899-12-30T06:59:00"/>
    <m/>
    <x v="4"/>
    <n v="33.17"/>
    <n v="1.53"/>
    <n v="46.05"/>
    <n v="4.6100000000000003"/>
    <n v="50.66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EG FUELCO 1566 DICKSON"/>
    <s v="CALTEX Australia - Fuel"/>
    <n v="7071340000000000"/>
    <d v="2019-07-08T00:00:00"/>
    <d v="1899-12-30T08:53:00"/>
    <m/>
    <x v="4"/>
    <n v="16.309999999999999"/>
    <n v="1.53"/>
    <n v="22.65"/>
    <n v="2.27"/>
    <n v="24.92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EG FUELCO 1566 DICKSON"/>
    <s v="CALTEX Australia - Fuel"/>
    <n v="7071340000000000"/>
    <d v="2019-07-12T00:00:00"/>
    <d v="1899-12-30T14:14:00"/>
    <m/>
    <x v="4"/>
    <n v="31.03"/>
    <n v="1.53"/>
    <n v="43.07"/>
    <n v="4.3099999999999996"/>
    <n v="47.38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EG FUELCO 1566 DICKSON"/>
    <s v="CALTEX Australia - Fuel"/>
    <n v="7071340000000000"/>
    <d v="2019-09-12T00:00:00"/>
    <d v="1899-12-30T11:45:00"/>
    <m/>
    <x v="4"/>
    <n v="34.71"/>
    <n v="1.53"/>
    <n v="48.18"/>
    <n v="4.82"/>
    <n v="53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EG FUELCO 1566 DICKSON"/>
    <s v="CALTEX Australia - Fuel"/>
    <n v="7071340000000000"/>
    <d v="2019-09-20T00:00:00"/>
    <d v="1899-12-30T14:04:00"/>
    <n v="7825"/>
    <x v="4"/>
    <n v="31.85"/>
    <n v="1.55"/>
    <n v="44.79"/>
    <n v="4.4800000000000004"/>
    <n v="49.27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EG FUELCO 1566 DICKSON"/>
    <s v="CALTEX Australia - Fuel"/>
    <n v="7071340000000000"/>
    <d v="2019-09-27T00:00:00"/>
    <d v="1899-12-30T13:26:00"/>
    <n v="7875"/>
    <x v="4"/>
    <n v="18.13"/>
    <n v="1.57"/>
    <n v="25.83"/>
    <n v="2.59"/>
    <n v="28.42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EG FUELCO 1566 DICKSON"/>
    <s v="CALTEX Australia - Fuel"/>
    <n v="7071340000000000"/>
    <d v="2019-11-06T00:00:00"/>
    <d v="1899-12-30T11:53:00"/>
    <m/>
    <x v="4"/>
    <n v="28.25"/>
    <n v="1.57"/>
    <n v="40.25"/>
    <n v="4.03"/>
    <n v="44.28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EG FUELCO 1566 DICKSON"/>
    <s v="CALTEX Australia - Fuel"/>
    <n v="7071340000000000"/>
    <d v="2019-11-15T00:00:00"/>
    <d v="1899-12-30T06:18:00"/>
    <m/>
    <x v="4"/>
    <n v="24.29"/>
    <n v="1.57"/>
    <n v="34.6"/>
    <n v="3.47"/>
    <n v="38.07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EG FUELCO 1566 DICKSON"/>
    <s v="CALTEX Australia - Fuel"/>
    <n v="7071340000000000"/>
    <d v="2019-12-11T00:00:00"/>
    <d v="1899-12-30T00:57:00"/>
    <n v="881"/>
    <x v="4"/>
    <n v="29.97"/>
    <n v="1.57"/>
    <n v="42.69"/>
    <n v="4.2699999999999996"/>
    <n v="46.96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FYSHWICK S/STN"/>
    <s v="CALTEX Australia - Fuel"/>
    <n v="7071340000000000"/>
    <d v="2019-01-18T00:00:00"/>
    <d v="1899-12-30T06:20:00"/>
    <n v="531"/>
    <x v="2"/>
    <n v="30.32"/>
    <n v="1.57"/>
    <n v="43.35"/>
    <n v="4.34"/>
    <n v="47.69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FYSHWICK S/STN"/>
    <s v="CALTEX Australia - Fuel"/>
    <n v="7071340000000000"/>
    <d v="2019-05-17T00:00:00"/>
    <d v="1899-12-30T11:20:00"/>
    <n v="1"/>
    <x v="2"/>
    <n v="12.03"/>
    <n v="1.57"/>
    <n v="17.14"/>
    <n v="1.72"/>
    <n v="18.86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FYSHWICK S/STN"/>
    <s v="CALTEX Australia - Fuel"/>
    <n v="7071340000000000"/>
    <d v="2019-09-04T00:00:00"/>
    <d v="1899-12-30T10:28:00"/>
    <n v="757"/>
    <x v="2"/>
    <n v="35.35"/>
    <n v="1.57"/>
    <n v="50.29"/>
    <n v="5.03"/>
    <n v="55.32"/>
  </r>
  <r>
    <x v="13"/>
    <s v="ACT TCCS - CS - Sport &amp; Recreation Facilities"/>
    <n v="319683"/>
    <m/>
    <s v="Light Commercial"/>
    <n v="208922"/>
    <n v="2013"/>
    <s v="HOLDEN"/>
    <s v="COLORADO"/>
    <s v="RG MY13 (1/13) 2.8TD LT Crew 4x4 Auto Ute"/>
    <s v="DICKSON WOOLWORTHS S/STN"/>
    <s v="CALTEX Australia - Fuel"/>
    <n v="7071340000000000"/>
    <d v="2019-01-15T00:00:00"/>
    <d v="1899-12-30T08:02:00"/>
    <n v="102937"/>
    <x v="0"/>
    <n v="34.090000000000003"/>
    <n v="1.45"/>
    <n v="45"/>
    <n v="4.51"/>
    <n v="49.51"/>
  </r>
  <r>
    <x v="14"/>
    <s v="ACT TCCS - CS - Sport &amp; Recreation Facilities"/>
    <n v="320877"/>
    <m/>
    <s v="Light Commercial"/>
    <n v="252014"/>
    <n v="2015"/>
    <s v="HOLDEN"/>
    <s v="COLORADO"/>
    <s v="RG MY15 (1/15) 2.8D LTZ Space 4x4 Auto Ute"/>
    <s v="CALTEX KALEEN STAR MART"/>
    <s v="CALTEX Australia - Fuel"/>
    <n v="7071340000000000"/>
    <d v="2019-01-17T00:00:00"/>
    <d v="1899-12-30T21:02:00"/>
    <n v="171318"/>
    <x v="0"/>
    <n v="71.38"/>
    <n v="1.45"/>
    <n v="94.22"/>
    <n v="9.43"/>
    <n v="103.65"/>
  </r>
  <r>
    <x v="14"/>
    <s v="ACT TCCS - CS - Sport &amp; Recreation Facilities"/>
    <n v="320877"/>
    <m/>
    <s v="Light Commercial"/>
    <n v="252014"/>
    <n v="2015"/>
    <s v="HOLDEN"/>
    <s v="COLORADO"/>
    <s v="RG MY15 (1/15) 2.8D LTZ Space 4x4 Auto Ute"/>
    <s v="CALTEX KALEEN STAR MART"/>
    <s v="CALTEX Australia - Fuel"/>
    <n v="7071340000000000"/>
    <d v="2019-01-20T00:00:00"/>
    <d v="1899-12-30T20:31:00"/>
    <n v="171907"/>
    <x v="0"/>
    <n v="68.05"/>
    <n v="1.45"/>
    <n v="89.83"/>
    <n v="8.99"/>
    <n v="98.82"/>
  </r>
  <r>
    <x v="14"/>
    <s v="ACT TCCS - CS - Sport &amp; Recreation Facilities"/>
    <n v="320877"/>
    <m/>
    <s v="Light Commercial"/>
    <n v="252014"/>
    <n v="2015"/>
    <s v="HOLDEN"/>
    <s v="COLORADO"/>
    <s v="RG MY15 (1/15) 2.8D LTZ Space 4x4 Auto Ute"/>
    <s v="CALWELL CALTEX WOOLWORTHS"/>
    <s v="CALTEX Australia - Fuel"/>
    <n v="7071340000000000"/>
    <d v="2019-01-12T00:00:00"/>
    <d v="1899-12-30T08:17:00"/>
    <n v="170686"/>
    <x v="0"/>
    <n v="61.37"/>
    <n v="1.45"/>
    <n v="81.010000000000005"/>
    <n v="8.11"/>
    <n v="89.12"/>
  </r>
  <r>
    <x v="14"/>
    <s v="ACT TCCS - CS - Sport &amp; Recreation Facilities"/>
    <n v="320877"/>
    <m/>
    <s v="Light Commercial"/>
    <n v="252014"/>
    <n v="2015"/>
    <s v="HOLDEN"/>
    <s v="COLORADO"/>
    <s v="RG MY15 (1/15) 2.8D LTZ Space 4x4 Auto Ute"/>
    <s v="KAMBAH CALTEX WOOLWORTHS"/>
    <s v="CALTEX Australia - Fuel"/>
    <n v="7071340000000000"/>
    <d v="2019-01-09T00:00:00"/>
    <d v="1899-12-30T20:44:00"/>
    <n v="170129"/>
    <x v="0"/>
    <n v="66.930000000000007"/>
    <n v="1.47"/>
    <n v="89.56"/>
    <n v="8.9600000000000009"/>
    <n v="98.52"/>
  </r>
  <r>
    <x v="15"/>
    <s v="ACT TCCS - CS - Sport &amp; Recreation Facilities"/>
    <n v="320878"/>
    <m/>
    <s v="Light Commercial"/>
    <n v="252015"/>
    <n v="2015"/>
    <s v="HOLDEN"/>
    <s v="COLORADO"/>
    <s v="RG MY15 (1/15) 2.8D LTZ Space 4x4 Auto Ute"/>
    <s v="CALTEX BRADDON STAR MART"/>
    <s v="CALTEX Australia - Fuel"/>
    <n v="7071340000000000"/>
    <d v="2019-01-06T00:00:00"/>
    <d v="1899-12-30T16:02:00"/>
    <n v="147654"/>
    <x v="0"/>
    <n v="60.07"/>
    <n v="1.45"/>
    <n v="79.290000000000006"/>
    <n v="7.93"/>
    <n v="87.22"/>
  </r>
  <r>
    <x v="15"/>
    <s v="ACT TCCS - CS - Sport &amp; Recreation Facilities"/>
    <n v="320878"/>
    <m/>
    <s v="Light Commercial"/>
    <n v="252015"/>
    <n v="2015"/>
    <s v="HOLDEN"/>
    <s v="COLORADO"/>
    <s v="RG MY15 (1/15) 2.8D LTZ Space 4x4 Auto Ute"/>
    <s v="CALTEX BRADDON STAR MART"/>
    <s v="CALTEX Australia - Fuel"/>
    <n v="7071340000000000"/>
    <d v="2019-01-09T00:00:00"/>
    <d v="1899-12-30T17:15:00"/>
    <n v="148201"/>
    <x v="0"/>
    <n v="66.400000000000006"/>
    <n v="1.45"/>
    <n v="87.65"/>
    <n v="8.77"/>
    <n v="96.42"/>
  </r>
  <r>
    <x v="15"/>
    <s v="ACT TCCS - CS - Sport &amp; Recreation Facilities"/>
    <n v="320878"/>
    <m/>
    <s v="Light Commercial"/>
    <n v="252015"/>
    <n v="2015"/>
    <s v="HOLDEN"/>
    <s v="COLORADO"/>
    <s v="RG MY15 (1/15) 2.8D LTZ Space 4x4 Auto Ute"/>
    <s v="CALTEX BRADDON STAR MART"/>
    <s v="CALTEX Australia - Fuel"/>
    <n v="7071340000000000"/>
    <d v="2019-01-16T00:00:00"/>
    <d v="1899-12-30T15:51:00"/>
    <n v="149434"/>
    <x v="0"/>
    <n v="76.319999999999993"/>
    <n v="1.47"/>
    <n v="102.13"/>
    <n v="10.220000000000001"/>
    <n v="112.35"/>
  </r>
  <r>
    <x v="15"/>
    <s v="ACT TCCS - CS - Sport &amp; Recreation Facilities"/>
    <n v="320878"/>
    <m/>
    <s v="Light Commercial"/>
    <n v="252015"/>
    <n v="2015"/>
    <s v="HOLDEN"/>
    <s v="COLORADO"/>
    <s v="RG MY15 (1/15) 2.8D LTZ Space 4x4 Auto Ute"/>
    <s v="CALTEX BRADDON STAR MART"/>
    <s v="CALTEX Australia - Fuel"/>
    <n v="7071340000000000"/>
    <d v="2019-01-29T00:00:00"/>
    <d v="1899-12-30T14:48:00"/>
    <n v="151018"/>
    <x v="0"/>
    <n v="65.760000000000005"/>
    <n v="1.48"/>
    <n v="88.47"/>
    <n v="8.85"/>
    <n v="97.32"/>
  </r>
  <r>
    <x v="15"/>
    <s v="ACT TCCS - CS - Sport &amp; Recreation Facilities"/>
    <n v="320878"/>
    <m/>
    <s v="Light Commercial"/>
    <n v="252015"/>
    <n v="2015"/>
    <s v="HOLDEN"/>
    <s v="COLORADO"/>
    <s v="RG MY15 (1/15) 2.8D LTZ Space 4x4 Auto Ute"/>
    <s v="CALTEX BRADDON STAR MART"/>
    <s v="CALTEX Australia - Fuel"/>
    <n v="7071340000000000"/>
    <d v="2019-02-03T00:00:00"/>
    <d v="1899-12-30T15:01:00"/>
    <n v="151560"/>
    <x v="0"/>
    <n v="72.73"/>
    <n v="1.48"/>
    <n v="97.85"/>
    <n v="9.7899999999999991"/>
    <n v="107.64"/>
  </r>
  <r>
    <x v="15"/>
    <s v="ACT TCCS - CS - Sport &amp; Recreation Facilities"/>
    <n v="320878"/>
    <m/>
    <s v="Light Commercial"/>
    <n v="252015"/>
    <n v="2015"/>
    <s v="HOLDEN"/>
    <s v="COLORADO"/>
    <s v="RG MY15 (1/15) 2.8D LTZ Space 4x4 Auto Ute"/>
    <s v="CALTEX BRADDON STAR MART"/>
    <s v="CALTEX Australia - Fuel"/>
    <n v="7071340000000000"/>
    <d v="2019-02-06T00:00:00"/>
    <d v="1899-12-30T17:42:00"/>
    <n v="152142"/>
    <x v="0"/>
    <n v="77.03"/>
    <n v="1.48"/>
    <n v="103.64"/>
    <n v="10.37"/>
    <n v="114.01"/>
  </r>
  <r>
    <x v="15"/>
    <s v="ACT TCCS - CS - Sport &amp; Recreation Facilities"/>
    <n v="320878"/>
    <m/>
    <s v="Light Commercial"/>
    <n v="252015"/>
    <n v="2015"/>
    <s v="HOLDEN"/>
    <s v="COLORADO"/>
    <s v="RG MY15 (1/15) 2.8D LTZ Space 4x4 Auto Ute"/>
    <s v="CALTEX NICHOLLS STAR MART"/>
    <s v="CALTEX Australia - Fuel"/>
    <n v="7071340000000000"/>
    <d v="2019-01-12T00:00:00"/>
    <d v="1899-12-30T22:02:00"/>
    <n v="148870"/>
    <x v="0"/>
    <n v="72.97"/>
    <n v="1.39"/>
    <n v="92.34"/>
    <n v="9.24"/>
    <n v="101.58"/>
  </r>
  <r>
    <x v="15"/>
    <s v="ACT TCCS - CS - Sport &amp; Recreation Facilities"/>
    <n v="320878"/>
    <m/>
    <s v="Light Commercial"/>
    <n v="252015"/>
    <n v="2015"/>
    <s v="HOLDEN"/>
    <s v="COLORADO"/>
    <s v="RG MY15 (1/15) 2.8D LTZ Space 4x4 Auto Ute"/>
    <s v="CALTEX NICHOLLS STAR MART"/>
    <s v="CALTEX Australia - Fuel"/>
    <n v="7071340000000000"/>
    <d v="2019-01-21T00:00:00"/>
    <d v="1899-12-30T20:07:00"/>
    <n v="149977"/>
    <x v="0"/>
    <n v="74.22"/>
    <n v="1.41"/>
    <n v="95.27"/>
    <n v="9.5299999999999994"/>
    <n v="104.8"/>
  </r>
  <r>
    <x v="15"/>
    <s v="ACT TCCS - CS - Sport &amp; Recreation Facilities"/>
    <n v="320878"/>
    <m/>
    <s v="Light Commercial"/>
    <n v="252015"/>
    <n v="2015"/>
    <s v="HOLDEN"/>
    <s v="COLORADO"/>
    <s v="RG MY15 (1/15) 2.8D LTZ Space 4x4 Auto Ute"/>
    <s v="CALTEX NICHOLLS STAR MART"/>
    <s v="CALTEX Australia - Fuel"/>
    <n v="7071340000000000"/>
    <d v="2019-01-24T00:00:00"/>
    <d v="1899-12-30T19:36:00"/>
    <n v="150493"/>
    <x v="0"/>
    <n v="75.55"/>
    <n v="1.41"/>
    <n v="96.98"/>
    <n v="9.6999999999999993"/>
    <n v="106.68"/>
  </r>
  <r>
    <x v="15"/>
    <s v="ACT TCCS - CS - Sport &amp; Recreation Facilities"/>
    <n v="320878"/>
    <m/>
    <s v="Light Commercial"/>
    <n v="252015"/>
    <n v="2015"/>
    <s v="HOLDEN"/>
    <s v="COLORADO"/>
    <s v="RG MY15 (1/15) 2.8D LTZ Space 4x4 Auto Ute"/>
    <s v="GUNGAHLIN WOOLWORTHS S/STN"/>
    <s v="CALTEX Australia - Fuel"/>
    <n v="7071340000000000"/>
    <d v="2019-02-10T00:00:00"/>
    <d v="1899-12-30T13:53:00"/>
    <n v="152811"/>
    <x v="0"/>
    <n v="77.599999999999994"/>
    <n v="1.41"/>
    <n v="99.61"/>
    <n v="9.9700000000000006"/>
    <n v="109.58"/>
  </r>
  <r>
    <x v="15"/>
    <s v="ACT TCCS - CS - Sport &amp; Recreation Facilities"/>
    <n v="320878"/>
    <m/>
    <s v="Light Commercial"/>
    <n v="252015"/>
    <n v="2015"/>
    <s v="HOLDEN"/>
    <s v="COLORADO"/>
    <s v="RG MY15 (1/15) 2.8D LTZ Space 4x4 Auto Ute"/>
    <s v="GUNGAHLIN WOOLWORTHS S/STN"/>
    <s v="CALTEX Australia - Fuel"/>
    <n v="7071340000000000"/>
    <d v="2019-02-13T00:00:00"/>
    <d v="1899-12-30T20:48:00"/>
    <n v="153352"/>
    <x v="0"/>
    <n v="55.11"/>
    <n v="1.41"/>
    <n v="70.75"/>
    <n v="7.08"/>
    <n v="77.83"/>
  </r>
  <r>
    <x v="16"/>
    <s v="ACT TCCS - CS - Sport &amp; Recreation Facilities"/>
    <n v="344750"/>
    <m/>
    <s v="Light Commercial"/>
    <n v="271984"/>
    <n v="2015"/>
    <s v="HOLDEN"/>
    <s v="COLORADO"/>
    <s v="RG MY15 (1/15) 2.8D LTZ Space 4x4 Auto Ute"/>
    <s v="CALWELL CALTEX WOOLWORTHS"/>
    <s v="CALTEX Australia - Fuel"/>
    <n v="7071340000000000"/>
    <d v="2019-01-06T00:00:00"/>
    <d v="1899-12-30T15:40:00"/>
    <n v="138023"/>
    <x v="0"/>
    <n v="71.42"/>
    <n v="1.45"/>
    <n v="94.27"/>
    <n v="9.43"/>
    <n v="103.7"/>
  </r>
  <r>
    <x v="17"/>
    <s v="ACT TCCS - CS - Sport &amp; Recreation Facilities"/>
    <n v="880195"/>
    <m/>
    <s v="Light Commercial"/>
    <m/>
    <n v="2017"/>
    <s v="HOLDEN"/>
    <s v="COLORADO"/>
    <s v="RG MY17 2.8T DIESEL LTZ SPACE 4X4 AUTO 2DR UTILITY (REL. 08/16)"/>
    <s v="CALTEX NICHOLLS STAR MART"/>
    <s v="CALTEX Australia - Fuel"/>
    <n v="7071340000000000"/>
    <d v="2019-01-10T00:00:00"/>
    <d v="1899-12-30T16:58:00"/>
    <n v="80798"/>
    <x v="0"/>
    <n v="46.06"/>
    <n v="1.39"/>
    <n v="58.29"/>
    <n v="5.83"/>
    <n v="64.12"/>
  </r>
  <r>
    <x v="17"/>
    <s v="ACT TCCS - CS - Sport &amp; Recreation Facilities"/>
    <n v="880195"/>
    <m/>
    <s v="Light Commercial"/>
    <m/>
    <n v="2017"/>
    <s v="HOLDEN"/>
    <s v="COLORADO"/>
    <s v="RG MY17 2.8T DIESEL LTZ SPACE 4X4 AUTO 2DR UTILITY (REL. 08/16)"/>
    <s v="CONDER WOOLWORTHS S/STN"/>
    <s v="CALTEX Australia - Fuel"/>
    <n v="7071340000000000"/>
    <d v="2019-01-07T00:00:00"/>
    <d v="1899-12-30T00:58:00"/>
    <n v="80380"/>
    <x v="0"/>
    <n v="66.8"/>
    <n v="1.45"/>
    <n v="88.17"/>
    <n v="8.82"/>
    <n v="96.99"/>
  </r>
  <r>
    <x v="17"/>
    <s v="ACT TCCS - CS - Sport &amp; Recreation Facilities"/>
    <n v="880195"/>
    <m/>
    <s v="Light Commercial"/>
    <m/>
    <n v="2017"/>
    <s v="HOLDEN"/>
    <s v="COLORADO"/>
    <s v="RG MY17 2.8T DIESEL LTZ SPACE 4X4 AUTO 2DR UTILITY (REL. 08/16)"/>
    <s v="CONDER WOOLWORTHS S/STN"/>
    <s v="CALTEX Australia - Fuel"/>
    <n v="7071340000000000"/>
    <d v="2019-01-16T00:00:00"/>
    <d v="1899-12-30T19:57:00"/>
    <n v="81370"/>
    <x v="0"/>
    <n v="62.79"/>
    <n v="1.47"/>
    <n v="84.03"/>
    <n v="8.41"/>
    <n v="92.44"/>
  </r>
  <r>
    <x v="17"/>
    <s v="ACT TCCS - CS - Sport &amp; Recreation Facilities"/>
    <n v="880195"/>
    <m/>
    <s v="Light Commercial"/>
    <m/>
    <n v="2017"/>
    <s v="HOLDEN"/>
    <s v="COLORADO"/>
    <s v="RG MY17 2.8T DIESEL LTZ SPACE 4X4 AUTO 2DR UTILITY (REL. 08/16)"/>
    <s v="CONDER WOOLWORTHS S/STN"/>
    <s v="CALTEX Australia - Fuel"/>
    <n v="7071340000000000"/>
    <d v="2019-01-21T00:00:00"/>
    <d v="1899-12-30T20:42:00"/>
    <n v="81790"/>
    <x v="0"/>
    <n v="71.11"/>
    <n v="1.45"/>
    <n v="93.86"/>
    <n v="9.39"/>
    <n v="103.25"/>
  </r>
  <r>
    <x v="17"/>
    <s v="ACT TCCS - CS - Sport &amp; Recreation Facilities"/>
    <n v="880195"/>
    <m/>
    <s v="Light Commercial"/>
    <m/>
    <n v="2017"/>
    <s v="HOLDEN"/>
    <s v="COLORADO"/>
    <s v="RG MY17 2.8T DIESEL LTZ SPACE 4X4 AUTO 2DR UTILITY (REL. 08/16)"/>
    <s v="CONDER WOOLWORTHS S/STN"/>
    <s v="CALTEX Australia - Fuel"/>
    <n v="7071340000000000"/>
    <d v="2019-01-27T00:00:00"/>
    <d v="1899-12-30T13:49:00"/>
    <n v="82704"/>
    <x v="0"/>
    <n v="57.67"/>
    <n v="1.45"/>
    <n v="76.13"/>
    <n v="7.62"/>
    <n v="83.75"/>
  </r>
  <r>
    <x v="17"/>
    <s v="ACT TCCS - CS - Sport &amp; Recreation Facilities"/>
    <n v="880195"/>
    <m/>
    <s v="Light Commercial"/>
    <m/>
    <n v="2017"/>
    <s v="HOLDEN"/>
    <s v="COLORADO"/>
    <s v="RG MY17 2.8T DIESEL LTZ SPACE 4X4 AUTO 2DR UTILITY (REL. 08/16)"/>
    <s v="CONDER WOOLWORTHS S/STN"/>
    <s v="CALTEX Australia - Fuel"/>
    <n v="7071340000000000"/>
    <d v="2019-01-30T00:00:00"/>
    <d v="1899-12-30T19:05:00"/>
    <n v="83381"/>
    <x v="0"/>
    <n v="68.81"/>
    <n v="1.45"/>
    <n v="90.83"/>
    <n v="9.09"/>
    <n v="99.92"/>
  </r>
  <r>
    <x v="17"/>
    <s v="ACT TCCS - CS - Sport &amp; Recreation Facilities"/>
    <n v="880195"/>
    <m/>
    <s v="Light Commercial"/>
    <m/>
    <n v="2017"/>
    <s v="HOLDEN"/>
    <s v="COLORADO"/>
    <s v="RG MY17 2.8T DIESEL LTZ SPACE 4X4 AUTO 2DR UTILITY (REL. 08/16)"/>
    <s v="CONDER WOOLWORTHS S/STN"/>
    <s v="CALTEX Australia - Fuel"/>
    <n v="7071340000000000"/>
    <d v="2019-02-04T00:00:00"/>
    <d v="1899-12-30T19:52:00"/>
    <n v="83999"/>
    <x v="0"/>
    <n v="63.82"/>
    <n v="1.46"/>
    <n v="84.71"/>
    <n v="8.48"/>
    <n v="93.19"/>
  </r>
  <r>
    <x v="17"/>
    <s v="ACT TCCS - CS - Sport &amp; Recreation Facilities"/>
    <n v="880195"/>
    <m/>
    <s v="Light Commercial"/>
    <m/>
    <n v="2017"/>
    <s v="HOLDEN"/>
    <s v="COLORADO"/>
    <s v="RG MY17 2.8T DIESEL LTZ SPACE 4X4 AUTO 2DR UTILITY (REL. 08/16)"/>
    <s v="CONDER WOOLWORTHS S/STN"/>
    <s v="CALTEX Australia - Fuel"/>
    <n v="7071340000000000"/>
    <d v="2019-02-10T00:00:00"/>
    <d v="1899-12-30T19:15:00"/>
    <n v="84667"/>
    <x v="0"/>
    <n v="67.319999999999993"/>
    <n v="1.47"/>
    <n v="89.96"/>
    <n v="9"/>
    <n v="98.96"/>
  </r>
  <r>
    <x v="17"/>
    <s v="ACT TCCS - CS - Sport &amp; Recreation Facilities"/>
    <n v="880195"/>
    <m/>
    <s v="Light Commercial"/>
    <m/>
    <n v="2017"/>
    <s v="HOLDEN"/>
    <s v="COLORADO"/>
    <s v="RG MY17 2.8T DIESEL LTZ SPACE 4X4 AUTO 2DR UTILITY (REL. 08/16)"/>
    <s v="CONDER WOOLWORTHS S/STN"/>
    <s v="CALTEX Australia - Fuel"/>
    <n v="7071340000000000"/>
    <d v="2019-02-24T00:00:00"/>
    <d v="1899-12-30T13:54:00"/>
    <n v="86557"/>
    <x v="0"/>
    <n v="66.3"/>
    <n v="1.47"/>
    <n v="88.72"/>
    <n v="8.8800000000000008"/>
    <n v="97.6"/>
  </r>
  <r>
    <x v="17"/>
    <s v="ACT TCCS - CS - Sport &amp; Recreation Facilities"/>
    <n v="880195"/>
    <m/>
    <s v="Light Commercial"/>
    <m/>
    <n v="2017"/>
    <s v="HOLDEN"/>
    <s v="COLORADO"/>
    <s v="RG MY17 2.8T DIESEL LTZ SPACE 4X4 AUTO 2DR UTILITY (REL. 08/16)"/>
    <s v="CONDER WOOLWORTHS S/STN"/>
    <s v="CALTEX Australia - Fuel"/>
    <n v="7071340000000000"/>
    <d v="2019-03-03T00:00:00"/>
    <d v="1899-12-30T06:40:00"/>
    <n v="87235"/>
    <x v="0"/>
    <n v="70.03"/>
    <n v="1.47"/>
    <n v="93.58"/>
    <n v="9.36"/>
    <n v="102.94"/>
  </r>
  <r>
    <x v="17"/>
    <s v="ACT TCCS - CS - Sport &amp; Recreation Facilities"/>
    <n v="880195"/>
    <m/>
    <s v="Light Commercial"/>
    <m/>
    <n v="2017"/>
    <s v="HOLDEN"/>
    <s v="COLORADO"/>
    <s v="RG MY17 2.8T DIESEL LTZ SPACE 4X4 AUTO 2DR UTILITY (REL. 08/16)"/>
    <s v="CONDER WOOLWORTHS S/STN"/>
    <s v="CALTEX Australia - Fuel"/>
    <n v="7071340000000000"/>
    <d v="2019-03-24T00:00:00"/>
    <d v="1899-12-30T13:48:00"/>
    <n v="89235"/>
    <x v="0"/>
    <n v="71.34"/>
    <n v="1.47"/>
    <n v="95.34"/>
    <n v="9.5399999999999991"/>
    <n v="104.88"/>
  </r>
  <r>
    <x v="17"/>
    <s v="ACT TCCS - CS - Sport &amp; Recreation Facilities"/>
    <n v="880195"/>
    <m/>
    <s v="Light Commercial"/>
    <m/>
    <n v="2017"/>
    <s v="HOLDEN"/>
    <s v="COLORADO"/>
    <s v="RG MY17 2.8T DIESEL LTZ SPACE 4X4 AUTO 2DR UTILITY (REL. 08/16)"/>
    <s v="DICKSON WOOLWORTHS S/STN"/>
    <s v="CALTEX Australia - Fuel"/>
    <n v="7071340000000000"/>
    <d v="2019-03-12T00:00:00"/>
    <d v="1899-12-30T14:06:00"/>
    <n v="87892"/>
    <x v="0"/>
    <n v="66.64"/>
    <n v="1.47"/>
    <n v="89.17"/>
    <n v="8.92"/>
    <n v="98.09"/>
  </r>
  <r>
    <x v="17"/>
    <s v="ACT TCCS - CS - Sport &amp; Recreation Facilities"/>
    <n v="880195"/>
    <m/>
    <s v="Light Commercial"/>
    <m/>
    <n v="2017"/>
    <s v="HOLDEN"/>
    <s v="COLORADO"/>
    <s v="RG MY17 2.8T DIESEL LTZ SPACE 4X4 AUTO 2DR UTILITY (REL. 08/16)"/>
    <s v="HUME WOOLWORTHS S/STN"/>
    <s v="CALTEX Australia - Fuel"/>
    <n v="7071340000000000"/>
    <d v="2019-01-02T00:00:00"/>
    <d v="1899-12-30T15:05:00"/>
    <n v="79701"/>
    <x v="0"/>
    <n v="68.760000000000005"/>
    <n v="1.45"/>
    <n v="90.76"/>
    <n v="9.08"/>
    <n v="99.84"/>
  </r>
  <r>
    <x v="17"/>
    <s v="ACT TCCS - CS - Sport &amp; Recreation Facilities"/>
    <n v="880195"/>
    <m/>
    <s v="Light Commercial"/>
    <m/>
    <n v="2017"/>
    <s v="HOLDEN"/>
    <s v="COLORADO"/>
    <s v="RG MY17 2.8T DIESEL LTZ SPACE 4X4 AUTO 2DR UTILITY (REL. 08/16)"/>
    <s v="HUME WOOLWORTHS S/STN"/>
    <s v="CALTEX Australia - Fuel"/>
    <n v="7071340000000000"/>
    <d v="2019-02-16T00:00:00"/>
    <d v="1899-12-30T07:59:00"/>
    <n v="85287"/>
    <x v="0"/>
    <n v="64.3"/>
    <n v="1.45"/>
    <n v="84.87"/>
    <n v="8.49"/>
    <n v="93.36"/>
  </r>
  <r>
    <x v="17"/>
    <s v="ACT TCCS - CS - Sport &amp; Recreation Facilities"/>
    <n v="880195"/>
    <m/>
    <s v="Light Commercial"/>
    <m/>
    <n v="2017"/>
    <s v="HOLDEN"/>
    <s v="COLORADO"/>
    <s v="RG MY17 2.8T DIESEL LTZ SPACE 4X4 AUTO 2DR UTILITY (REL. 08/16)"/>
    <s v="HUME WOOLWORTHS S/STN"/>
    <s v="CALTEX Australia - Fuel"/>
    <n v="7071340000000000"/>
    <d v="2019-03-17T00:00:00"/>
    <d v="1899-12-30T08:10:00"/>
    <n v="88541"/>
    <x v="0"/>
    <n v="70.150000000000006"/>
    <n v="1.47"/>
    <n v="93.87"/>
    <n v="9.39"/>
    <n v="103.26"/>
  </r>
  <r>
    <x v="17"/>
    <s v="ACT TCCS - CS - Sport &amp; Recreation Facilities"/>
    <n v="880195"/>
    <m/>
    <s v="Light Commercial"/>
    <m/>
    <n v="2017"/>
    <s v="HOLDEN"/>
    <s v="COLORADO"/>
    <s v="RG MY17 2.8T DIESEL LTZ SPACE 4X4 AUTO 2DR UTILITY (REL. 08/16)"/>
    <s v="MAWSON WOOLWORTHS S/STN"/>
    <s v="CALTEX Australia - Fuel"/>
    <n v="7071340000000000"/>
    <d v="2019-02-20T00:00:00"/>
    <d v="1899-12-30T15:04:00"/>
    <n v="85941"/>
    <x v="0"/>
    <n v="68.94"/>
    <n v="1.47"/>
    <n v="92.25"/>
    <n v="9.23"/>
    <n v="101.48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CALTEX  HUGHES"/>
    <s v="CALTEX Australia - Fuel"/>
    <n v="7071340000000000"/>
    <d v="2019-01-29T00:00:00"/>
    <d v="1899-12-30T14:36:00"/>
    <n v="5449"/>
    <x v="0"/>
    <n v="62.02"/>
    <n v="1.49"/>
    <n v="84.12"/>
    <n v="8.42"/>
    <n v="92.54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CALTEX  HUGHES"/>
    <s v="CALTEX Australia - Fuel"/>
    <n v="7071340000000000"/>
    <d v="2019-04-09T00:00:00"/>
    <d v="1899-12-30T14:35:00"/>
    <n v="8738"/>
    <x v="0"/>
    <n v="66.48"/>
    <n v="1.52"/>
    <n v="91.98"/>
    <n v="9.1999999999999993"/>
    <n v="101.18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CALTEX  HUGHES"/>
    <s v="CALTEX Australia - Fuel"/>
    <n v="7071340000000000"/>
    <d v="2019-06-17T00:00:00"/>
    <d v="1899-12-30T14:31:00"/>
    <m/>
    <x v="0"/>
    <n v="64"/>
    <n v="1.5"/>
    <n v="87.39"/>
    <n v="8.74"/>
    <n v="96.13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CALTEX  HUGHES"/>
    <s v="CALTEX Australia - Fuel"/>
    <n v="7071340000000000"/>
    <d v="2019-09-18T00:00:00"/>
    <d v="1899-12-30T08:27:00"/>
    <n v="13579"/>
    <x v="0"/>
    <n v="66.7"/>
    <n v="1.53"/>
    <n v="92.89"/>
    <n v="9.2899999999999991"/>
    <n v="102.18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CALWELL CALTEX WOOLWORTHS"/>
    <s v="CALTEX Australia - Fuel"/>
    <n v="7071340000000000"/>
    <d v="2019-02-07T00:00:00"/>
    <d v="1899-12-30T10:38:00"/>
    <n v="5773"/>
    <x v="0"/>
    <n v="63.01"/>
    <n v="1.46"/>
    <n v="83.63"/>
    <n v="8.3699999999999992"/>
    <n v="92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CALWELL CALTEX WOOLWORTHS"/>
    <s v="CALTEX Australia - Fuel"/>
    <n v="7071340000000000"/>
    <d v="2019-03-04T00:00:00"/>
    <d v="1899-12-30T11:04:00"/>
    <n v="6818"/>
    <x v="0"/>
    <n v="63.45"/>
    <n v="1.47"/>
    <n v="84.79"/>
    <n v="8.48"/>
    <n v="93.27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CALWELL CALTEX WOOLWORTHS"/>
    <s v="CALTEX Australia - Fuel"/>
    <n v="7071340000000000"/>
    <d v="2019-03-21T00:00:00"/>
    <d v="1899-12-30T13:11:00"/>
    <n v="7682"/>
    <x v="0"/>
    <n v="68"/>
    <n v="1.47"/>
    <n v="90.87"/>
    <n v="9.09"/>
    <n v="99.96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CALWELL CALTEX WOOLWORTHS"/>
    <s v="CALTEX Australia - Fuel"/>
    <n v="7071340000000000"/>
    <d v="2019-06-26T00:00:00"/>
    <d v="1899-12-30T08:07:00"/>
    <n v="12424"/>
    <x v="0"/>
    <n v="55.19"/>
    <n v="1.46"/>
    <n v="73.349999999999994"/>
    <n v="7.34"/>
    <n v="80.69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CONDER WOOLWORTHS S/STN"/>
    <s v="CALTEX Australia - Fuel"/>
    <n v="7071340000000000"/>
    <d v="2019-03-13T00:00:00"/>
    <d v="1899-12-30T08:25:00"/>
    <n v="7196"/>
    <x v="0"/>
    <n v="53.66"/>
    <n v="1.47"/>
    <n v="71.709999999999994"/>
    <n v="7.18"/>
    <n v="78.89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EG FUELCO 1529 TUGGERANONG"/>
    <s v="CALTEX Australia - Fuel"/>
    <n v="7071340000000000"/>
    <d v="2019-05-14T00:00:00"/>
    <d v="1899-12-30T13:28:00"/>
    <n v="10431"/>
    <x v="0"/>
    <n v="60.06"/>
    <n v="1.5"/>
    <n v="82.01"/>
    <n v="8.2100000000000009"/>
    <n v="90.22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EG FUELCO 1744 MAWSON"/>
    <s v="CALTEX Australia - Fuel"/>
    <n v="7071340000000000"/>
    <d v="2019-10-11T00:00:00"/>
    <d v="1899-12-30T08:49:00"/>
    <n v="14110"/>
    <x v="0"/>
    <n v="62.21"/>
    <n v="1.5"/>
    <n v="84.95"/>
    <n v="8.5"/>
    <n v="93.45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EG FUELCO 1744 MAWSON"/>
    <s v="CALTEX Australia - Fuel"/>
    <n v="7071340000000000"/>
    <d v="2019-11-29T00:00:00"/>
    <d v="1899-12-30T00:21:00"/>
    <n v="15762"/>
    <x v="0"/>
    <n v="60.61"/>
    <n v="1.51"/>
    <n v="83.31"/>
    <n v="8.34"/>
    <n v="91.65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EG FUELCO 1788 HUME"/>
    <s v="CALTEX Australia - Fuel"/>
    <n v="7071340000000000"/>
    <d v="2019-09-09T00:00:00"/>
    <d v="1899-12-30T14:04:00"/>
    <n v="12975"/>
    <x v="0"/>
    <n v="150.83000000000001"/>
    <n v="1.43"/>
    <n v="196.35"/>
    <n v="19.64"/>
    <n v="215.99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KAMBAH CALTEX WOOLWORTHS"/>
    <s v="CALTEX Australia - Fuel"/>
    <n v="7071340000000000"/>
    <d v="2019-01-23T00:00:00"/>
    <d v="1899-12-30T08:26:00"/>
    <n v="4957"/>
    <x v="0"/>
    <n v="53.41"/>
    <n v="1.47"/>
    <n v="71.47"/>
    <n v="7.15"/>
    <n v="78.62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KAMBAH CALTEX WOOLWORTHS"/>
    <s v="CALTEX Australia - Fuel"/>
    <n v="7071340000000000"/>
    <d v="2019-03-28T00:00:00"/>
    <d v="1899-12-30T13:32:00"/>
    <n v="8238"/>
    <x v="0"/>
    <n v="64.31"/>
    <n v="1.48"/>
    <n v="86.65"/>
    <n v="8.67"/>
    <n v="95.32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KAMBAH CALTEX WOOLWORTHS"/>
    <s v="CALTEX Australia - Fuel"/>
    <n v="7071340000000000"/>
    <d v="2019-04-16T00:00:00"/>
    <d v="1899-12-30T07:13:00"/>
    <n v="9299"/>
    <x v="0"/>
    <n v="52.92"/>
    <n v="1.48"/>
    <n v="71.3"/>
    <n v="7.14"/>
    <n v="78.44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KAMBAH CALTEX WOOLWORTHS"/>
    <s v="CALTEX Australia - Fuel"/>
    <n v="7071340000000000"/>
    <d v="2019-05-01T00:00:00"/>
    <d v="1899-12-30T08:10:00"/>
    <n v="9836"/>
    <x v="0"/>
    <n v="61.44"/>
    <n v="1.5"/>
    <n v="83.89"/>
    <n v="8.39"/>
    <n v="92.28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KAMBAH CALTEX WOOLWORTHS"/>
    <s v="CALTEX Australia - Fuel"/>
    <n v="7071340000000000"/>
    <d v="2019-05-26T00:00:00"/>
    <d v="1899-12-30T14:06:00"/>
    <n v="10946"/>
    <x v="0"/>
    <n v="56.49"/>
    <n v="1.52"/>
    <n v="78.16"/>
    <n v="7.82"/>
    <n v="85.98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KAMBAH CALTEX WOOLWORTHS"/>
    <s v="CALTEX Australia - Fuel"/>
    <n v="7071340000000000"/>
    <d v="2019-06-04T00:00:00"/>
    <d v="1899-12-30T11:44:00"/>
    <n v="11530"/>
    <x v="0"/>
    <n v="53.65"/>
    <n v="1.52"/>
    <n v="74.239999999999995"/>
    <n v="7.43"/>
    <n v="81.67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KAMBAH CALTEX WOOLWORTHS"/>
    <s v="CALTEX Australia - Fuel"/>
    <n v="7071340000000000"/>
    <d v="2019-10-25T00:00:00"/>
    <d v="1899-12-30T09:47:00"/>
    <n v="14660"/>
    <x v="0"/>
    <n v="67.040000000000006"/>
    <n v="1.55"/>
    <n v="94.59"/>
    <n v="9.4600000000000009"/>
    <n v="104.05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KAMBAH CALTEX WOOLWORTHS"/>
    <s v="CALTEX Australia - Fuel"/>
    <n v="7071340000000000"/>
    <d v="2019-11-07T00:00:00"/>
    <d v="1899-12-30T07:33:00"/>
    <n v="2045"/>
    <x v="0"/>
    <n v="59.34"/>
    <n v="1.55"/>
    <n v="83.73"/>
    <n v="8.3800000000000008"/>
    <n v="92.11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MAWSON WOOLWORTHS S/STN"/>
    <s v="CALTEX Australia - Fuel"/>
    <n v="7071340000000000"/>
    <d v="2019-02-22T00:00:00"/>
    <d v="1899-12-30T09:09:00"/>
    <n v="6416"/>
    <x v="0"/>
    <n v="72.09"/>
    <n v="1.47"/>
    <n v="96.47"/>
    <n v="9.65"/>
    <n v="106.12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 HUGHES"/>
    <s v="CALTEX Australia - Fuel"/>
    <n v="7071340000000000"/>
    <d v="2019-04-22T00:00:00"/>
    <d v="1899-12-30T15:54:00"/>
    <n v="12434"/>
    <x v="0"/>
    <n v="64.040000000000006"/>
    <n v="1.5"/>
    <n v="87.45"/>
    <n v="8.75"/>
    <n v="96.2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 HUGHES"/>
    <s v="CALTEX Australia - Fuel"/>
    <n v="7071340000000000"/>
    <d v="2019-05-02T00:00:00"/>
    <d v="1899-12-30T15:02:00"/>
    <n v="13925"/>
    <x v="0"/>
    <n v="67.599999999999994"/>
    <n v="1.53"/>
    <n v="94.15"/>
    <n v="9.42"/>
    <n v="103.57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 HUGHES"/>
    <s v="CALTEX Australia - Fuel"/>
    <n v="7071340000000000"/>
    <d v="2019-05-30T00:00:00"/>
    <d v="1899-12-30T16:25:00"/>
    <n v="16567"/>
    <x v="0"/>
    <n v="61.97"/>
    <n v="1.5"/>
    <n v="84.62"/>
    <n v="8.4700000000000006"/>
    <n v="93.09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 HUGHES"/>
    <s v="CALTEX Australia - Fuel"/>
    <n v="7071340000000000"/>
    <d v="2019-07-01T00:00:00"/>
    <d v="1899-12-30T16:36:00"/>
    <n v="21400"/>
    <x v="0"/>
    <n v="61.98"/>
    <n v="1.5"/>
    <n v="84.63"/>
    <n v="8.4700000000000006"/>
    <n v="93.1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2-03T00:00:00"/>
    <d v="1899-12-30T17:15:00"/>
    <n v="832"/>
    <x v="0"/>
    <n v="69.62"/>
    <n v="1.47"/>
    <n v="93.16"/>
    <n v="9.32"/>
    <n v="102.48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2-07T00:00:00"/>
    <d v="1899-12-30T21:44:00"/>
    <n v="1527"/>
    <x v="0"/>
    <n v="65.83"/>
    <n v="1.47"/>
    <n v="88.09"/>
    <n v="8.81"/>
    <n v="96.9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2-14T00:00:00"/>
    <d v="1899-12-30T20:30:00"/>
    <n v="2286"/>
    <x v="0"/>
    <n v="70.38"/>
    <n v="1.45"/>
    <n v="92.9"/>
    <n v="9.3000000000000007"/>
    <n v="102.2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2-18T00:00:00"/>
    <d v="1899-12-30T16:35:00"/>
    <n v="3028"/>
    <x v="0"/>
    <n v="69.680000000000007"/>
    <n v="1.45"/>
    <n v="91.98"/>
    <n v="9.1999999999999993"/>
    <n v="101.18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3-01T00:00:00"/>
    <d v="1899-12-30T15:35:00"/>
    <n v="4986"/>
    <x v="0"/>
    <n v="66.209999999999994"/>
    <n v="1.45"/>
    <n v="87.4"/>
    <n v="8.75"/>
    <n v="96.15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3-09T00:00:00"/>
    <d v="1899-12-30T07:44:00"/>
    <n v="6392"/>
    <x v="0"/>
    <n v="62.71"/>
    <n v="1.45"/>
    <n v="82.77"/>
    <n v="8.2799999999999994"/>
    <n v="91.05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3-15T00:00:00"/>
    <d v="1899-12-30T15:15:00"/>
    <n v="7118"/>
    <x v="0"/>
    <n v="68.05"/>
    <n v="1.45"/>
    <n v="89.83"/>
    <n v="8.99"/>
    <n v="98.82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3-18T00:00:00"/>
    <d v="1899-12-30T17:35:00"/>
    <n v="7742"/>
    <x v="0"/>
    <n v="58.71"/>
    <n v="1.45"/>
    <n v="77.5"/>
    <n v="7.76"/>
    <n v="85.26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4-01T00:00:00"/>
    <d v="1899-12-30T20:55:00"/>
    <n v="9097"/>
    <x v="0"/>
    <n v="58.04"/>
    <n v="1.45"/>
    <n v="76.61"/>
    <n v="7.67"/>
    <n v="84.28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4-08T00:00:00"/>
    <d v="1899-12-30T16:46:00"/>
    <n v="10371"/>
    <x v="0"/>
    <n v="62.28"/>
    <n v="1.47"/>
    <n v="83.35"/>
    <n v="8.34"/>
    <n v="91.69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4-13T00:00:00"/>
    <d v="1899-12-30T20:40:00"/>
    <n v="10993"/>
    <x v="0"/>
    <n v="57.14"/>
    <n v="1.5"/>
    <n v="78.02"/>
    <n v="7.81"/>
    <n v="85.83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4-18T00:00:00"/>
    <d v="1899-12-30T17:24:00"/>
    <n v="11663"/>
    <x v="0"/>
    <n v="62.07"/>
    <n v="1.5"/>
    <n v="84.75"/>
    <n v="8.48"/>
    <n v="93.23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4-27T00:00:00"/>
    <d v="1899-12-30T16:54:00"/>
    <n v="13178"/>
    <x v="0"/>
    <n v="65.849999999999994"/>
    <n v="1.5"/>
    <n v="89.92"/>
    <n v="9"/>
    <n v="98.92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5-05T00:00:00"/>
    <d v="1899-12-30T20:03:00"/>
    <n v="14620"/>
    <x v="0"/>
    <n v="63.97"/>
    <n v="1.53"/>
    <n v="89.09"/>
    <n v="8.91"/>
    <n v="98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5-12T00:00:00"/>
    <d v="1899-12-30T00:04:00"/>
    <n v="15258"/>
    <x v="0"/>
    <n v="60.8"/>
    <n v="1.53"/>
    <n v="84.68"/>
    <n v="8.4700000000000006"/>
    <n v="93.15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5-25T00:00:00"/>
    <d v="1899-12-30T20:41:00"/>
    <n v="15945"/>
    <x v="0"/>
    <n v="65.87"/>
    <n v="1.53"/>
    <n v="91.74"/>
    <n v="9.18"/>
    <n v="100.92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6-02T00:00:00"/>
    <d v="1899-12-30T00:13:00"/>
    <n v="17242"/>
    <x v="0"/>
    <n v="63.91"/>
    <n v="1.5"/>
    <n v="87.26"/>
    <n v="8.73"/>
    <n v="95.99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6-13T00:00:00"/>
    <d v="1899-12-30T18:41:00"/>
    <n v="18669"/>
    <x v="0"/>
    <n v="64.56"/>
    <n v="1.5"/>
    <n v="88.15"/>
    <n v="8.82"/>
    <n v="96.97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6-16T00:00:00"/>
    <d v="1899-12-30T15:02:00"/>
    <n v="19397"/>
    <x v="0"/>
    <n v="65.53"/>
    <n v="1.5"/>
    <n v="89.48"/>
    <n v="8.9499999999999993"/>
    <n v="98.43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6-21T00:00:00"/>
    <d v="1899-12-30T20:27:00"/>
    <n v="20044"/>
    <x v="0"/>
    <n v="60.04"/>
    <n v="1.5"/>
    <n v="81.98"/>
    <n v="8.1999999999999993"/>
    <n v="90.18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6-25T00:00:00"/>
    <d v="1899-12-30T15:13:00"/>
    <n v="20717"/>
    <x v="0"/>
    <n v="62.62"/>
    <n v="1.5"/>
    <n v="85.51"/>
    <n v="8.56"/>
    <n v="94.07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7-19T00:00:00"/>
    <d v="1899-12-30T20:45:00"/>
    <n v="22032"/>
    <x v="0"/>
    <n v="61.82"/>
    <n v="1.52"/>
    <n v="85.54"/>
    <n v="8.56"/>
    <n v="94.1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7-27T00:00:00"/>
    <d v="1899-12-30T20:53:00"/>
    <n v="23432"/>
    <x v="0"/>
    <n v="65.010000000000005"/>
    <n v="1.52"/>
    <n v="89.95"/>
    <n v="9"/>
    <n v="98.95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8-22T00:00:00"/>
    <d v="1899-12-30T19:57:00"/>
    <n v="27536"/>
    <x v="0"/>
    <n v="56.46"/>
    <n v="1.5"/>
    <n v="77.09"/>
    <n v="7.71"/>
    <n v="84.8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9-23T00:00:00"/>
    <d v="1899-12-30T21:22:00"/>
    <n v="32348"/>
    <x v="0"/>
    <n v="57.27"/>
    <n v="1.54"/>
    <n v="80.28"/>
    <n v="8.0299999999999994"/>
    <n v="88.31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11-01T00:00:00"/>
    <d v="1899-12-30T14:30:00"/>
    <n v="37483"/>
    <x v="0"/>
    <n v="62.1"/>
    <n v="1.55"/>
    <n v="87.62"/>
    <n v="8.77"/>
    <n v="96.39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11-21T00:00:00"/>
    <d v="1899-12-30T16:26:00"/>
    <n v="39435"/>
    <x v="0"/>
    <n v="62.54"/>
    <n v="1.55"/>
    <n v="88.24"/>
    <n v="8.83"/>
    <n v="97.07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12-01T00:00:00"/>
    <d v="1899-12-30T00:35:00"/>
    <n v="40730"/>
    <x v="0"/>
    <n v="57.32"/>
    <n v="1.57"/>
    <n v="81.92"/>
    <n v="8.1999999999999993"/>
    <n v="90.12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12-21T00:00:00"/>
    <d v="1899-12-30T15:17:00"/>
    <m/>
    <x v="0"/>
    <n v="64.36"/>
    <n v="1.57"/>
    <n v="91.97"/>
    <n v="9.1999999999999993"/>
    <n v="101.17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2-24T00:00:00"/>
    <d v="1899-12-30T05:50:00"/>
    <n v="4279"/>
    <x v="0"/>
    <n v="68.08"/>
    <n v="1.42"/>
    <n v="88.01"/>
    <n v="8.81"/>
    <n v="96.82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3-04T00:00:00"/>
    <d v="1899-12-30T19:48:00"/>
    <n v="5710"/>
    <x v="0"/>
    <n v="67.05"/>
    <n v="1.42"/>
    <n v="86.68"/>
    <n v="8.67"/>
    <n v="95.35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7-23T00:00:00"/>
    <d v="1899-12-30T16:40:00"/>
    <n v="22726"/>
    <x v="0"/>
    <n v="66.489999999999995"/>
    <n v="1.47"/>
    <n v="88.97"/>
    <n v="8.9"/>
    <n v="97.87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8-02T00:00:00"/>
    <d v="1899-12-30T19:55:00"/>
    <n v="24137"/>
    <x v="0"/>
    <n v="67.56"/>
    <n v="1.48"/>
    <n v="91.02"/>
    <n v="9.11"/>
    <n v="100.13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8-06T00:00:00"/>
    <d v="1899-12-30T16:17:00"/>
    <n v="74873"/>
    <x v="0"/>
    <n v="66.709999999999994"/>
    <n v="1.48"/>
    <n v="89.87"/>
    <n v="8.99"/>
    <n v="98.86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9-14T00:00:00"/>
    <d v="1899-12-30T11:53:00"/>
    <n v="30984"/>
    <x v="0"/>
    <n v="68.040000000000006"/>
    <n v="1.45"/>
    <n v="89.81"/>
    <n v="8.99"/>
    <n v="98.8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10-27T00:00:00"/>
    <d v="1899-12-30T07:41:00"/>
    <n v="36842"/>
    <x v="0"/>
    <n v="62.3"/>
    <n v="1.5"/>
    <n v="85.06"/>
    <n v="8.51"/>
    <n v="93.57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WELL CALTEX WOOLWORTHS"/>
    <s v="CALTEX Australia - Fuel"/>
    <n v="7071340000000000"/>
    <d v="2019-04-05T00:00:00"/>
    <d v="1899-12-30T20:46:00"/>
    <n v="9670"/>
    <x v="0"/>
    <n v="55.17"/>
    <n v="1.47"/>
    <n v="73.73"/>
    <n v="7.38"/>
    <n v="81.11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WELL CALTEX WOOLWORTHS"/>
    <s v="CALTEX Australia - Fuel"/>
    <n v="7071340000000000"/>
    <d v="2019-10-21T00:00:00"/>
    <d v="1899-12-30T20:26:00"/>
    <n v="36205"/>
    <x v="0"/>
    <n v="21.45"/>
    <n v="1.53"/>
    <n v="29.87"/>
    <n v="2.99"/>
    <n v="32.86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EG FUELCO 1529 TUGGERANONG"/>
    <s v="CALTEX Australia - Fuel"/>
    <n v="7071340000000000"/>
    <d v="2019-06-08T00:00:00"/>
    <d v="1899-12-30T17:01:00"/>
    <n v="17963"/>
    <x v="0"/>
    <n v="66.819999999999993"/>
    <n v="1.5"/>
    <n v="91.24"/>
    <n v="9.1300000000000008"/>
    <n v="100.37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EG FUELCO 1560 GUNGAHLIN"/>
    <s v="CALTEX Australia - Fuel"/>
    <n v="7071340000000000"/>
    <d v="2019-09-06T00:00:00"/>
    <d v="1899-12-30T13:17:00"/>
    <n v="29664"/>
    <x v="0"/>
    <n v="62.87"/>
    <n v="1.44"/>
    <n v="82.07"/>
    <n v="8.2100000000000009"/>
    <n v="90.28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EG FUELCO 1560 GUNGAHLIN"/>
    <s v="CALTEX Australia - Fuel"/>
    <n v="7071340000000000"/>
    <d v="2019-10-06T00:00:00"/>
    <d v="1899-12-30T07:54:00"/>
    <n v="33917"/>
    <x v="0"/>
    <n v="53.97"/>
    <n v="1.45"/>
    <n v="71.239999999999995"/>
    <n v="7.13"/>
    <n v="78.37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EG FUELCO 1560 GUNGAHLIN"/>
    <s v="CALTEX Australia - Fuel"/>
    <n v="7071340000000000"/>
    <d v="2019-10-11T00:00:00"/>
    <d v="1899-12-30T21:08:00"/>
    <n v="34453"/>
    <x v="0"/>
    <n v="55.51"/>
    <n v="1.45"/>
    <n v="73.17"/>
    <n v="7.32"/>
    <n v="80.489999999999995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EG FUELCO 1560 GUNGAHLIN"/>
    <s v="CALTEX Australia - Fuel"/>
    <n v="7071340000000000"/>
    <d v="2019-10-20T00:00:00"/>
    <d v="1899-12-30T21:03:00"/>
    <n v="36025"/>
    <x v="0"/>
    <n v="37.76"/>
    <n v="1.45"/>
    <n v="49.77"/>
    <n v="4.9800000000000004"/>
    <n v="54.75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EG FUELCO 1560 GUNGAHLIN"/>
    <s v="CALTEX Australia - Fuel"/>
    <n v="7071340000000000"/>
    <d v="2019-12-08T00:00:00"/>
    <d v="1899-12-30T05:36:00"/>
    <n v="42127"/>
    <x v="0"/>
    <n v="68.599999999999994"/>
    <n v="1.47"/>
    <n v="91.8"/>
    <n v="9.19"/>
    <n v="100.99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EG FUELCO 1566 DICKSON"/>
    <s v="CALTEX Australia - Fuel"/>
    <n v="7071340000000000"/>
    <d v="2019-08-18T00:00:00"/>
    <d v="1899-12-30T19:09:00"/>
    <n v="26961"/>
    <x v="0"/>
    <n v="66.819999999999993"/>
    <n v="1.5"/>
    <n v="91.24"/>
    <n v="9.1300000000000008"/>
    <n v="100.37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EG FUELCO 1566 DICKSON"/>
    <s v="CALTEX Australia - Fuel"/>
    <n v="7071340000000000"/>
    <d v="2019-10-15T00:00:00"/>
    <d v="1899-12-30T13:11:00"/>
    <n v="35010"/>
    <x v="0"/>
    <n v="62.64"/>
    <n v="1.51"/>
    <n v="86.1"/>
    <n v="8.6199999999999992"/>
    <n v="94.72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EG FUELCO 1566 DICKSON"/>
    <s v="CALTEX Australia - Fuel"/>
    <n v="7071340000000000"/>
    <d v="2019-10-18T00:00:00"/>
    <d v="1899-12-30T22:46:00"/>
    <n v="35668"/>
    <x v="0"/>
    <n v="68.11"/>
    <n v="1.51"/>
    <n v="93.62"/>
    <n v="9.3699999999999992"/>
    <n v="102.99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EG FUELCO 1744 MAWSON"/>
    <s v="CALTEX Australia - Fuel"/>
    <n v="7071340000000000"/>
    <d v="2019-08-10T00:00:00"/>
    <d v="1899-12-30T11:43:00"/>
    <n v="25608"/>
    <x v="0"/>
    <n v="70.37"/>
    <n v="1.5"/>
    <n v="96.09"/>
    <n v="9.61"/>
    <n v="105.7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EG FUELCO 1744 MAWSON"/>
    <s v="CALTEX Australia - Fuel"/>
    <n v="7071340000000000"/>
    <d v="2019-08-26T00:00:00"/>
    <d v="1899-12-30T16:38:00"/>
    <n v="28298"/>
    <x v="0"/>
    <n v="70.37"/>
    <n v="1.5"/>
    <n v="96.09"/>
    <n v="9.61"/>
    <n v="105.7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EG FUELCO 1744 MAWSON"/>
    <s v="CALTEX Australia - Fuel"/>
    <n v="7071340000000000"/>
    <d v="2019-08-31T00:00:00"/>
    <d v="1899-12-30T19:55:00"/>
    <n v="28990"/>
    <x v="0"/>
    <n v="66.5"/>
    <n v="1.5"/>
    <n v="90.8"/>
    <n v="9.09"/>
    <n v="99.89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EG FUELCO 1744 MAWSON"/>
    <s v="CALTEX Australia - Fuel"/>
    <n v="7071340000000000"/>
    <d v="2019-11-07T00:00:00"/>
    <d v="1899-12-30T20:13:00"/>
    <n v="38167"/>
    <x v="0"/>
    <n v="62.62"/>
    <n v="1.5"/>
    <n v="85.51"/>
    <n v="8.56"/>
    <n v="94.07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EG FUELCO 1744 MAWSON"/>
    <s v="CALTEX Australia - Fuel"/>
    <n v="7071340000000000"/>
    <d v="2019-11-15T00:00:00"/>
    <d v="1899-12-30T20:20:00"/>
    <n v="38804"/>
    <x v="0"/>
    <n v="62.62"/>
    <n v="1.5"/>
    <n v="85.51"/>
    <n v="8.56"/>
    <n v="94.07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EG FUELCO 1744 MAWSON"/>
    <s v="CALTEX Australia - Fuel"/>
    <n v="7071340000000000"/>
    <d v="2019-11-24T00:00:00"/>
    <d v="1899-12-30T19:38:00"/>
    <n v="40145"/>
    <x v="0"/>
    <n v="68.36"/>
    <n v="1.5"/>
    <n v="93.35"/>
    <n v="9.34"/>
    <n v="102.69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EG FUELCO 1744 MAWSON"/>
    <s v="CALTEX Australia - Fuel"/>
    <n v="7071340000000000"/>
    <d v="2019-12-02T00:00:00"/>
    <d v="1899-12-30T14:59:00"/>
    <n v="41404"/>
    <x v="0"/>
    <n v="63.27"/>
    <n v="1.5"/>
    <n v="86.39"/>
    <n v="8.64"/>
    <n v="95.03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GUNGAHLIN WOOLWORTHS S/STN"/>
    <s v="CALTEX Australia - Fuel"/>
    <n v="7071340000000000"/>
    <d v="2019-02-21T00:00:00"/>
    <d v="1899-12-30T00:11:00"/>
    <n v="3556"/>
    <x v="0"/>
    <n v="53.91"/>
    <n v="1.41"/>
    <n v="69.2"/>
    <n v="6.93"/>
    <n v="76.13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10-01T00:00:00"/>
    <d v="1899-12-30T15:51:00"/>
    <n v="33373"/>
    <x v="0"/>
    <n v="60"/>
    <n v="1.55"/>
    <n v="84.65"/>
    <n v="8.4700000000000006"/>
    <n v="93.12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03-22T00:00:00"/>
    <d v="1899-12-30T19:38:00"/>
    <n v="8448"/>
    <x v="0"/>
    <n v="62.78"/>
    <n v="1.48"/>
    <n v="84.58"/>
    <n v="8.4600000000000009"/>
    <n v="93.04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08-15T00:00:00"/>
    <d v="1899-12-30T20:08:00"/>
    <n v="26250"/>
    <x v="0"/>
    <n v="60.35"/>
    <n v="1.55"/>
    <n v="85.15"/>
    <n v="8.52"/>
    <n v="93.67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09-09T00:00:00"/>
    <d v="1899-12-30T17:16:00"/>
    <n v="30265"/>
    <x v="0"/>
    <n v="58.75"/>
    <n v="1.5"/>
    <n v="80.22"/>
    <n v="8.0299999999999994"/>
    <n v="88.25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12-16T00:00:00"/>
    <d v="1899-12-30T16:02:00"/>
    <n v="43549"/>
    <x v="0"/>
    <n v="68.03"/>
    <n v="1.57"/>
    <n v="97.22"/>
    <n v="9.73"/>
    <n v="106.95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WESTON CALTEX WOOLWORTHS"/>
    <s v="CALTEX Australia - Fuel"/>
    <n v="7071340000000000"/>
    <d v="2019-09-20T00:00:00"/>
    <d v="1899-12-30T14:18:00"/>
    <n v="31683"/>
    <x v="0"/>
    <n v="65.569999999999993"/>
    <n v="1.56"/>
    <n v="93.11"/>
    <n v="9.32"/>
    <n v="102.43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WESTON CALTEX WOOLWORTHS"/>
    <s v="CALTEX Australia - Fuel"/>
    <n v="7071340000000000"/>
    <d v="2019-09-28T00:00:00"/>
    <d v="1899-12-30T11:13:00"/>
    <n v="32781"/>
    <x v="0"/>
    <n v="39.270000000000003"/>
    <n v="1.57"/>
    <n v="56.12"/>
    <n v="5.62"/>
    <n v="61.74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WESTON CALTEX WOOLWORTHS"/>
    <s v="CALTEX Australia - Fuel"/>
    <n v="7071340000000000"/>
    <d v="2019-12-13T00:00:00"/>
    <d v="1899-12-30T11:29:00"/>
    <n v="42796"/>
    <x v="0"/>
    <n v="66.95"/>
    <n v="1.56"/>
    <n v="95.07"/>
    <n v="9.51"/>
    <n v="104.58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1-28T00:00:00"/>
    <d v="1899-12-30T21:07:00"/>
    <n v="2126"/>
    <x v="0"/>
    <n v="65.38"/>
    <n v="1.45"/>
    <n v="86.3"/>
    <n v="8.64"/>
    <n v="94.94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2-13T00:00:00"/>
    <d v="1899-12-30T17:19:00"/>
    <n v="3401"/>
    <x v="0"/>
    <n v="57.37"/>
    <n v="1.45"/>
    <n v="75.73"/>
    <n v="7.58"/>
    <n v="83.31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3-08T00:00:00"/>
    <d v="1899-12-30T19:44:00"/>
    <n v="6145"/>
    <x v="0"/>
    <n v="67.239999999999995"/>
    <n v="1.45"/>
    <n v="88.75"/>
    <n v="8.8800000000000008"/>
    <n v="97.63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3-20T00:00:00"/>
    <d v="1899-12-30T17:25:00"/>
    <n v="7609"/>
    <x v="0"/>
    <n v="65.819999999999993"/>
    <n v="1.45"/>
    <n v="86.88"/>
    <n v="8.69"/>
    <n v="95.57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4-11T00:00:00"/>
    <d v="1899-12-30T20:45:00"/>
    <n v="11220"/>
    <x v="0"/>
    <n v="71.97"/>
    <n v="1.47"/>
    <n v="96.31"/>
    <n v="9.64"/>
    <n v="105.95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4-20T00:00:00"/>
    <d v="1899-12-30T15:12:00"/>
    <n v="12522"/>
    <x v="0"/>
    <n v="58.49"/>
    <n v="1.5"/>
    <n v="79.86"/>
    <n v="7.99"/>
    <n v="87.85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5-16T00:00:00"/>
    <d v="1899-12-30T15:05:00"/>
    <n v="16144"/>
    <x v="0"/>
    <n v="67.36"/>
    <n v="1.53"/>
    <n v="93.82"/>
    <n v="9.39"/>
    <n v="103.21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5-29T00:00:00"/>
    <d v="1899-12-30T20:33:00"/>
    <n v="17590"/>
    <x v="0"/>
    <n v="66.61"/>
    <n v="1.53"/>
    <n v="92.77"/>
    <n v="9.2799999999999994"/>
    <n v="102.05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7-18T00:00:00"/>
    <d v="1899-12-30T14:37:00"/>
    <n v="23850"/>
    <x v="0"/>
    <n v="67.31"/>
    <n v="1.52"/>
    <n v="93.14"/>
    <n v="9.32"/>
    <n v="102.46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7-21T00:00:00"/>
    <d v="1899-12-30T00:03:00"/>
    <n v="24574"/>
    <x v="0"/>
    <n v="66.62"/>
    <n v="1.52"/>
    <n v="92.18"/>
    <n v="9.2200000000000006"/>
    <n v="101.4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9-06T00:00:00"/>
    <d v="1899-12-30T15:02:00"/>
    <n v="30342"/>
    <x v="0"/>
    <n v="67.709999999999994"/>
    <n v="1.5"/>
    <n v="92.45"/>
    <n v="9.25"/>
    <n v="101.7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10-02T00:00:00"/>
    <d v="1899-12-30T15:03:00"/>
    <n v="33152"/>
    <x v="0"/>
    <n v="70.72"/>
    <n v="1.55"/>
    <n v="99.78"/>
    <n v="9.98"/>
    <n v="109.76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12-07T00:00:00"/>
    <d v="1899-12-30T19:52:00"/>
    <n v="42100"/>
    <x v="0"/>
    <n v="70.61"/>
    <n v="1.57"/>
    <n v="100.91"/>
    <n v="10.1"/>
    <n v="111.01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2-18T00:00:00"/>
    <d v="1899-12-30T20:51:00"/>
    <n v="4099"/>
    <x v="0"/>
    <n v="70.680000000000007"/>
    <n v="1.42"/>
    <n v="91.37"/>
    <n v="9.14"/>
    <n v="100.51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2-23T00:00:00"/>
    <d v="1899-12-30T09:12:00"/>
    <n v="4753"/>
    <x v="0"/>
    <n v="68.2"/>
    <n v="1.42"/>
    <n v="88.16"/>
    <n v="8.82"/>
    <n v="96.98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3-15T00:00:00"/>
    <d v="1899-12-30T20:16:00"/>
    <n v="6907"/>
    <x v="0"/>
    <n v="70.010000000000005"/>
    <n v="1.45"/>
    <n v="92.41"/>
    <n v="9.25"/>
    <n v="101.66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3-23T00:00:00"/>
    <d v="1899-12-30T00:14:00"/>
    <n v="8265"/>
    <x v="0"/>
    <n v="59.92"/>
    <n v="1.45"/>
    <n v="79.09"/>
    <n v="7.91"/>
    <n v="87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5-02T00:00:00"/>
    <d v="1899-12-30T17:16:00"/>
    <n v="13973"/>
    <x v="0"/>
    <n v="67.5"/>
    <n v="1.53"/>
    <n v="94.01"/>
    <n v="9.41"/>
    <n v="103.42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5-11T00:00:00"/>
    <d v="1899-12-30T06:23:00"/>
    <n v="15341"/>
    <x v="0"/>
    <n v="69.680000000000007"/>
    <n v="1.53"/>
    <n v="97.05"/>
    <n v="9.7100000000000009"/>
    <n v="106.76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6-30T00:00:00"/>
    <d v="1899-12-30T11:31:00"/>
    <n v="21697"/>
    <x v="0"/>
    <n v="64.489999999999995"/>
    <n v="1.45"/>
    <n v="85.01"/>
    <n v="8.51"/>
    <n v="93.52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8-08T00:00:00"/>
    <d v="1899-12-30T21:26:00"/>
    <n v="26781"/>
    <x v="0"/>
    <n v="69.709999999999994"/>
    <n v="1.48"/>
    <n v="93.92"/>
    <n v="9.4"/>
    <n v="103.32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8-22T00:00:00"/>
    <d v="1899-12-30T21:13:00"/>
    <n v="28221"/>
    <x v="0"/>
    <n v="68.7"/>
    <n v="1.48"/>
    <n v="92.55"/>
    <n v="9.26"/>
    <n v="101.81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8-31T00:00:00"/>
    <d v="1899-12-30T06:22:00"/>
    <n v="29653"/>
    <x v="0"/>
    <n v="63.3"/>
    <n v="1.45"/>
    <n v="83.55"/>
    <n v="8.36"/>
    <n v="91.91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9-22T00:00:00"/>
    <d v="1899-12-30T07:26:00"/>
    <n v="32365"/>
    <x v="0"/>
    <n v="63.62"/>
    <n v="1.49"/>
    <n v="86.29"/>
    <n v="8.6300000000000008"/>
    <n v="94.92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10-06T00:00:00"/>
    <d v="1899-12-30T14:46:00"/>
    <n v="33821"/>
    <x v="0"/>
    <n v="63.89"/>
    <n v="1.5"/>
    <n v="87.24"/>
    <n v="8.73"/>
    <n v="95.97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10-16T00:00:00"/>
    <d v="1899-12-30T13:46:00"/>
    <n v="34547"/>
    <x v="0"/>
    <n v="70.05"/>
    <n v="1.5"/>
    <n v="95.65"/>
    <n v="9.57"/>
    <n v="105.22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11-07T00:00:00"/>
    <d v="1899-12-30T17:34:00"/>
    <n v="37937"/>
    <x v="0"/>
    <n v="70.180000000000007"/>
    <n v="1.5"/>
    <n v="95.83"/>
    <n v="9.59"/>
    <n v="105.42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WELL CALTEX WOOLWORTHS"/>
    <s v="CALTEX Australia - Fuel"/>
    <n v="7071340000000000"/>
    <d v="2019-06-07T00:00:00"/>
    <d v="1899-12-30T16:20:00"/>
    <n v="18943"/>
    <x v="0"/>
    <n v="67.42"/>
    <n v="1.5"/>
    <n v="92.05"/>
    <n v="9.2100000000000009"/>
    <n v="101.26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WELL CALTEX WOOLWORTHS"/>
    <s v="CALTEX Australia - Fuel"/>
    <n v="7071340000000000"/>
    <d v="2019-09-13T00:00:00"/>
    <d v="1899-12-30T20:34:00"/>
    <n v="31722"/>
    <x v="0"/>
    <n v="67.69"/>
    <n v="1.5"/>
    <n v="92.43"/>
    <n v="9.25"/>
    <n v="101.68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WELL CALTEX WOOLWORTHS"/>
    <s v="CALTEX Australia - Fuel"/>
    <n v="7071340000000000"/>
    <d v="2019-10-23T00:00:00"/>
    <d v="1899-12-30T16:55:00"/>
    <n v="35892"/>
    <x v="0"/>
    <n v="60.84"/>
    <n v="1.53"/>
    <n v="84.74"/>
    <n v="8.48"/>
    <n v="93.22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EG FUELCO 1566 DICKSON"/>
    <s v="CALTEX Australia - Fuel"/>
    <n v="7071340000000000"/>
    <d v="2019-05-07T00:00:00"/>
    <d v="1899-12-30T14:16:00"/>
    <n v="14679"/>
    <x v="0"/>
    <n v="66.17"/>
    <n v="1.5"/>
    <n v="90.35"/>
    <n v="9.0399999999999991"/>
    <n v="99.39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EG FUELCO 1566 DICKSON"/>
    <s v="CALTEX Australia - Fuel"/>
    <n v="7071340000000000"/>
    <d v="2019-05-16T00:00:00"/>
    <d v="1899-12-30T14:14:00"/>
    <n v="16131"/>
    <x v="0"/>
    <n v="56.92"/>
    <n v="1.5"/>
    <n v="77.72"/>
    <n v="7.78"/>
    <n v="85.5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EG FUELCO 1566 DICKSON"/>
    <s v="CALTEX Australia - Fuel"/>
    <n v="7071340000000000"/>
    <d v="2019-06-21T00:00:00"/>
    <d v="1899-12-30T14:15:00"/>
    <n v="20304"/>
    <x v="0"/>
    <n v="68.52"/>
    <n v="1.5"/>
    <n v="93.56"/>
    <n v="9.36"/>
    <n v="102.92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EG FUELCO 1566 DICKSON"/>
    <s v="CALTEX Australia - Fuel"/>
    <n v="7071340000000000"/>
    <d v="2019-06-27T00:00:00"/>
    <d v="1899-12-30T14:24:00"/>
    <n v="21017"/>
    <x v="0"/>
    <n v="68.349999999999994"/>
    <n v="1.5"/>
    <n v="93.33"/>
    <n v="9.34"/>
    <n v="102.67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EG FUELCO 1566 DICKSON"/>
    <s v="CALTEX Australia - Fuel"/>
    <n v="7071340000000000"/>
    <d v="2019-10-26T00:00:00"/>
    <d v="1899-12-30T18:32:00"/>
    <n v="36615"/>
    <x v="0"/>
    <n v="67.63"/>
    <n v="1.51"/>
    <n v="92.96"/>
    <n v="9.3000000000000007"/>
    <n v="102.26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EG FUELCO 1566 DICKSON"/>
    <s v="CALTEX Australia - Fuel"/>
    <n v="7071340000000000"/>
    <d v="2019-11-21T00:00:00"/>
    <d v="1899-12-30T14:05:00"/>
    <n v="39350"/>
    <x v="0"/>
    <n v="70.34"/>
    <n v="1.51"/>
    <n v="96.68"/>
    <n v="9.67"/>
    <n v="106.35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EG FUELCO 1790 BELCONNEN"/>
    <s v="CALTEX Australia - Fuel"/>
    <n v="7071340000000000"/>
    <d v="2019-04-28T00:00:00"/>
    <d v="1899-12-30T15:45:00"/>
    <n v="13230"/>
    <x v="0"/>
    <n v="63.58"/>
    <n v="1.5"/>
    <n v="86.82"/>
    <n v="8.69"/>
    <n v="95.51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GUNGAHLIN WOOLWORTHS S/STN"/>
    <s v="CALTEX Australia - Fuel"/>
    <n v="7071340000000000"/>
    <d v="2019-01-24T00:00:00"/>
    <d v="1899-12-30T22:02:00"/>
    <n v="1372"/>
    <x v="0"/>
    <n v="66.48"/>
    <n v="1.38"/>
    <n v="83.53"/>
    <n v="8.36"/>
    <n v="91.89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03-28T00:00:00"/>
    <d v="1899-12-30T16:58:00"/>
    <n v="9037"/>
    <x v="0"/>
    <n v="68.709999999999994"/>
    <n v="1.48"/>
    <n v="92.14"/>
    <n v="9.2200000000000006"/>
    <n v="101.36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04-06T00:00:00"/>
    <d v="1899-12-30T11:06:00"/>
    <n v="10481"/>
    <x v="0"/>
    <n v="69.11"/>
    <n v="1.5"/>
    <n v="94.36"/>
    <n v="9.44"/>
    <n v="103.8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05-19T00:00:00"/>
    <d v="1899-12-30T13:06:00"/>
    <n v="16876"/>
    <x v="0"/>
    <n v="69.400000000000006"/>
    <n v="1.53"/>
    <n v="96.65"/>
    <n v="9.67"/>
    <n v="106.32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07-11T00:00:00"/>
    <d v="1899-12-30T16:19:00"/>
    <n v="23135"/>
    <x v="0"/>
    <n v="72.03"/>
    <n v="1.51"/>
    <n v="99.01"/>
    <n v="9.91"/>
    <n v="108.92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07-27T00:00:00"/>
    <d v="1899-12-30T13:07:00"/>
    <n v="25299"/>
    <x v="0"/>
    <n v="69.430000000000007"/>
    <n v="1.52"/>
    <n v="96.06"/>
    <n v="9.61"/>
    <n v="105.67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08-14T00:00:00"/>
    <d v="1899-12-30T13:46:00"/>
    <n v="27494"/>
    <x v="0"/>
    <n v="69.16"/>
    <n v="1.53"/>
    <n v="96.32"/>
    <n v="9.64"/>
    <n v="105.96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08-28T00:00:00"/>
    <d v="1899-12-30T13:45:00"/>
    <n v="28963"/>
    <x v="0"/>
    <n v="70.45"/>
    <n v="1.53"/>
    <n v="98.12"/>
    <n v="9.82"/>
    <n v="107.94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11-01T00:00:00"/>
    <d v="1899-12-30T16:42:00"/>
    <n v="37259"/>
    <x v="0"/>
    <n v="66.2"/>
    <n v="1.55"/>
    <n v="93.4"/>
    <n v="9.35"/>
    <n v="102.75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11-13T00:00:00"/>
    <d v="1899-12-30T13:52:00"/>
    <n v="38649"/>
    <x v="0"/>
    <n v="71.06"/>
    <n v="1.55"/>
    <n v="100.26"/>
    <n v="10.029999999999999"/>
    <n v="110.29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11-24T00:00:00"/>
    <d v="1899-12-30T09:02:00"/>
    <n v="40056"/>
    <x v="0"/>
    <n v="70.86"/>
    <n v="1.55"/>
    <n v="99.97"/>
    <n v="10"/>
    <n v="109.97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12-04T00:00:00"/>
    <d v="1899-12-30T17:52:00"/>
    <n v="41379"/>
    <x v="0"/>
    <n v="69.680000000000007"/>
    <n v="1.57"/>
    <n v="99.58"/>
    <n v="9.9600000000000009"/>
    <n v="109.54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12-22T00:00:00"/>
    <d v="1899-12-30T00:49:00"/>
    <n v="43458"/>
    <x v="0"/>
    <n v="68.569999999999993"/>
    <n v="1.57"/>
    <n v="97.99"/>
    <n v="9.8000000000000007"/>
    <n v="107.79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02-09T00:00:00"/>
    <d v="1899-12-30T09:00:00"/>
    <n v="2807"/>
    <x v="0"/>
    <n v="64.67"/>
    <n v="1.48"/>
    <n v="87.13"/>
    <n v="8.7200000000000006"/>
    <n v="95.85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03-02T00:00:00"/>
    <d v="1899-12-30T00:18:00"/>
    <n v="5424"/>
    <x v="0"/>
    <n v="61.34"/>
    <n v="1.48"/>
    <n v="82.65"/>
    <n v="8.27"/>
    <n v="90.92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03-31T00:00:00"/>
    <d v="1899-12-30T19:16:00"/>
    <n v="9774"/>
    <x v="0"/>
    <n v="65.94"/>
    <n v="1.48"/>
    <n v="88.84"/>
    <n v="8.89"/>
    <n v="97.73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04-14T00:00:00"/>
    <d v="1899-12-30T00:43:00"/>
    <n v="11893"/>
    <x v="0"/>
    <n v="65.260000000000005"/>
    <n v="1.48"/>
    <n v="87.93"/>
    <n v="8.8000000000000007"/>
    <n v="96.73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06-02T00:00:00"/>
    <d v="1899-12-30T09:49:00"/>
    <n v="18248"/>
    <x v="0"/>
    <n v="66.37"/>
    <n v="1.52"/>
    <n v="91.84"/>
    <n v="9.19"/>
    <n v="101.03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06-15T00:00:00"/>
    <d v="1899-12-30T00:41:00"/>
    <n v="18572"/>
    <x v="0"/>
    <n v="59.43"/>
    <n v="1.49"/>
    <n v="80.61"/>
    <n v="8.07"/>
    <n v="88.68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07-05T00:00:00"/>
    <d v="1899-12-30T17:31:00"/>
    <n v="22400"/>
    <x v="0"/>
    <n v="65.17"/>
    <n v="1.51"/>
    <n v="89.58"/>
    <n v="8.9600000000000009"/>
    <n v="98.54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08-02T00:00:00"/>
    <d v="1899-12-30T20:28:00"/>
    <n v="26060"/>
    <x v="0"/>
    <n v="69.290000000000006"/>
    <n v="1.55"/>
    <n v="97.76"/>
    <n v="9.7799999999999994"/>
    <n v="107.54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09-10T00:00:00"/>
    <d v="1899-12-30T19:03:00"/>
    <n v="30995"/>
    <x v="0"/>
    <n v="62.73"/>
    <n v="1.5"/>
    <n v="85.65"/>
    <n v="8.57"/>
    <n v="94.22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10-19T00:00:00"/>
    <d v="1899-12-30T00:22:00"/>
    <n v="35257"/>
    <x v="0"/>
    <n v="67.3"/>
    <n v="1.55"/>
    <n v="94.95"/>
    <n v="9.5"/>
    <n v="104.45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11-30T00:00:00"/>
    <d v="1899-12-30T07:50:00"/>
    <n v="40726"/>
    <x v="0"/>
    <n v="67"/>
    <n v="1.55"/>
    <n v="94.53"/>
    <n v="9.4600000000000009"/>
    <n v="103.99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12-18T00:00:00"/>
    <d v="1899-12-30T16:33:00"/>
    <n v="42790"/>
    <x v="0"/>
    <n v="69.33"/>
    <n v="1.57"/>
    <n v="99.08"/>
    <n v="9.91"/>
    <n v="108.99"/>
  </r>
  <r>
    <x v="21"/>
    <s v="ACT TCCS - CS - SRC - Waramanga depot"/>
    <n v="721699"/>
    <m/>
    <s v="Commercial"/>
    <m/>
    <m/>
    <s v="JOHN DEERE"/>
    <s v="TRACTOR"/>
    <s v="6125M 4.5TD Cab Tractor"/>
    <s v="CALTEX  HUGHES"/>
    <s v="CALTEX Australia - Fuel"/>
    <n v="7071340000000000"/>
    <d v="2019-03-21T00:00:00"/>
    <d v="1899-12-30T00:51:00"/>
    <n v="1591"/>
    <x v="0"/>
    <n v="86.38"/>
    <n v="1.46"/>
    <n v="114.57"/>
    <n v="11.46"/>
    <n v="126.03"/>
  </r>
  <r>
    <x v="21"/>
    <s v="ACT TCCS - CS - SRC - Waramanga depot"/>
    <n v="721699"/>
    <m/>
    <s v="Commercial"/>
    <m/>
    <m/>
    <s v="JOHN DEERE"/>
    <s v="TRACTOR"/>
    <s v="6125M 4.5TD Cab Tractor"/>
    <s v="CALTEX  HUGHES"/>
    <s v="CALTEX Australia - Fuel"/>
    <n v="7071340000000000"/>
    <d v="2019-04-11T00:00:00"/>
    <d v="1899-12-30T08:10:00"/>
    <m/>
    <x v="0"/>
    <n v="143.31"/>
    <n v="1.45"/>
    <n v="189.49"/>
    <n v="18.95"/>
    <n v="208.44"/>
  </r>
  <r>
    <x v="21"/>
    <s v="ACT TCCS - CS - SRC - Waramanga depot"/>
    <n v="721699"/>
    <m/>
    <s v="Commercial"/>
    <m/>
    <m/>
    <s v="JOHN DEERE"/>
    <s v="TRACTOR"/>
    <s v="6125M 4.5TD Cab Tractor"/>
    <s v="CALTEX  HUGHES"/>
    <s v="CALTEX Australia - Fuel"/>
    <n v="7071340000000000"/>
    <d v="2019-06-11T00:00:00"/>
    <d v="1899-12-30T10:00:00"/>
    <n v="1809"/>
    <x v="0"/>
    <n v="107.08"/>
    <n v="1.46"/>
    <n v="142.03"/>
    <n v="14.2"/>
    <n v="156.22999999999999"/>
  </r>
  <r>
    <x v="21"/>
    <s v="ACT TCCS - CS - SRC - Waramanga depot"/>
    <n v="721699"/>
    <m/>
    <s v="Commercial"/>
    <m/>
    <m/>
    <s v="JOHN DEERE"/>
    <s v="TRACTOR"/>
    <s v="6125M 4.5TD Cab Tractor"/>
    <s v="CALWELL CALTEX WOOLWORTHS"/>
    <s v="CALTEX Australia - Fuel"/>
    <n v="7071340000000000"/>
    <d v="2019-03-28T00:00:00"/>
    <d v="1899-12-30T00:05:00"/>
    <n v="1735"/>
    <x v="0"/>
    <n v="130"/>
    <n v="1.43"/>
    <n v="168.65"/>
    <n v="16.87"/>
    <n v="185.52"/>
  </r>
  <r>
    <x v="21"/>
    <s v="ACT TCCS - CS - SRC - Waramanga depot"/>
    <n v="721699"/>
    <m/>
    <s v="Commercial"/>
    <m/>
    <m/>
    <s v="JOHN DEERE"/>
    <s v="TRACTOR"/>
    <s v="6125M 4.5TD Cab Tractor"/>
    <s v="EG FUELCO 1529 TUGGERANONG"/>
    <s v="CALTEX Australia - Fuel"/>
    <n v="7071340000000000"/>
    <d v="2019-07-11T00:00:00"/>
    <d v="1899-12-30T10:15:00"/>
    <n v="1874"/>
    <x v="0"/>
    <n v="116.31"/>
    <n v="1.45"/>
    <n v="152.84"/>
    <n v="15.28"/>
    <n v="168.12"/>
  </r>
  <r>
    <x v="21"/>
    <s v="ACT TCCS - CS - SRC - Waramanga depot"/>
    <n v="721699"/>
    <m/>
    <s v="Commercial"/>
    <m/>
    <m/>
    <s v="JOHN DEERE"/>
    <s v="TRACTOR"/>
    <s v="6125M 4.5TD Cab Tractor"/>
    <s v="EG FUELCO 1529 TUGGERANONG"/>
    <s v="CALTEX Australia - Fuel"/>
    <n v="7071340000000000"/>
    <d v="2019-07-30T00:00:00"/>
    <d v="1899-12-30T10:04:00"/>
    <n v="1894"/>
    <x v="0"/>
    <n v="98.65"/>
    <n v="1.45"/>
    <n v="130.44999999999999"/>
    <n v="13.05"/>
    <n v="143.5"/>
  </r>
  <r>
    <x v="21"/>
    <s v="ACT TCCS - CS - SRC - Waramanga depot"/>
    <n v="721699"/>
    <m/>
    <s v="Commercial"/>
    <m/>
    <m/>
    <s v="JOHN DEERE"/>
    <s v="TRACTOR"/>
    <s v="6125M 4.5TD Cab Tractor"/>
    <s v="EG FUELCO 1560 GUNGAHLIN"/>
    <s v="CALTEX Australia - Fuel"/>
    <n v="7071340000000000"/>
    <d v="2019-04-24T00:00:00"/>
    <d v="1899-12-30T11:08:00"/>
    <n v="1772"/>
    <x v="0"/>
    <n v="140.61000000000001"/>
    <n v="1.46"/>
    <n v="186.5"/>
    <n v="18.649999999999999"/>
    <n v="205.15"/>
  </r>
  <r>
    <x v="21"/>
    <s v="ACT TCCS - CS - SRC - Waramanga depot"/>
    <n v="721699"/>
    <m/>
    <s v="Commercial"/>
    <m/>
    <m/>
    <s v="JOHN DEERE"/>
    <s v="TRACTOR"/>
    <s v="6125M 4.5TD Cab Tractor"/>
    <s v="EG FUELCO 1744 MAWSON"/>
    <s v="CALTEX Australia - Fuel"/>
    <n v="7071340000000000"/>
    <d v="2019-05-28T00:00:00"/>
    <d v="1899-12-30T14:53:00"/>
    <n v="1792"/>
    <x v="0"/>
    <n v="138.77000000000001"/>
    <n v="1.46"/>
    <n v="184.06"/>
    <n v="18.41"/>
    <n v="202.47"/>
  </r>
  <r>
    <x v="21"/>
    <s v="ACT TCCS - CS - SRC - Waramanga depot"/>
    <n v="721699"/>
    <m/>
    <s v="Commercial"/>
    <m/>
    <m/>
    <s v="JOHN DEERE"/>
    <s v="TRACTOR"/>
    <s v="6125M 4.5TD Cab Tractor"/>
    <s v="EG FUELCO 1744 MAWSON"/>
    <s v="CALTEX Australia - Fuel"/>
    <n v="7071340000000000"/>
    <d v="2019-06-25T00:00:00"/>
    <d v="1899-12-30T07:54:00"/>
    <n v="1831"/>
    <x v="0"/>
    <n v="143.65"/>
    <n v="1.4"/>
    <n v="184.8"/>
    <n v="18.48"/>
    <n v="203.28"/>
  </r>
  <r>
    <x v="21"/>
    <s v="ACT TCCS - CS - SRC - Waramanga depot"/>
    <n v="721699"/>
    <m/>
    <s v="Commercial"/>
    <m/>
    <m/>
    <s v="JOHN DEERE"/>
    <s v="TRACTOR"/>
    <s v="6125M 4.5TD Cab Tractor"/>
    <s v="EG FUELCO 1744 MAWSON"/>
    <s v="CALTEX Australia - Fuel"/>
    <n v="7071340000000000"/>
    <d v="2019-07-02T00:00:00"/>
    <d v="1899-12-30T15:01:00"/>
    <n v="1854"/>
    <x v="0"/>
    <n v="150.32"/>
    <n v="1.42"/>
    <n v="193.73"/>
    <n v="19.37"/>
    <n v="213.1"/>
  </r>
  <r>
    <x v="21"/>
    <s v="ACT TCCS - CS - SRC - Waramanga depot"/>
    <n v="721699"/>
    <m/>
    <s v="Commercial"/>
    <m/>
    <m/>
    <s v="JOHN DEERE"/>
    <s v="TRACTOR"/>
    <s v="6125M 4.5TD Cab Tractor"/>
    <s v="EG FUELCO 1744 MAWSON"/>
    <s v="CALTEX Australia - Fuel"/>
    <n v="7071340000000000"/>
    <d v="2019-10-28T00:00:00"/>
    <d v="1899-12-30T09:00:00"/>
    <n v="1988"/>
    <x v="0"/>
    <n v="101.44"/>
    <n v="1.46"/>
    <n v="134.55000000000001"/>
    <n v="13.46"/>
    <n v="148.01"/>
  </r>
  <r>
    <x v="21"/>
    <s v="ACT TCCS - CS - SRC - Waramanga depot"/>
    <n v="721699"/>
    <m/>
    <s v="Commercial"/>
    <m/>
    <m/>
    <s v="JOHN DEERE"/>
    <s v="TRACTOR"/>
    <s v="6125M 4.5TD Cab Tractor"/>
    <s v="GUNGAHLIN WOOLWORTHS S/STN"/>
    <s v="CALTEX Australia - Fuel"/>
    <n v="7071340000000000"/>
    <d v="2019-01-31T00:00:00"/>
    <d v="1899-12-30T09:51:00"/>
    <n v="1614"/>
    <x v="0"/>
    <n v="89.01"/>
    <n v="1.32"/>
    <n v="106.86"/>
    <n v="10.69"/>
    <n v="117.55"/>
  </r>
  <r>
    <x v="21"/>
    <s v="ACT TCCS - CS - SRC - Waramanga depot"/>
    <n v="721699"/>
    <m/>
    <s v="Commercial"/>
    <m/>
    <m/>
    <s v="JOHN DEERE"/>
    <s v="TRACTOR"/>
    <s v="6125M 4.5TD Cab Tractor"/>
    <s v="GUNGAHLIN WOOLWORTHS S/STN"/>
    <s v="CALTEX Australia - Fuel"/>
    <n v="7071340000000000"/>
    <d v="2019-03-14T00:00:00"/>
    <d v="1899-12-30T08:51:00"/>
    <n v="1683"/>
    <x v="0"/>
    <n v="57.02"/>
    <n v="1.41"/>
    <n v="73.040000000000006"/>
    <n v="7.3"/>
    <n v="80.34"/>
  </r>
  <r>
    <x v="21"/>
    <s v="ACT TCCS - CS - SRC - Waramanga depot"/>
    <n v="721699"/>
    <m/>
    <s v="Commercial"/>
    <m/>
    <m/>
    <s v="JOHN DEERE"/>
    <s v="TRACTOR"/>
    <s v="6125M 4.5TD Cab Tractor"/>
    <s v="KAMBAH CALTEX WOOLWORTHS"/>
    <s v="CALTEX Australia - Fuel"/>
    <n v="7071340000000000"/>
    <d v="2019-01-15T00:00:00"/>
    <d v="1899-12-30T07:37:00"/>
    <n v="1582"/>
    <x v="0"/>
    <n v="80.510000000000005"/>
    <n v="1.27"/>
    <n v="92.94"/>
    <n v="9.2899999999999991"/>
    <n v="102.23"/>
  </r>
  <r>
    <x v="21"/>
    <s v="ACT TCCS - CS - SRC - Waramanga depot"/>
    <n v="721699"/>
    <m/>
    <s v="Commercial"/>
    <m/>
    <m/>
    <s v="JOHN DEERE"/>
    <s v="TRACTOR"/>
    <s v="6125M 4.5TD Cab Tractor"/>
    <s v="KAMBAH CALTEX WOOLWORTHS"/>
    <s v="CALTEX Australia - Fuel"/>
    <n v="7071340000000000"/>
    <d v="2019-02-14T00:00:00"/>
    <d v="1899-12-30T09:40:00"/>
    <n v="1598"/>
    <x v="0"/>
    <n v="96.82"/>
    <n v="1.38"/>
    <n v="121.51"/>
    <n v="12.15"/>
    <n v="133.66"/>
  </r>
  <r>
    <x v="21"/>
    <s v="ACT TCCS - CS - SRC - Waramanga depot"/>
    <n v="721699"/>
    <m/>
    <s v="Commercial"/>
    <m/>
    <m/>
    <s v="JOHN DEERE"/>
    <s v="TRACTOR"/>
    <s v="6125M 4.5TD Cab Tractor"/>
    <s v="KAMBAH CALTEX WOOLWORTHS"/>
    <s v="CALTEX Australia - Fuel"/>
    <n v="7071340000000000"/>
    <d v="2019-03-25T00:00:00"/>
    <d v="1899-12-30T11:47:00"/>
    <n v="1716"/>
    <x v="0"/>
    <n v="122.95"/>
    <n v="1.44"/>
    <n v="160.85"/>
    <n v="16.09"/>
    <n v="176.94"/>
  </r>
  <r>
    <x v="21"/>
    <s v="ACT TCCS - CS - SRC - Waramanga depot"/>
    <n v="721699"/>
    <m/>
    <s v="Commercial"/>
    <m/>
    <m/>
    <s v="JOHN DEERE"/>
    <s v="TRACTOR"/>
    <s v="6125M 4.5TD Cab Tractor"/>
    <s v="KAMBAH CALTEX WOOLWORTHS"/>
    <s v="CALTEX Australia - Fuel"/>
    <n v="7071340000000000"/>
    <d v="2019-10-15T00:00:00"/>
    <d v="1899-12-30T08:31:00"/>
    <n v="1956"/>
    <x v="0"/>
    <n v="122.99"/>
    <n v="1.47"/>
    <n v="164.63"/>
    <n v="16.46"/>
    <n v="181.09"/>
  </r>
  <r>
    <x v="21"/>
    <s v="ACT TCCS - CS - SRC - Waramanga depot"/>
    <n v="721699"/>
    <m/>
    <s v="Commercial"/>
    <m/>
    <m/>
    <s v="JOHN DEERE"/>
    <s v="TRACTOR"/>
    <s v="6125M 4.5TD Cab Tractor"/>
    <s v="KAMBAH CALTEX WOOLWORTHS"/>
    <s v="CALTEX Australia - Fuel"/>
    <n v="7071340000000000"/>
    <d v="2019-10-18T00:00:00"/>
    <d v="1899-12-30T13:59:00"/>
    <n v="1971"/>
    <x v="0"/>
    <n v="81.3"/>
    <n v="1.47"/>
    <n v="108.83"/>
    <n v="10.88"/>
    <n v="119.71"/>
  </r>
  <r>
    <x v="21"/>
    <s v="ACT TCCS - CS - SRC - Waramanga depot"/>
    <n v="721699"/>
    <m/>
    <s v="Commercial"/>
    <m/>
    <m/>
    <s v="JOHN DEERE"/>
    <s v="TRACTOR"/>
    <s v="6125M 4.5TD Cab Tractor"/>
    <s v="KAMBAH CALTEX WOOLWORTHS"/>
    <s v="CALTEX Australia - Fuel"/>
    <n v="7071340000000000"/>
    <d v="2019-11-01T00:00:00"/>
    <d v="1899-12-30T09:31:00"/>
    <n v="2003"/>
    <x v="0"/>
    <n v="114.47"/>
    <n v="1.48"/>
    <n v="153.68"/>
    <n v="15.37"/>
    <n v="169.05"/>
  </r>
  <r>
    <x v="21"/>
    <s v="ACT TCCS - CS - SRC - Waramanga depot"/>
    <n v="721699"/>
    <m/>
    <s v="Commercial"/>
    <m/>
    <m/>
    <s v="JOHN DEERE"/>
    <s v="TRACTOR"/>
    <s v="6125M 4.5TD Cab Tractor"/>
    <s v="KAMBAH CALTEX WOOLWORTHS"/>
    <s v="CALTEX Australia - Fuel"/>
    <n v="7071340000000000"/>
    <d v="2019-11-13T00:00:00"/>
    <d v="1899-12-30T08:14:00"/>
    <n v="214"/>
    <x v="0"/>
    <n v="114.71"/>
    <n v="1.46"/>
    <n v="152.31"/>
    <n v="15.23"/>
    <n v="167.54"/>
  </r>
  <r>
    <x v="21"/>
    <s v="ACT TCCS - CS - SRC - Waramanga depot"/>
    <n v="721699"/>
    <m/>
    <s v="Commercial"/>
    <m/>
    <m/>
    <s v="JOHN DEERE"/>
    <s v="TRACTOR"/>
    <s v="6125M 4.5TD Cab Tractor"/>
    <s v="KAMBAH CALTEX WOOLWORTHS"/>
    <s v="CALTEX Australia - Fuel"/>
    <n v="7071340000000000"/>
    <d v="2019-11-15T00:00:00"/>
    <d v="1899-12-30T07:34:00"/>
    <n v="2037"/>
    <x v="0"/>
    <n v="120.04"/>
    <n v="1.46"/>
    <n v="159.38"/>
    <n v="15.94"/>
    <n v="175.32"/>
  </r>
  <r>
    <x v="21"/>
    <s v="ACT TCCS - CS - SRC - Waramanga depot"/>
    <n v="721699"/>
    <m/>
    <s v="Commercial"/>
    <m/>
    <m/>
    <s v="JOHN DEERE"/>
    <s v="TRACTOR"/>
    <s v="6125M 4.5TD Cab Tractor"/>
    <s v="KAMBAH CALTEX WOOLWORTHS"/>
    <s v="CALTEX Australia - Fuel"/>
    <n v="7071340000000000"/>
    <d v="2019-12-06T00:00:00"/>
    <d v="1899-12-30T07:09:00"/>
    <n v="2048"/>
    <x v="0"/>
    <n v="145.03"/>
    <n v="1.44"/>
    <n v="190.13"/>
    <n v="19.010000000000002"/>
    <n v="209.14"/>
  </r>
  <r>
    <x v="21"/>
    <s v="ACT TCCS - CS - SRC - Waramanga depot"/>
    <n v="721699"/>
    <m/>
    <s v="Commercial"/>
    <m/>
    <m/>
    <s v="JOHN DEERE"/>
    <s v="TRACTOR"/>
    <s v="6125M 4.5TD Cab Tractor"/>
    <s v="KAMBAH CALTEX WOOLWORTHS"/>
    <s v="CALTEX Australia - Fuel"/>
    <n v="7071340000000000"/>
    <d v="2019-12-15T00:00:00"/>
    <d v="1899-12-30T07:44:00"/>
    <n v="2025"/>
    <x v="0"/>
    <n v="140.28"/>
    <n v="1.45"/>
    <n v="185.5"/>
    <n v="18.55"/>
    <n v="204.05"/>
  </r>
  <r>
    <x v="21"/>
    <s v="ACT TCCS - CS - SRC - Waramanga depot"/>
    <n v="721699"/>
    <m/>
    <s v="Commercial"/>
    <m/>
    <m/>
    <s v="JOHN DEERE"/>
    <s v="TRACTOR"/>
    <s v="6125M 4.5TD Cab Tractor"/>
    <s v="KAMBAH CALTEX WOOLWORTHS"/>
    <s v="CALTEX Australia - Fuel"/>
    <n v="7071340000000000"/>
    <d v="2019-12-18T00:00:00"/>
    <d v="1899-12-30T13:15:00"/>
    <n v="2097"/>
    <x v="0"/>
    <n v="46.16"/>
    <n v="1.45"/>
    <n v="61.04"/>
    <n v="6.1"/>
    <n v="67.14"/>
  </r>
  <r>
    <x v="21"/>
    <s v="ACT TCCS - CS - SRC - Waramanga depot"/>
    <n v="721699"/>
    <m/>
    <s v="Commercial"/>
    <m/>
    <m/>
    <s v="JOHN DEERE"/>
    <s v="TRACTOR"/>
    <s v="6125M 4.5TD Cab Tractor"/>
    <s v="MAWSON WOOLWORTHS S/STN"/>
    <s v="CALTEX Australia - Fuel"/>
    <n v="7071340000000000"/>
    <d v="2019-03-08T00:00:00"/>
    <d v="1899-12-30T10:47:00"/>
    <n v="1296"/>
    <x v="0"/>
    <n v="148.32"/>
    <n v="1.41"/>
    <n v="189.98"/>
    <n v="19"/>
    <n v="208.98"/>
  </r>
  <r>
    <x v="21"/>
    <s v="ACT TCCS - CS - SRC - Waramanga depot"/>
    <n v="721699"/>
    <m/>
    <s v="Commercial"/>
    <m/>
    <m/>
    <s v="JOHN DEERE"/>
    <s v="TRACTOR"/>
    <s v="6125M 4.5TD Cab Tractor"/>
    <s v="TUGGERANONG WOOLWORTHS S/STN"/>
    <s v="CALTEX Australia - Fuel"/>
    <n v="7071340000000000"/>
    <d v="2019-01-18T00:00:00"/>
    <d v="1899-12-30T14:01:00"/>
    <n v="1598"/>
    <x v="0"/>
    <n v="129.02000000000001"/>
    <n v="1.26"/>
    <n v="147.36000000000001"/>
    <n v="14.74"/>
    <n v="162.1"/>
  </r>
  <r>
    <x v="21"/>
    <s v="ACT TCCS - CS - SRC - Waramanga depot"/>
    <n v="721699"/>
    <m/>
    <s v="Commercial"/>
    <m/>
    <m/>
    <s v="JOHN DEERE"/>
    <s v="TRACTOR"/>
    <s v="6125M 4.5TD Cab Tractor"/>
    <s v="WESTON CALTEX WOOLWORTHS"/>
    <s v="CALTEX Australia - Fuel"/>
    <n v="7071340000000000"/>
    <d v="2019-02-22T00:00:00"/>
    <d v="1899-12-30T07:40:00"/>
    <m/>
    <x v="0"/>
    <n v="129.27000000000001"/>
    <n v="1.39"/>
    <n v="163.76"/>
    <n v="16.38"/>
    <n v="180.14"/>
  </r>
  <r>
    <x v="21"/>
    <s v="ACT TCCS - CS - SRC - Waramanga depot"/>
    <n v="721699"/>
    <m/>
    <s v="Commercial"/>
    <m/>
    <m/>
    <s v="JOHN DEERE"/>
    <s v="TRACTOR"/>
    <s v="6125M 4.5TD Cab Tractor"/>
    <s v="WESTON CALTEX WOOLWORTHS"/>
    <s v="CALTEX Australia - Fuel"/>
    <n v="7071340000000000"/>
    <d v="2019-09-23T00:00:00"/>
    <d v="1899-12-30T00:33:00"/>
    <m/>
    <x v="0"/>
    <n v="150.13"/>
    <n v="1.46"/>
    <n v="198.95"/>
    <n v="19.899999999999999"/>
    <n v="218.85"/>
  </r>
  <r>
    <x v="22"/>
    <s v="ACT TCCS - CS - SRC - Waramanga depot"/>
    <n v="320591"/>
    <m/>
    <s v="Passenger"/>
    <n v="153465"/>
    <m/>
    <s v="FUEL CARD"/>
    <s v="FUEL CARD"/>
    <s v="Fuel Card"/>
    <s v="EG FUELCO 1788 HUME"/>
    <s v="CALTEX Australia - Fuel"/>
    <n v="7071340000000000"/>
    <d v="2019-12-20T00:00:00"/>
    <d v="1899-12-30T00:04:00"/>
    <m/>
    <x v="1"/>
    <n v="104.36"/>
    <n v="1.4"/>
    <n v="132.87"/>
    <n v="13.29"/>
    <n v="146.16"/>
  </r>
  <r>
    <x v="22"/>
    <s v="ACT TCCS - CS - SRC - Waramanga depot"/>
    <n v="320591"/>
    <m/>
    <s v="Passenger"/>
    <n v="153465"/>
    <m/>
    <s v="FUEL CARD"/>
    <s v="FUEL CARD"/>
    <s v="Fuel Card"/>
    <s v="HUME WOOLWORTHS S/STN"/>
    <s v="CALTEX Australia - Fuel"/>
    <n v="7071340000000000"/>
    <d v="2019-01-03T00:00:00"/>
    <d v="1899-12-30T11:05:00"/>
    <m/>
    <x v="0"/>
    <n v="21.46"/>
    <n v="1.34"/>
    <n v="26.08"/>
    <n v="2.61"/>
    <n v="28.69"/>
  </r>
  <r>
    <x v="22"/>
    <s v="ACT TCCS - CS - SRC - Waramanga depot"/>
    <n v="320591"/>
    <m/>
    <s v="Passenger"/>
    <n v="153465"/>
    <m/>
    <s v="FUEL CARD"/>
    <s v="FUEL CARD"/>
    <s v="Fuel Card"/>
    <s v="HUME WOOLWORTHS S/STN"/>
    <s v="CALTEX Australia - Fuel"/>
    <n v="7071340000000000"/>
    <d v="2019-01-03T00:00:00"/>
    <d v="1899-12-30T11:05:00"/>
    <m/>
    <x v="1"/>
    <n v="38.68"/>
    <n v="1.24"/>
    <n v="43.57"/>
    <n v="4.3600000000000003"/>
    <n v="47.93"/>
  </r>
  <r>
    <x v="22"/>
    <s v="ACT TCCS - CS - SRC - Waramanga depot"/>
    <n v="320591"/>
    <m/>
    <s v="Passenger"/>
    <n v="153465"/>
    <m/>
    <s v="FUEL CARD"/>
    <s v="FUEL CARD"/>
    <s v="Fuel Card"/>
    <s v="KAMBAH CALTEX WOOLWORTHS"/>
    <s v="CALTEX Australia - Fuel"/>
    <n v="7071340000000000"/>
    <d v="2019-01-17T00:00:00"/>
    <d v="1899-12-30T08:58:00"/>
    <m/>
    <x v="1"/>
    <n v="20.170000000000002"/>
    <n v="1.19"/>
    <n v="21.77"/>
    <n v="2.1800000000000002"/>
    <n v="23.95"/>
  </r>
  <r>
    <x v="22"/>
    <s v="ACT TCCS - CS - SRC - Waramanga depot"/>
    <n v="320591"/>
    <m/>
    <s v="Passenger"/>
    <n v="153465"/>
    <m/>
    <s v="FUEL CARD"/>
    <s v="FUEL CARD"/>
    <s v="Fuel Card"/>
    <s v="KAMBAH CALTEX WOOLWORTHS"/>
    <s v="CALTEX Australia - Fuel"/>
    <n v="7071340000000000"/>
    <d v="2019-01-18T00:00:00"/>
    <d v="1899-12-30T07:39:00"/>
    <m/>
    <x v="1"/>
    <n v="20.2"/>
    <n v="1.19"/>
    <n v="21.81"/>
    <n v="2.1800000000000002"/>
    <n v="23.99"/>
  </r>
  <r>
    <x v="22"/>
    <s v="ACT TCCS - CS - SRC - Waramanga depot"/>
    <n v="320591"/>
    <m/>
    <s v="Passenger"/>
    <n v="153465"/>
    <m/>
    <s v="FUEL CARD"/>
    <s v="FUEL CARD"/>
    <s v="Fuel Card"/>
    <s v="KAMBAH CALTEX WOOLWORTHS"/>
    <s v="CALTEX Australia - Fuel"/>
    <n v="7071340000000000"/>
    <d v="2019-02-05T00:00:00"/>
    <d v="1899-12-30T00:44:00"/>
    <m/>
    <x v="0"/>
    <n v="154.47"/>
    <n v="1.35"/>
    <n v="189.53"/>
    <n v="18.95"/>
    <n v="208.48"/>
  </r>
  <r>
    <x v="22"/>
    <s v="ACT TCCS - CS - SRC - Waramanga depot"/>
    <n v="320591"/>
    <m/>
    <s v="Passenger"/>
    <n v="153465"/>
    <m/>
    <s v="FUEL CARD"/>
    <s v="FUEL CARD"/>
    <s v="Fuel Card"/>
    <s v="KAMBAH CALTEX WOOLWORTHS"/>
    <s v="CALTEX Australia - Fuel"/>
    <n v="7071340000000000"/>
    <d v="2019-11-01T00:00:00"/>
    <d v="1899-12-30T07:36:00"/>
    <m/>
    <x v="1"/>
    <n v="70.680000000000007"/>
    <n v="1.42"/>
    <n v="91.27"/>
    <n v="9.1300000000000008"/>
    <n v="100.4"/>
  </r>
  <r>
    <x v="22"/>
    <s v="ACT TCCS - CS - SRC - Waramanga depot"/>
    <n v="320591"/>
    <m/>
    <s v="Passenger"/>
    <n v="153465"/>
    <m/>
    <s v="FUEL CARD"/>
    <s v="FUEL CARD"/>
    <s v="Fuel Card"/>
    <s v="WESTON CALTEX WOOLWORTHS"/>
    <s v="CALTEX Australia - Fuel"/>
    <n v="7071340000000000"/>
    <d v="2019-04-16T00:00:00"/>
    <d v="1899-12-30T08:54:00"/>
    <m/>
    <x v="1"/>
    <n v="24.7"/>
    <n v="1.4"/>
    <n v="31.45"/>
    <n v="3.15"/>
    <n v="34.6"/>
  </r>
  <r>
    <x v="22"/>
    <s v="ACT TCCS - CS - SRC - Waramanga depot"/>
    <n v="320591"/>
    <m/>
    <s v="Passenger"/>
    <n v="153465"/>
    <m/>
    <s v="FUEL CARD"/>
    <s v="FUEL CARD"/>
    <s v="Fuel Card"/>
    <s v="WESTON CALTEX WOOLWORTHS"/>
    <s v="CALTEX Australia - Fuel"/>
    <n v="7071340000000000"/>
    <d v="2019-10-21T00:00:00"/>
    <d v="1899-12-30T10:03:00"/>
    <m/>
    <x v="0"/>
    <n v="220.77"/>
    <n v="1.47"/>
    <n v="294.35000000000002"/>
    <n v="29.44"/>
    <n v="323.79000000000002"/>
  </r>
  <r>
    <x v="22"/>
    <s v="ACT TCCS - CS - SRC - Waramanga depot"/>
    <n v="320591"/>
    <m/>
    <s v="Passenger"/>
    <n v="153465"/>
    <m/>
    <s v="FUEL CARD"/>
    <s v="FUEL CARD"/>
    <s v="Fuel Card"/>
    <s v="WESTON CALTEX WOOLWORTHS"/>
    <s v="CALTEX Australia - Fuel"/>
    <n v="7071340000000000"/>
    <d v="2019-10-21T00:00:00"/>
    <d v="1899-12-30T10:03:00"/>
    <m/>
    <x v="1"/>
    <n v="32.090000000000003"/>
    <n v="1.44"/>
    <n v="42.03"/>
    <n v="4.2"/>
    <n v="46.23"/>
  </r>
  <r>
    <x v="23"/>
    <s v="ACT TCCS - CS - SRC - Waramanga depot"/>
    <n v="320592"/>
    <m/>
    <s v="Passenger"/>
    <n v="153464"/>
    <m/>
    <s v="FUEL CARD"/>
    <s v="FUEL CARD"/>
    <s v="Fuel Card"/>
    <s v="CALTEX  HUGHES"/>
    <s v="CALTEX Australia - Fuel"/>
    <n v="7071340000000000"/>
    <d v="2019-01-29T00:00:00"/>
    <d v="1899-12-30T07:26:00"/>
    <m/>
    <x v="0"/>
    <n v="176.72"/>
    <n v="1.35"/>
    <n v="216.17"/>
    <n v="21.62"/>
    <n v="237.79"/>
  </r>
  <r>
    <x v="23"/>
    <s v="ACT TCCS - CS - SRC - Waramanga depot"/>
    <n v="320592"/>
    <m/>
    <s v="Passenger"/>
    <n v="153464"/>
    <m/>
    <s v="FUEL CARD"/>
    <s v="FUEL CARD"/>
    <s v="Fuel Card"/>
    <s v="CALTEX  HUGHES"/>
    <s v="CALTEX Australia - Fuel"/>
    <n v="7071340000000000"/>
    <d v="2019-04-11T00:00:00"/>
    <d v="1899-12-30T11:40:00"/>
    <m/>
    <x v="0"/>
    <n v="181.54"/>
    <n v="1.45"/>
    <n v="240.05"/>
    <n v="24.01"/>
    <n v="264.06"/>
  </r>
  <r>
    <x v="23"/>
    <s v="ACT TCCS - CS - SRC - Waramanga depot"/>
    <n v="320592"/>
    <m/>
    <s v="Passenger"/>
    <n v="153464"/>
    <m/>
    <s v="FUEL CARD"/>
    <s v="FUEL CARD"/>
    <s v="Fuel Card"/>
    <s v="CALTEX  HUGHES"/>
    <s v="CALTEX Australia - Fuel"/>
    <n v="7071340000000000"/>
    <d v="2019-05-08T00:00:00"/>
    <d v="1899-12-30T14:24:00"/>
    <m/>
    <x v="1"/>
    <n v="55.38"/>
    <n v="1.42"/>
    <n v="71.52"/>
    <n v="7.15"/>
    <n v="78.67"/>
  </r>
  <r>
    <x v="23"/>
    <s v="ACT TCCS - CS - SRC - Waramanga depot"/>
    <n v="320592"/>
    <m/>
    <s v="Passenger"/>
    <n v="153464"/>
    <m/>
    <s v="FUEL CARD"/>
    <s v="FUEL CARD"/>
    <s v="Fuel Card"/>
    <s v="CALTEX  HUGHES"/>
    <s v="CALTEX Australia - Fuel"/>
    <n v="7071340000000000"/>
    <d v="2019-06-18T00:00:00"/>
    <d v="1899-12-30T08:23:00"/>
    <m/>
    <x v="0"/>
    <n v="328.29"/>
    <n v="1.42"/>
    <n v="424.01"/>
    <n v="42.4"/>
    <n v="466.41"/>
  </r>
  <r>
    <x v="23"/>
    <s v="ACT TCCS - CS - SRC - Waramanga depot"/>
    <n v="320592"/>
    <m/>
    <s v="Passenger"/>
    <n v="153464"/>
    <m/>
    <s v="FUEL CARD"/>
    <s v="FUEL CARD"/>
    <s v="Fuel Card"/>
    <s v="CALTEX  HUGHES"/>
    <s v="CALTEX Australia - Fuel"/>
    <n v="7071340000000000"/>
    <d v="2019-09-18T00:00:00"/>
    <d v="1899-12-30T14:17:00"/>
    <m/>
    <x v="0"/>
    <n v="268.52"/>
    <n v="1.45"/>
    <n v="354.04"/>
    <n v="35.4"/>
    <n v="389.44"/>
  </r>
  <r>
    <x v="23"/>
    <s v="ACT TCCS - CS - SRC - Waramanga depot"/>
    <n v="320592"/>
    <m/>
    <s v="Passenger"/>
    <n v="153464"/>
    <m/>
    <s v="FUEL CARD"/>
    <s v="FUEL CARD"/>
    <s v="Fuel Card"/>
    <s v="CALTEX  HUGHES"/>
    <s v="CALTEX Australia - Fuel"/>
    <n v="7071340000000000"/>
    <d v="2019-10-15T00:00:00"/>
    <d v="1899-12-30T09:37:00"/>
    <m/>
    <x v="0"/>
    <n v="343.66"/>
    <n v="1.48"/>
    <n v="462.94"/>
    <n v="46.29"/>
    <n v="509.23"/>
  </r>
  <r>
    <x v="23"/>
    <s v="ACT TCCS - CS - SRC - Waramanga depot"/>
    <n v="320592"/>
    <m/>
    <s v="Passenger"/>
    <n v="153464"/>
    <m/>
    <s v="FUEL CARD"/>
    <s v="FUEL CARD"/>
    <s v="Fuel Card"/>
    <s v="CALWELL CALTEX WOOLWORTHS"/>
    <s v="CALTEX Australia - Fuel"/>
    <n v="7071340000000000"/>
    <d v="2019-01-24T00:00:00"/>
    <d v="1899-12-30T10:01:00"/>
    <m/>
    <x v="0"/>
    <n v="294.60000000000002"/>
    <n v="1.32"/>
    <n v="352.8"/>
    <n v="35.28"/>
    <n v="388.08"/>
  </r>
  <r>
    <x v="23"/>
    <s v="ACT TCCS - CS - SRC - Waramanga depot"/>
    <n v="320592"/>
    <m/>
    <s v="Passenger"/>
    <n v="153464"/>
    <m/>
    <s v="FUEL CARD"/>
    <s v="FUEL CARD"/>
    <s v="Fuel Card"/>
    <s v="CALWELL CALTEX WOOLWORTHS"/>
    <s v="CALTEX Australia - Fuel"/>
    <n v="7071340000000000"/>
    <d v="2019-02-25T00:00:00"/>
    <d v="1899-12-30T08:07:00"/>
    <m/>
    <x v="0"/>
    <n v="201.17"/>
    <n v="1.41"/>
    <n v="258.42"/>
    <n v="25.84"/>
    <n v="284.26"/>
  </r>
  <r>
    <x v="23"/>
    <s v="ACT TCCS - CS - SRC - Waramanga depot"/>
    <n v="320592"/>
    <m/>
    <s v="Passenger"/>
    <n v="153464"/>
    <m/>
    <s v="FUEL CARD"/>
    <s v="FUEL CARD"/>
    <s v="Fuel Card"/>
    <s v="CALWELL CALTEX WOOLWORTHS"/>
    <s v="CALTEX Australia - Fuel"/>
    <n v="7071340000000000"/>
    <d v="2019-02-28T00:00:00"/>
    <d v="1899-12-30T14:22:00"/>
    <m/>
    <x v="0"/>
    <n v="216.04"/>
    <n v="1.41"/>
    <n v="277.52"/>
    <n v="27.75"/>
    <n v="305.27"/>
  </r>
  <r>
    <x v="23"/>
    <s v="ACT TCCS - CS - SRC - Waramanga depot"/>
    <n v="320592"/>
    <m/>
    <s v="Passenger"/>
    <n v="153464"/>
    <m/>
    <s v="FUEL CARD"/>
    <s v="FUEL CARD"/>
    <s v="Fuel Card"/>
    <s v="CALWELL CALTEX WOOLWORTHS"/>
    <s v="CALTEX Australia - Fuel"/>
    <n v="7071340000000000"/>
    <d v="2019-03-04T00:00:00"/>
    <d v="1899-12-30T11:05:00"/>
    <m/>
    <x v="0"/>
    <n v="146.41"/>
    <n v="1.43"/>
    <n v="189.94"/>
    <n v="18.989999999999998"/>
    <n v="208.93"/>
  </r>
  <r>
    <x v="23"/>
    <s v="ACT TCCS - CS - SRC - Waramanga depot"/>
    <n v="320592"/>
    <m/>
    <s v="Passenger"/>
    <n v="153464"/>
    <m/>
    <s v="FUEL CARD"/>
    <s v="FUEL CARD"/>
    <s v="Fuel Card"/>
    <s v="CALWELL CALTEX WOOLWORTHS"/>
    <s v="CALTEX Australia - Fuel"/>
    <n v="7071340000000000"/>
    <d v="2019-03-13T00:00:00"/>
    <d v="1899-12-30T07:40:00"/>
    <m/>
    <x v="0"/>
    <n v="250.01"/>
    <n v="1.43"/>
    <n v="324.33"/>
    <n v="32.43"/>
    <n v="356.76"/>
  </r>
  <r>
    <x v="23"/>
    <s v="ACT TCCS - CS - SRC - Waramanga depot"/>
    <n v="320592"/>
    <m/>
    <s v="Passenger"/>
    <n v="153464"/>
    <m/>
    <s v="FUEL CARD"/>
    <s v="FUEL CARD"/>
    <s v="Fuel Card"/>
    <s v="CALWELL CALTEX WOOLWORTHS"/>
    <s v="CALTEX Australia - Fuel"/>
    <n v="7071340000000000"/>
    <d v="2019-04-16T00:00:00"/>
    <d v="1899-12-30T07:43:00"/>
    <m/>
    <x v="0"/>
    <n v="258.25"/>
    <n v="1.46"/>
    <n v="341.75"/>
    <n v="34.18"/>
    <n v="375.93"/>
  </r>
  <r>
    <x v="23"/>
    <s v="ACT TCCS - CS - SRC - Waramanga depot"/>
    <n v="320592"/>
    <m/>
    <s v="Passenger"/>
    <n v="153464"/>
    <m/>
    <s v="FUEL CARD"/>
    <s v="FUEL CARD"/>
    <s v="Fuel Card"/>
    <s v="CALWELL CALTEX WOOLWORTHS"/>
    <s v="CALTEX Australia - Fuel"/>
    <n v="7071340000000000"/>
    <d v="2019-04-24T00:00:00"/>
    <d v="1899-12-30T10:20:00"/>
    <m/>
    <x v="0"/>
    <n v="339.39"/>
    <n v="1.46"/>
    <n v="450.15"/>
    <n v="45.02"/>
    <n v="495.17"/>
  </r>
  <r>
    <x v="23"/>
    <s v="ACT TCCS - CS - SRC - Waramanga depot"/>
    <n v="320592"/>
    <m/>
    <s v="Passenger"/>
    <n v="153464"/>
    <m/>
    <s v="FUEL CARD"/>
    <s v="FUEL CARD"/>
    <s v="Fuel Card"/>
    <s v="CALWELL CALTEX WOOLWORTHS"/>
    <s v="CALTEX Australia - Fuel"/>
    <n v="7071340000000000"/>
    <d v="2019-05-15T00:00:00"/>
    <d v="1899-12-30T14:29:00"/>
    <m/>
    <x v="0"/>
    <n v="238.34"/>
    <n v="1.49"/>
    <n v="322.63"/>
    <n v="32.26"/>
    <n v="354.89"/>
  </r>
  <r>
    <x v="23"/>
    <s v="ACT TCCS - CS - SRC - Waramanga depot"/>
    <n v="320592"/>
    <m/>
    <s v="Passenger"/>
    <n v="153464"/>
    <m/>
    <s v="FUEL CARD"/>
    <s v="FUEL CARD"/>
    <s v="Fuel Card"/>
    <s v="CALWELL CALTEX WOOLWORTHS"/>
    <s v="CALTEX Australia - Fuel"/>
    <n v="7071340000000000"/>
    <d v="2019-09-03T00:00:00"/>
    <d v="1899-12-30T00:45:00"/>
    <m/>
    <x v="0"/>
    <n v="307.08"/>
    <n v="1.45"/>
    <n v="403.67"/>
    <n v="40.369999999999997"/>
    <n v="444.04"/>
  </r>
  <r>
    <x v="23"/>
    <s v="ACT TCCS - CS - SRC - Waramanga depot"/>
    <n v="320592"/>
    <m/>
    <s v="Passenger"/>
    <n v="153464"/>
    <m/>
    <s v="FUEL CARD"/>
    <s v="FUEL CARD"/>
    <s v="Fuel Card"/>
    <s v="CALWELL CALTEX WOOLWORTHS"/>
    <s v="CALTEX Australia - Fuel"/>
    <n v="7071340000000000"/>
    <d v="2019-11-01T00:00:00"/>
    <d v="1899-12-30T09:19:00"/>
    <n v="51"/>
    <x v="0"/>
    <n v="333.09"/>
    <n v="1.48"/>
    <n v="447.29"/>
    <n v="44.73"/>
    <n v="492.02"/>
  </r>
  <r>
    <x v="23"/>
    <s v="ACT TCCS - CS - SRC - Waramanga depot"/>
    <n v="320592"/>
    <m/>
    <s v="Passenger"/>
    <n v="153464"/>
    <m/>
    <s v="FUEL CARD"/>
    <s v="FUEL CARD"/>
    <s v="Fuel Card"/>
    <s v="EG FUELCO 1514 CONDER"/>
    <s v="CALTEX Australia - Fuel"/>
    <n v="7071340000000000"/>
    <d v="2019-05-13T00:00:00"/>
    <d v="1899-12-30T13:36:00"/>
    <m/>
    <x v="0"/>
    <n v="175.19"/>
    <n v="1.46"/>
    <n v="232.36"/>
    <n v="23.24"/>
    <n v="255.6"/>
  </r>
  <r>
    <x v="23"/>
    <s v="ACT TCCS - CS - SRC - Waramanga depot"/>
    <n v="320592"/>
    <m/>
    <s v="Passenger"/>
    <n v="153464"/>
    <m/>
    <s v="FUEL CARD"/>
    <s v="FUEL CARD"/>
    <s v="Fuel Card"/>
    <s v="EG FUELCO 1514 CONDER"/>
    <s v="CALTEX Australia - Fuel"/>
    <n v="7071340000000000"/>
    <d v="2019-09-02T00:00:00"/>
    <d v="1899-12-30T09:00:00"/>
    <m/>
    <x v="0"/>
    <n v="235.54"/>
    <n v="1.44"/>
    <n v="308.14999999999998"/>
    <n v="30.82"/>
    <n v="338.97"/>
  </r>
  <r>
    <x v="23"/>
    <s v="ACT TCCS - CS - SRC - Waramanga depot"/>
    <n v="320592"/>
    <m/>
    <s v="Passenger"/>
    <n v="153464"/>
    <m/>
    <s v="FUEL CARD"/>
    <s v="FUEL CARD"/>
    <s v="Fuel Card"/>
    <s v="EG FUELCO 1514 CONDER"/>
    <s v="CALTEX Australia - Fuel"/>
    <n v="7071340000000000"/>
    <d v="2019-10-28T00:00:00"/>
    <d v="1899-12-30T00:16:00"/>
    <m/>
    <x v="0"/>
    <n v="257.89"/>
    <n v="1.47"/>
    <n v="344.69"/>
    <n v="34.47"/>
    <n v="379.16"/>
  </r>
  <r>
    <x v="23"/>
    <s v="ACT TCCS - CS - SRC - Waramanga depot"/>
    <n v="320592"/>
    <m/>
    <s v="Passenger"/>
    <n v="153464"/>
    <m/>
    <s v="FUEL CARD"/>
    <s v="FUEL CARD"/>
    <s v="Fuel Card"/>
    <s v="EG FUELCO 1709 ERINDALE"/>
    <s v="CALTEX Australia - Fuel"/>
    <n v="7071340000000000"/>
    <d v="2019-05-21T00:00:00"/>
    <d v="1899-12-30T14:27:00"/>
    <m/>
    <x v="0"/>
    <n v="117.83"/>
    <n v="1.46"/>
    <n v="156.28"/>
    <n v="15.63"/>
    <n v="171.91"/>
  </r>
  <r>
    <x v="23"/>
    <s v="ACT TCCS - CS - SRC - Waramanga depot"/>
    <n v="320592"/>
    <m/>
    <s v="Passenger"/>
    <n v="153464"/>
    <m/>
    <s v="FUEL CARD"/>
    <s v="FUEL CARD"/>
    <s v="Fuel Card"/>
    <s v="EG FUELCO 1744 MAWSON"/>
    <s v="CALTEX Australia - Fuel"/>
    <n v="7071340000000000"/>
    <d v="2019-06-19T00:00:00"/>
    <d v="1899-12-30T13:38:00"/>
    <m/>
    <x v="1"/>
    <n v="51.63"/>
    <n v="1.33"/>
    <n v="62.64"/>
    <n v="6.26"/>
    <n v="68.900000000000006"/>
  </r>
  <r>
    <x v="23"/>
    <s v="ACT TCCS - CS - SRC - Waramanga depot"/>
    <n v="320592"/>
    <m/>
    <s v="Passenger"/>
    <n v="153464"/>
    <m/>
    <s v="FUEL CARD"/>
    <s v="FUEL CARD"/>
    <s v="Fuel Card"/>
    <s v="EG FUELCO 1744 MAWSON"/>
    <s v="CALTEX Australia - Fuel"/>
    <n v="7071340000000000"/>
    <d v="2019-12-11T00:00:00"/>
    <d v="1899-12-30T07:25:00"/>
    <m/>
    <x v="0"/>
    <n v="145.13999999999999"/>
    <n v="1.45"/>
    <n v="191.49"/>
    <n v="19.149999999999999"/>
    <n v="210.64"/>
  </r>
  <r>
    <x v="23"/>
    <s v="ACT TCCS - CS - SRC - Waramanga depot"/>
    <n v="320592"/>
    <m/>
    <s v="Passenger"/>
    <n v="153464"/>
    <m/>
    <s v="FUEL CARD"/>
    <s v="FUEL CARD"/>
    <s v="Fuel Card"/>
    <s v="EG FUELCO 1744 MAWSON"/>
    <s v="CALTEX Australia - Fuel"/>
    <n v="7071340000000000"/>
    <d v="2019-12-11T00:00:00"/>
    <d v="1899-12-30T07:25:00"/>
    <m/>
    <x v="1"/>
    <n v="9.4700000000000006"/>
    <n v="1.42"/>
    <n v="12.23"/>
    <n v="1.22"/>
    <n v="13.45"/>
  </r>
  <r>
    <x v="23"/>
    <s v="ACT TCCS - CS - SRC - Waramanga depot"/>
    <n v="320592"/>
    <m/>
    <s v="Passenger"/>
    <n v="153464"/>
    <m/>
    <s v="FUEL CARD"/>
    <s v="FUEL CARD"/>
    <s v="Fuel Card"/>
    <s v="EG FUELCO 1788 HUME"/>
    <s v="CALTEX Australia - Fuel"/>
    <n v="7071340000000000"/>
    <d v="2019-11-08T00:00:00"/>
    <d v="1899-12-30T10:35:00"/>
    <m/>
    <x v="1"/>
    <n v="90"/>
    <n v="1.4"/>
    <n v="114.59"/>
    <n v="11.46"/>
    <n v="126.05"/>
  </r>
  <r>
    <x v="23"/>
    <s v="ACT TCCS - CS - SRC - Waramanga depot"/>
    <n v="320592"/>
    <m/>
    <s v="Passenger"/>
    <n v="153464"/>
    <m/>
    <s v="FUEL CARD"/>
    <s v="FUEL CARD"/>
    <s v="Fuel Card"/>
    <s v="ERINDALE WOOLWORTHS  S/STN"/>
    <s v="CALTEX Australia - Fuel"/>
    <n v="7071340000000000"/>
    <d v="2019-03-07T00:00:00"/>
    <d v="1899-12-30T08:40:00"/>
    <m/>
    <x v="0"/>
    <n v="231.68"/>
    <n v="1.41"/>
    <n v="296.76"/>
    <n v="29.68"/>
    <n v="326.44"/>
  </r>
  <r>
    <x v="23"/>
    <s v="ACT TCCS - CS - SRC - Waramanga depot"/>
    <n v="320592"/>
    <m/>
    <s v="Passenger"/>
    <n v="153464"/>
    <m/>
    <s v="FUEL CARD"/>
    <s v="FUEL CARD"/>
    <s v="Fuel Card"/>
    <s v="KAMBAH CALTEX WOOLWORTHS"/>
    <s v="CALTEX Australia - Fuel"/>
    <n v="7071340000000000"/>
    <d v="2019-02-06T00:00:00"/>
    <d v="1899-12-30T13:59:00"/>
    <m/>
    <x v="0"/>
    <n v="340.36"/>
    <n v="1.35"/>
    <n v="417.61"/>
    <n v="41.76"/>
    <n v="459.37"/>
  </r>
  <r>
    <x v="23"/>
    <s v="ACT TCCS - CS - SRC - Waramanga depot"/>
    <n v="320592"/>
    <m/>
    <s v="Passenger"/>
    <n v="153464"/>
    <m/>
    <s v="FUEL CARD"/>
    <s v="FUEL CARD"/>
    <s v="Fuel Card"/>
    <s v="KAMBAH CALTEX WOOLWORTHS"/>
    <s v="CALTEX Australia - Fuel"/>
    <n v="7071340000000000"/>
    <d v="2019-03-21T00:00:00"/>
    <d v="1899-12-30T14:27:00"/>
    <m/>
    <x v="0"/>
    <n v="239.97"/>
    <n v="1.44"/>
    <n v="313.93"/>
    <n v="31.39"/>
    <n v="345.32"/>
  </r>
  <r>
    <x v="23"/>
    <s v="ACT TCCS - CS - SRC - Waramanga depot"/>
    <n v="320592"/>
    <m/>
    <s v="Passenger"/>
    <n v="153464"/>
    <m/>
    <s v="FUEL CARD"/>
    <s v="FUEL CARD"/>
    <s v="Fuel Card"/>
    <s v="KAMBAH CALTEX WOOLWORTHS"/>
    <s v="CALTEX Australia - Fuel"/>
    <n v="7071340000000000"/>
    <d v="2019-03-28T00:00:00"/>
    <d v="1899-12-30T13:44:00"/>
    <m/>
    <x v="0"/>
    <n v="245.96"/>
    <n v="1.44"/>
    <n v="321.76"/>
    <n v="32.18"/>
    <n v="353.94"/>
  </r>
  <r>
    <x v="23"/>
    <s v="ACT TCCS - CS - SRC - Waramanga depot"/>
    <n v="320592"/>
    <m/>
    <s v="Passenger"/>
    <n v="153464"/>
    <m/>
    <s v="FUEL CARD"/>
    <s v="FUEL CARD"/>
    <s v="Fuel Card"/>
    <s v="KAMBAH CALTEX WOOLWORTHS"/>
    <s v="CALTEX Australia - Fuel"/>
    <n v="7071340000000000"/>
    <d v="2019-04-02T00:00:00"/>
    <d v="1899-12-30T11:33:00"/>
    <m/>
    <x v="0"/>
    <n v="212.77"/>
    <n v="1.44"/>
    <n v="278.35000000000002"/>
    <n v="27.84"/>
    <n v="306.19"/>
  </r>
  <r>
    <x v="23"/>
    <s v="ACT TCCS - CS - SRC - Waramanga depot"/>
    <n v="320592"/>
    <m/>
    <s v="Passenger"/>
    <n v="153464"/>
    <m/>
    <s v="FUEL CARD"/>
    <s v="FUEL CARD"/>
    <s v="Fuel Card"/>
    <s v="KAMBAH CALTEX WOOLWORTHS"/>
    <s v="CALTEX Australia - Fuel"/>
    <n v="7071340000000000"/>
    <d v="2019-07-15T00:00:00"/>
    <d v="1899-12-30T10:30:00"/>
    <m/>
    <x v="0"/>
    <n v="41.16"/>
    <n v="1.44"/>
    <n v="53.92"/>
    <n v="5.39"/>
    <n v="59.31"/>
  </r>
  <r>
    <x v="23"/>
    <s v="ACT TCCS - CS - SRC - Waramanga depot"/>
    <n v="320592"/>
    <m/>
    <s v="Passenger"/>
    <n v="153464"/>
    <m/>
    <s v="FUEL CARD"/>
    <s v="FUEL CARD"/>
    <s v="Fuel Card"/>
    <s v="KAMBAH CALTEX WOOLWORTHS"/>
    <s v="CALTEX Australia - Fuel"/>
    <n v="7071340000000000"/>
    <d v="2019-07-15T00:00:00"/>
    <d v="1899-12-30T10:30:00"/>
    <m/>
    <x v="1"/>
    <n v="55.18"/>
    <n v="1.36"/>
    <n v="68.25"/>
    <n v="6.83"/>
    <n v="75.08"/>
  </r>
  <r>
    <x v="23"/>
    <s v="ACT TCCS - CS - SRC - Waramanga depot"/>
    <n v="320592"/>
    <m/>
    <s v="Passenger"/>
    <n v="153464"/>
    <m/>
    <s v="FUEL CARD"/>
    <s v="FUEL CARD"/>
    <s v="Fuel Card"/>
    <s v="KAMBAH CALTEX WOOLWORTHS"/>
    <s v="CALTEX Australia - Fuel"/>
    <n v="7071340000000000"/>
    <d v="2019-09-12T00:00:00"/>
    <d v="1899-12-30T11:33:00"/>
    <m/>
    <x v="0"/>
    <n v="279.68"/>
    <n v="1.44"/>
    <n v="366.43"/>
    <n v="36.64"/>
    <n v="403.07"/>
  </r>
  <r>
    <x v="23"/>
    <s v="ACT TCCS - CS - SRC - Waramanga depot"/>
    <n v="320592"/>
    <m/>
    <s v="Passenger"/>
    <n v="153464"/>
    <m/>
    <s v="FUEL CARD"/>
    <s v="FUEL CARD"/>
    <s v="Fuel Card"/>
    <s v="KAMBAH CALTEX WOOLWORTHS"/>
    <s v="CALTEX Australia - Fuel"/>
    <n v="7071340000000000"/>
    <d v="2019-10-03T00:00:00"/>
    <d v="1899-12-30T09:50:00"/>
    <m/>
    <x v="0"/>
    <n v="188.72"/>
    <n v="1.48"/>
    <n v="254.59"/>
    <n v="25.46"/>
    <n v="280.05"/>
  </r>
  <r>
    <x v="23"/>
    <s v="ACT TCCS - CS - SRC - Waramanga depot"/>
    <n v="320592"/>
    <m/>
    <s v="Passenger"/>
    <n v="153464"/>
    <m/>
    <s v="FUEL CARD"/>
    <s v="FUEL CARD"/>
    <s v="Fuel Card"/>
    <s v="KAMBAH CALTEX WOOLWORTHS"/>
    <s v="CALTEX Australia - Fuel"/>
    <n v="7071340000000000"/>
    <d v="2019-10-03T00:00:00"/>
    <d v="1899-12-30T09:50:00"/>
    <m/>
    <x v="4"/>
    <n v="59.7"/>
    <n v="1.55"/>
    <n v="84.23"/>
    <n v="8.42"/>
    <n v="92.65"/>
  </r>
  <r>
    <x v="23"/>
    <s v="ACT TCCS - CS - SRC - Waramanga depot"/>
    <n v="320592"/>
    <m/>
    <s v="Passenger"/>
    <n v="153464"/>
    <m/>
    <s v="FUEL CARD"/>
    <s v="FUEL CARD"/>
    <s v="Fuel Card"/>
    <s v="KAMBAH CALTEX WOOLWORTHS"/>
    <s v="CALTEX Australia - Fuel"/>
    <n v="7071340000000000"/>
    <d v="2019-10-17T00:00:00"/>
    <d v="1899-12-30T08:22:00"/>
    <m/>
    <x v="0"/>
    <n v="129.44"/>
    <n v="1.47"/>
    <n v="173.26"/>
    <n v="17.329999999999998"/>
    <n v="190.59"/>
  </r>
  <r>
    <x v="23"/>
    <s v="ACT TCCS - CS - SRC - Waramanga depot"/>
    <n v="320592"/>
    <m/>
    <s v="Passenger"/>
    <n v="153464"/>
    <m/>
    <s v="FUEL CARD"/>
    <s v="FUEL CARD"/>
    <s v="Fuel Card"/>
    <s v="MAWSON WOOLWORTHS S/STN"/>
    <s v="CALTEX Australia - Fuel"/>
    <n v="7071340000000000"/>
    <d v="2019-01-30T00:00:00"/>
    <d v="1899-12-30T14:44:00"/>
    <m/>
    <x v="0"/>
    <n v="152.62"/>
    <n v="1.33"/>
    <n v="183.85"/>
    <n v="18.39"/>
    <n v="202.24"/>
  </r>
  <r>
    <x v="23"/>
    <s v="ACT TCCS - CS - SRC - Waramanga depot"/>
    <n v="320592"/>
    <m/>
    <s v="Passenger"/>
    <n v="153464"/>
    <m/>
    <s v="FUEL CARD"/>
    <s v="FUEL CARD"/>
    <s v="Fuel Card"/>
    <s v="MAWSON WOOLWORTHS S/STN"/>
    <s v="CALTEX Australia - Fuel"/>
    <n v="7071340000000000"/>
    <d v="2019-02-14T00:00:00"/>
    <d v="1899-12-30T08:18:00"/>
    <m/>
    <x v="1"/>
    <n v="32.909999999999997"/>
    <n v="1.24"/>
    <n v="37.01"/>
    <n v="3.7"/>
    <n v="40.71"/>
  </r>
  <r>
    <x v="23"/>
    <s v="ACT TCCS - CS - SRC - Waramanga depot"/>
    <n v="320592"/>
    <m/>
    <s v="Passenger"/>
    <n v="153464"/>
    <m/>
    <s v="FUEL CARD"/>
    <s v="FUEL CARD"/>
    <s v="Fuel Card"/>
    <s v="MAWSON WOOLWORTHS S/STN"/>
    <s v="CALTEX Australia - Fuel"/>
    <n v="7071340000000000"/>
    <d v="2019-02-19T00:00:00"/>
    <d v="1899-12-30T07:38:00"/>
    <m/>
    <x v="1"/>
    <n v="65.86"/>
    <n v="1.26"/>
    <n v="75.22"/>
    <n v="7.52"/>
    <n v="82.74"/>
  </r>
  <r>
    <x v="23"/>
    <s v="ACT TCCS - CS - SRC - Waramanga depot"/>
    <n v="320592"/>
    <m/>
    <s v="Passenger"/>
    <n v="153464"/>
    <m/>
    <s v="FUEL CARD"/>
    <s v="FUEL CARD"/>
    <s v="Fuel Card"/>
    <s v="MAWSON WOOLWORTHS S/STN"/>
    <s v="CALTEX Australia - Fuel"/>
    <n v="7071340000000000"/>
    <d v="2019-02-19T00:00:00"/>
    <d v="1899-12-30T13:20:00"/>
    <m/>
    <x v="1"/>
    <n v="60.38"/>
    <n v="1.26"/>
    <n v="68.95"/>
    <n v="6.9"/>
    <n v="75.849999999999994"/>
  </r>
  <r>
    <x v="23"/>
    <s v="ACT TCCS - CS - SRC - Waramanga depot"/>
    <n v="320592"/>
    <m/>
    <s v="Passenger"/>
    <n v="153464"/>
    <m/>
    <s v="FUEL CARD"/>
    <s v="FUEL CARD"/>
    <s v="Fuel Card"/>
    <s v="MAWSON WOOLWORTHS S/STN"/>
    <s v="CALTEX Australia - Fuel"/>
    <n v="7071340000000000"/>
    <d v="2019-03-13T00:00:00"/>
    <d v="1899-12-30T10:52:00"/>
    <m/>
    <x v="1"/>
    <n v="55.9"/>
    <n v="1.33"/>
    <n v="67.62"/>
    <n v="6.76"/>
    <n v="74.38"/>
  </r>
  <r>
    <x v="23"/>
    <s v="ACT TCCS - CS - SRC - Waramanga depot"/>
    <n v="320592"/>
    <m/>
    <s v="Passenger"/>
    <n v="153464"/>
    <m/>
    <s v="FUEL CARD"/>
    <s v="FUEL CARD"/>
    <s v="Fuel Card"/>
    <s v="MAWSON WOOLWORTHS S/STN"/>
    <s v="CALTEX Australia - Fuel"/>
    <n v="7071340000000000"/>
    <d v="2019-03-13T00:00:00"/>
    <d v="1899-12-30T13:39:00"/>
    <m/>
    <x v="1"/>
    <n v="20"/>
    <n v="1.33"/>
    <n v="24.19"/>
    <n v="2.42"/>
    <n v="26.61"/>
  </r>
  <r>
    <x v="23"/>
    <s v="ACT TCCS - CS - SRC - Waramanga depot"/>
    <n v="320592"/>
    <m/>
    <s v="Passenger"/>
    <n v="153464"/>
    <m/>
    <s v="FUEL CARD"/>
    <s v="FUEL CARD"/>
    <s v="Fuel Card"/>
    <s v="MAWSON WOOLWORTHS S/STN"/>
    <s v="CALTEX Australia - Fuel"/>
    <n v="7071340000000000"/>
    <d v="2019-03-19T00:00:00"/>
    <d v="1899-12-30T11:27:00"/>
    <m/>
    <x v="1"/>
    <n v="33.72"/>
    <n v="1.35"/>
    <n v="41.5"/>
    <n v="4.1500000000000004"/>
    <n v="45.65"/>
  </r>
  <r>
    <x v="23"/>
    <s v="ACT TCCS - CS - SRC - Waramanga depot"/>
    <n v="320592"/>
    <m/>
    <s v="Passenger"/>
    <n v="153464"/>
    <m/>
    <s v="FUEL CARD"/>
    <s v="FUEL CARD"/>
    <s v="Fuel Card"/>
    <s v="MAWSON WOOLWORTHS S/STN"/>
    <s v="CALTEX Australia - Fuel"/>
    <n v="7071340000000000"/>
    <d v="2019-03-19T00:00:00"/>
    <d v="1899-12-30T11:28:00"/>
    <m/>
    <x v="1"/>
    <n v="-33.72"/>
    <n v="1.35"/>
    <n v="-41.5"/>
    <n v="-4.1500000000000004"/>
    <n v="-45.65"/>
  </r>
  <r>
    <x v="23"/>
    <s v="ACT TCCS - CS - SRC - Waramanga depot"/>
    <n v="320592"/>
    <m/>
    <s v="Passenger"/>
    <n v="153464"/>
    <m/>
    <s v="FUEL CARD"/>
    <s v="FUEL CARD"/>
    <s v="Fuel Card"/>
    <s v="MAWSON WOOLWORTHS S/STN"/>
    <s v="CALTEX Australia - Fuel"/>
    <n v="7071340000000000"/>
    <d v="2019-03-19T00:00:00"/>
    <d v="1899-12-30T11:29:00"/>
    <m/>
    <x v="0"/>
    <n v="286.29000000000002"/>
    <n v="1.41"/>
    <n v="366.71"/>
    <n v="36.67"/>
    <n v="403.38"/>
  </r>
  <r>
    <x v="23"/>
    <s v="ACT TCCS - CS - SRC - Waramanga depot"/>
    <n v="320592"/>
    <m/>
    <s v="Passenger"/>
    <n v="153464"/>
    <m/>
    <s v="FUEL CARD"/>
    <s v="FUEL CARD"/>
    <s v="Fuel Card"/>
    <s v="WESTON CALTEX WOOLWORTHS"/>
    <s v="CALTEX Australia - Fuel"/>
    <n v="7071340000000000"/>
    <d v="2019-01-22T00:00:00"/>
    <d v="1899-12-30T07:57:00"/>
    <m/>
    <x v="1"/>
    <n v="60.01"/>
    <n v="1.23"/>
    <n v="66.92"/>
    <n v="6.69"/>
    <n v="73.61"/>
  </r>
  <r>
    <x v="23"/>
    <s v="ACT TCCS - CS - SRC - Waramanga depot"/>
    <n v="320592"/>
    <m/>
    <s v="Passenger"/>
    <n v="153464"/>
    <m/>
    <s v="FUEL CARD"/>
    <s v="FUEL CARD"/>
    <s v="Fuel Card"/>
    <s v="WESTON CALTEX WOOLWORTHS"/>
    <s v="CALTEX Australia - Fuel"/>
    <n v="7071340000000000"/>
    <d v="2019-01-22T00:00:00"/>
    <d v="1899-12-30T14:38:00"/>
    <m/>
    <x v="0"/>
    <n v="300.17"/>
    <n v="1.32"/>
    <n v="360.28"/>
    <n v="36.03"/>
    <n v="396.31"/>
  </r>
  <r>
    <x v="23"/>
    <s v="ACT TCCS - CS - SRC - Waramanga depot"/>
    <n v="320592"/>
    <m/>
    <s v="Passenger"/>
    <n v="153464"/>
    <m/>
    <s v="FUEL CARD"/>
    <s v="FUEL CARD"/>
    <s v="Fuel Card"/>
    <s v="WESTON CALTEX WOOLWORTHS"/>
    <s v="CALTEX Australia - Fuel"/>
    <n v="7071340000000000"/>
    <d v="2019-02-18T00:00:00"/>
    <d v="1899-12-30T08:15:00"/>
    <m/>
    <x v="0"/>
    <n v="228.49"/>
    <n v="1.39"/>
    <n v="289.45999999999998"/>
    <n v="28.95"/>
    <n v="318.41000000000003"/>
  </r>
  <r>
    <x v="23"/>
    <s v="ACT TCCS - CS - SRC - Waramanga depot"/>
    <n v="320592"/>
    <m/>
    <s v="Passenger"/>
    <n v="153464"/>
    <m/>
    <s v="FUEL CARD"/>
    <s v="FUEL CARD"/>
    <s v="Fuel Card"/>
    <s v="WESTON CALTEX WOOLWORTHS"/>
    <s v="CALTEX Australia - Fuel"/>
    <n v="7071340000000000"/>
    <d v="2019-06-07T00:00:00"/>
    <d v="1899-12-30T07:49:00"/>
    <m/>
    <x v="0"/>
    <n v="219.84"/>
    <n v="1.51"/>
    <n v="302.45"/>
    <n v="30.25"/>
    <n v="332.7"/>
  </r>
  <r>
    <x v="23"/>
    <s v="ACT TCCS - CS - SRC - Waramanga depot"/>
    <n v="320592"/>
    <m/>
    <s v="Passenger"/>
    <n v="153464"/>
    <m/>
    <s v="FUEL CARD"/>
    <s v="FUEL CARD"/>
    <s v="Fuel Card"/>
    <s v="WESTON CALTEX WOOLWORTHS"/>
    <s v="CALTEX Australia - Fuel"/>
    <n v="7071340000000000"/>
    <d v="2019-06-25T00:00:00"/>
    <d v="1899-12-30T13:11:00"/>
    <m/>
    <x v="0"/>
    <n v="271.29000000000002"/>
    <n v="1.39"/>
    <n v="345.83"/>
    <n v="34.58"/>
    <n v="380.41"/>
  </r>
  <r>
    <x v="24"/>
    <s v="ACT TCCS - CS - SRC - Waramanga depot"/>
    <n v="347550"/>
    <m/>
    <s v="Light Commercial"/>
    <n v="274201"/>
    <n v="2016"/>
    <s v="TOYOTA"/>
    <s v="HILUX"/>
    <s v="GUN126R MY15 (1/16) 2.8D SR Extra 4x4 Man Ute"/>
    <s v="BELCONNEN WOOLWORTHS S/STN"/>
    <s v="CALTEX Australia - Fuel"/>
    <n v="7071340000000000"/>
    <d v="2019-01-24T00:00:00"/>
    <d v="1899-12-30T08:37:00"/>
    <n v="78080"/>
    <x v="0"/>
    <n v="63.49"/>
    <n v="1.45"/>
    <n v="83.81"/>
    <n v="8.39"/>
    <n v="92.2"/>
  </r>
  <r>
    <x v="24"/>
    <s v="ACT TCCS - CS - SRC - Waramanga depot"/>
    <n v="347550"/>
    <m/>
    <s v="Light Commercial"/>
    <n v="274201"/>
    <n v="2016"/>
    <s v="TOYOTA"/>
    <s v="HILUX"/>
    <s v="GUN126R MY15 (1/16) 2.8D SR Extra 4x4 Man Ute"/>
    <s v="BELCONNEN WOOLWORTHS S/STN"/>
    <s v="CALTEX Australia - Fuel"/>
    <n v="7071340000000000"/>
    <d v="2019-02-20T00:00:00"/>
    <d v="1899-12-30T09:02:00"/>
    <n v="79593"/>
    <x v="0"/>
    <n v="49.94"/>
    <n v="1.45"/>
    <n v="65.92"/>
    <n v="6.6"/>
    <n v="72.52"/>
  </r>
  <r>
    <x v="24"/>
    <s v="ACT TCCS - CS - SRC - Waramanga depot"/>
    <n v="347550"/>
    <m/>
    <s v="Light Commercial"/>
    <n v="274201"/>
    <n v="2016"/>
    <s v="TOYOTA"/>
    <s v="HILUX"/>
    <s v="GUN126R MY15 (1/16) 2.8D SR Extra 4x4 Man Ute"/>
    <s v="CALTEX KALEEN STAR MART"/>
    <s v="CALTEX Australia - Fuel"/>
    <n v="7071340000000000"/>
    <d v="2019-01-07T00:00:00"/>
    <d v="1899-12-30T11:29:00"/>
    <n v="76972"/>
    <x v="0"/>
    <n v="55.52"/>
    <n v="1.4"/>
    <n v="70.760000000000005"/>
    <n v="7.08"/>
    <n v="77.84"/>
  </r>
  <r>
    <x v="24"/>
    <s v="ACT TCCS - CS - SRC - Waramanga depot"/>
    <n v="347550"/>
    <m/>
    <s v="Light Commercial"/>
    <n v="274201"/>
    <n v="2016"/>
    <s v="TOYOTA"/>
    <s v="HILUX"/>
    <s v="GUN126R MY15 (1/16) 2.8D SR Extra 4x4 Man Ute"/>
    <s v="CALTEX NICHOLLS STAR MART"/>
    <s v="CALTEX Australia - Fuel"/>
    <n v="7071340000000000"/>
    <d v="2019-04-23T00:00:00"/>
    <d v="1899-12-30T00:42:00"/>
    <n v="82358"/>
    <x v="0"/>
    <n v="56.72"/>
    <n v="1.5"/>
    <n v="77.45"/>
    <n v="7.75"/>
    <n v="85.2"/>
  </r>
  <r>
    <x v="24"/>
    <s v="ACT TCCS - CS - SRC - Waramanga depot"/>
    <n v="347550"/>
    <m/>
    <s v="Light Commercial"/>
    <n v="274201"/>
    <n v="2016"/>
    <s v="TOYOTA"/>
    <s v="HILUX"/>
    <s v="GUN126R MY15 (1/16) 2.8D SR Extra 4x4 Man Ute"/>
    <s v="DICKSON WOOLWORTHS S/STN"/>
    <s v="CALTEX Australia - Fuel"/>
    <n v="7071340000000000"/>
    <d v="2019-01-17T00:00:00"/>
    <d v="1899-12-30T11:35:00"/>
    <n v="77541"/>
    <x v="0"/>
    <n v="53.31"/>
    <n v="1.47"/>
    <n v="71.34"/>
    <n v="7.14"/>
    <n v="78.48"/>
  </r>
  <r>
    <x v="24"/>
    <s v="ACT TCCS - CS - SRC - Waramanga depot"/>
    <n v="347550"/>
    <m/>
    <s v="Light Commercial"/>
    <n v="274201"/>
    <n v="2016"/>
    <s v="TOYOTA"/>
    <s v="HILUX"/>
    <s v="GUN126R MY15 (1/16) 2.8D SR Extra 4x4 Man Ute"/>
    <s v="DICKSON WOOLWORTHS S/STN"/>
    <s v="CALTEX Australia - Fuel"/>
    <n v="7071340000000000"/>
    <d v="2019-02-13T00:00:00"/>
    <d v="1899-12-30T00:37:00"/>
    <n v="79102"/>
    <x v="0"/>
    <n v="53.72"/>
    <n v="1.45"/>
    <n v="70.81"/>
    <n v="7.09"/>
    <n v="77.900000000000006"/>
  </r>
  <r>
    <x v="24"/>
    <s v="ACT TCCS - CS - SRC - Waramanga depot"/>
    <n v="347550"/>
    <m/>
    <s v="Light Commercial"/>
    <n v="274201"/>
    <n v="2016"/>
    <s v="TOYOTA"/>
    <s v="HILUX"/>
    <s v="GUN126R MY15 (1/16) 2.8D SR Extra 4x4 Man Ute"/>
    <s v="DICKSON WOOLWORTHS S/STN"/>
    <s v="CALTEX Australia - Fuel"/>
    <n v="7071340000000000"/>
    <d v="2019-03-29T00:00:00"/>
    <d v="1899-12-30T14:06:00"/>
    <n v="81214"/>
    <x v="0"/>
    <n v="57.71"/>
    <n v="1.5"/>
    <n v="78.8"/>
    <n v="7.89"/>
    <n v="86.69"/>
  </r>
  <r>
    <x v="24"/>
    <s v="ACT TCCS - CS - SRC - Waramanga depot"/>
    <n v="347550"/>
    <m/>
    <s v="Light Commercial"/>
    <n v="274201"/>
    <n v="2016"/>
    <s v="TOYOTA"/>
    <s v="HILUX"/>
    <s v="GUN126R MY15 (1/16) 2.8D SR Extra 4x4 Man Ute"/>
    <s v="EG FUELCO 1566 DICKSON"/>
    <s v="CALTEX Australia - Fuel"/>
    <n v="7071340000000000"/>
    <d v="2019-04-09T00:00:00"/>
    <d v="1899-12-30T14:08:00"/>
    <n v="81783"/>
    <x v="0"/>
    <n v="56.54"/>
    <n v="1.5"/>
    <n v="77.2"/>
    <n v="7.73"/>
    <n v="84.93"/>
  </r>
  <r>
    <x v="24"/>
    <s v="ACT TCCS - CS - SRC - Waramanga depot"/>
    <n v="347550"/>
    <m/>
    <s v="Light Commercial"/>
    <n v="274201"/>
    <n v="2016"/>
    <s v="TOYOTA"/>
    <s v="HILUX"/>
    <s v="GUN126R MY15 (1/16) 2.8D SR Extra 4x4 Man Ute"/>
    <s v="GUNGAHLIN WOOLWORTHS S/STN"/>
    <s v="CALTEX Australia - Fuel"/>
    <n v="7071340000000000"/>
    <d v="2019-02-05T00:00:00"/>
    <d v="1899-12-30T09:05:00"/>
    <n v="78569"/>
    <x v="0"/>
    <n v="45.86"/>
    <n v="1.41"/>
    <n v="58.86"/>
    <n v="5.89"/>
    <n v="64.75"/>
  </r>
  <r>
    <x v="24"/>
    <s v="ACT TCCS - CS - SRC - Waramanga depot"/>
    <n v="347550"/>
    <m/>
    <s v="Light Commercial"/>
    <n v="274201"/>
    <n v="2016"/>
    <s v="TOYOTA"/>
    <s v="HILUX"/>
    <s v="GUN126R MY15 (1/16) 2.8D SR Extra 4x4 Man Ute"/>
    <s v="HOLT CALTEX WOOLWORTHS"/>
    <s v="CALTEX Australia - Fuel"/>
    <n v="7071340000000000"/>
    <d v="2019-02-28T00:00:00"/>
    <d v="1899-12-30T19:00:00"/>
    <n v="80019"/>
    <x v="0"/>
    <n v="41.8"/>
    <n v="1.48"/>
    <n v="56.05"/>
    <n v="5.61"/>
    <n v="61.66"/>
  </r>
  <r>
    <x v="24"/>
    <s v="ACT TCCS - CS - SRC - Waramanga depot"/>
    <n v="347550"/>
    <m/>
    <s v="Light Commercial"/>
    <n v="274201"/>
    <n v="2016"/>
    <s v="TOYOTA"/>
    <s v="HILUX"/>
    <s v="GUN126R MY15 (1/16) 2.8D SR Extra 4x4 Man Ute"/>
    <s v="HOLT CALTEX WOOLWORTHS"/>
    <s v="CALTEX Australia - Fuel"/>
    <n v="7071340000000000"/>
    <d v="2019-03-12T00:00:00"/>
    <d v="1899-12-30T07:53:00"/>
    <n v="80622"/>
    <x v="0"/>
    <n v="59.48"/>
    <n v="1.48"/>
    <n v="79.75"/>
    <n v="7.98"/>
    <n v="87.73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CALTEX NICHOLLS STAR MART"/>
    <s v="CALTEX Australia - Fuel"/>
    <n v="7071340000000000"/>
    <d v="2019-10-16T00:00:00"/>
    <d v="1899-12-30T09:44:00"/>
    <n v="39727"/>
    <x v="0"/>
    <n v="156.08000000000001"/>
    <n v="1.5"/>
    <n v="213.12"/>
    <n v="21.32"/>
    <n v="234.44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EG FUELCO 1560 GUNGAHLIN"/>
    <s v="CALTEX Australia - Fuel"/>
    <n v="7071340000000000"/>
    <d v="2019-07-08T00:00:00"/>
    <d v="1899-12-30T15:08:00"/>
    <n v="35328"/>
    <x v="0"/>
    <n v="154.41999999999999"/>
    <n v="1.45"/>
    <n v="202.99"/>
    <n v="20.3"/>
    <n v="223.29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EG FUELCO 1560 GUNGAHLIN"/>
    <s v="CALTEX Australia - Fuel"/>
    <n v="7071340000000000"/>
    <d v="2019-08-27T00:00:00"/>
    <d v="1899-12-30T13:54:00"/>
    <n v="100000"/>
    <x v="0"/>
    <n v="136.35"/>
    <n v="1.44"/>
    <n v="178"/>
    <n v="17.809999999999999"/>
    <n v="195.81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EG FUELCO 1566 DICKSON"/>
    <s v="CALTEX Australia - Fuel"/>
    <n v="7071340000000000"/>
    <d v="2019-05-24T00:00:00"/>
    <d v="1899-12-30T14:32:00"/>
    <n v="33176"/>
    <x v="0"/>
    <n v="165.92"/>
    <n v="1.5"/>
    <n v="226.55"/>
    <n v="22.66"/>
    <n v="249.21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EG FUELCO 1566 DICKSON"/>
    <s v="CALTEX Australia - Fuel"/>
    <n v="7071340000000000"/>
    <d v="2019-11-14T00:00:00"/>
    <d v="1899-12-30T07:14:00"/>
    <n v="40933"/>
    <x v="0"/>
    <n v="99.23"/>
    <n v="1.51"/>
    <n v="136.4"/>
    <n v="13.65"/>
    <n v="150.05000000000001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EG FUELCO 1566 DICKSON"/>
    <s v="CALTEX Australia - Fuel"/>
    <n v="7071340000000000"/>
    <d v="2019-11-27T00:00:00"/>
    <d v="1899-12-30T00:09:00"/>
    <n v="42215"/>
    <x v="0"/>
    <n v="145.74"/>
    <n v="1.51"/>
    <n v="200.33"/>
    <n v="20.04"/>
    <n v="220.37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EG FUELCO 1790 BELCONNEN"/>
    <s v="CALTEX Australia - Fuel"/>
    <n v="7071340000000000"/>
    <d v="2019-04-17T00:00:00"/>
    <d v="1899-12-30T08:14:00"/>
    <n v="31830"/>
    <x v="0"/>
    <n v="153.58000000000001"/>
    <n v="1.5"/>
    <n v="209.71"/>
    <n v="20.98"/>
    <n v="230.69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GUNGAHLIN WOOLWORTHS S/STN"/>
    <s v="CALTEX Australia - Fuel"/>
    <n v="7071340000000000"/>
    <d v="2019-03-15T00:00:00"/>
    <d v="1899-12-30T14:12:00"/>
    <n v="31246"/>
    <x v="0"/>
    <n v="116.69"/>
    <n v="1.45"/>
    <n v="154.03"/>
    <n v="15.41"/>
    <n v="169.44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HOLT CALTEX WOOLWORTHS"/>
    <s v="CALTEX Australia - Fuel"/>
    <n v="7071340000000000"/>
    <d v="2019-01-07T00:00:00"/>
    <d v="1899-12-30T11:32:00"/>
    <n v="29024"/>
    <x v="0"/>
    <n v="135.71"/>
    <n v="1.45"/>
    <n v="179.14"/>
    <n v="17.920000000000002"/>
    <n v="197.06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HOLT CALTEX WOOLWORTHS"/>
    <s v="CALTEX Australia - Fuel"/>
    <n v="7071340000000000"/>
    <d v="2019-01-31T00:00:00"/>
    <d v="1899-12-30T07:35:00"/>
    <n v="29791"/>
    <x v="0"/>
    <n v="163.66"/>
    <n v="1.47"/>
    <n v="217.96"/>
    <n v="21.8"/>
    <n v="239.76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HOLT CALTEX WOOLWORTHS"/>
    <s v="CALTEX Australia - Fuel"/>
    <n v="7071340000000000"/>
    <d v="2019-02-14T00:00:00"/>
    <d v="1899-12-30T13:45:00"/>
    <n v="30535"/>
    <x v="0"/>
    <n v="153.12"/>
    <n v="1.48"/>
    <n v="205.32"/>
    <n v="20.54"/>
    <n v="225.86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HOLT CALTEX WOOLWORTHS"/>
    <s v="CALTEX Australia - Fuel"/>
    <n v="7071340000000000"/>
    <d v="2019-05-09T00:00:00"/>
    <d v="1899-12-30T14:22:00"/>
    <n v="32444"/>
    <x v="0"/>
    <n v="144.72"/>
    <n v="1.53"/>
    <n v="201.55"/>
    <n v="20.16"/>
    <n v="221.71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HOLT CALTEX WOOLWORTHS"/>
    <s v="CALTEX Australia - Fuel"/>
    <n v="7071340000000000"/>
    <d v="2019-06-06T00:00:00"/>
    <d v="1899-12-30T11:21:00"/>
    <n v="33874"/>
    <x v="0"/>
    <n v="143.94999999999999"/>
    <n v="1.51"/>
    <n v="197.86"/>
    <n v="19.79"/>
    <n v="217.65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HOLT CALTEX WOOLWORTHS"/>
    <s v="CALTEX Australia - Fuel"/>
    <n v="7071340000000000"/>
    <d v="2019-06-27T00:00:00"/>
    <d v="1899-12-30T10:07:00"/>
    <n v="34609"/>
    <x v="0"/>
    <n v="134.28"/>
    <n v="1.5"/>
    <n v="183.35"/>
    <n v="18.34"/>
    <n v="201.69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HOLT CALTEX WOOLWORTHS"/>
    <s v="CALTEX Australia - Fuel"/>
    <n v="7071340000000000"/>
    <d v="2019-07-22T00:00:00"/>
    <d v="1899-12-30T00:10:00"/>
    <n v="36099"/>
    <x v="0"/>
    <n v="160.63999999999999"/>
    <n v="1.52"/>
    <n v="222.26"/>
    <n v="22.23"/>
    <n v="244.49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HOLT CALTEX WOOLWORTHS"/>
    <s v="CALTEX Australia - Fuel"/>
    <n v="7071340000000000"/>
    <d v="2019-08-02T00:00:00"/>
    <d v="1899-12-30T10:44:00"/>
    <n v="36804"/>
    <x v="0"/>
    <n v="136.61000000000001"/>
    <n v="1.52"/>
    <n v="189.02"/>
    <n v="18.91"/>
    <n v="207.93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HOLT CALTEX WOOLWORTHS"/>
    <s v="CALTEX Australia - Fuel"/>
    <n v="7071340000000000"/>
    <d v="2019-09-09T00:00:00"/>
    <d v="1899-12-30T10:14:00"/>
    <n v="38254"/>
    <x v="0"/>
    <n v="157.26"/>
    <n v="1.5"/>
    <n v="214.73"/>
    <n v="21.48"/>
    <n v="236.21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HOLT CALTEX WOOLWORTHS"/>
    <s v="CALTEX Australia - Fuel"/>
    <n v="7071340000000000"/>
    <d v="2019-09-24T00:00:00"/>
    <d v="1899-12-30T07:05:00"/>
    <n v="38897"/>
    <x v="0"/>
    <n v="151.26"/>
    <n v="1.54"/>
    <n v="212.04"/>
    <n v="21.21"/>
    <n v="233.25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HOLT CALTEX WOOLWORTHS"/>
    <s v="CALTEX Australia - Fuel"/>
    <n v="7071340000000000"/>
    <d v="2019-11-06T00:00:00"/>
    <d v="1899-12-30T13:55:00"/>
    <n v="40501"/>
    <x v="0"/>
    <n v="153.80000000000001"/>
    <n v="1.55"/>
    <n v="217"/>
    <n v="21.71"/>
    <n v="238.71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HOLT CALTEX WOOLWORTHS"/>
    <s v="CALTEX Australia - Fuel"/>
    <n v="7071340000000000"/>
    <d v="2019-11-22T00:00:00"/>
    <d v="1899-12-30T07:13:00"/>
    <n v="22134"/>
    <x v="0"/>
    <n v="129.53"/>
    <n v="1.55"/>
    <n v="182.75"/>
    <n v="18.28"/>
    <n v="201.03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CALTEX  HUGHES"/>
    <s v="CALTEX Australia - Fuel"/>
    <n v="7071340000000000"/>
    <d v="2019-12-06T00:00:00"/>
    <d v="1899-12-30T07:59:00"/>
    <n v="33249"/>
    <x v="0"/>
    <n v="48.69"/>
    <n v="1.53"/>
    <n v="67.81"/>
    <n v="6.79"/>
    <n v="74.599999999999994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CALTEX DUBBO TALMAC S/STN"/>
    <s v="CALTEX Australia - Fuel"/>
    <n v="7071340000000000"/>
    <d v="2019-01-22T00:00:00"/>
    <d v="1899-12-30T16:19:00"/>
    <n v="18929"/>
    <x v="0"/>
    <n v="46.2"/>
    <n v="1.42"/>
    <n v="59.55"/>
    <n v="5.96"/>
    <n v="65.510000000000005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CALWELL CALTEX WOOLWORTHS"/>
    <s v="CALTEX Australia - Fuel"/>
    <n v="7071340000000000"/>
    <d v="2019-01-21T00:00:00"/>
    <d v="1899-12-30T18:01:00"/>
    <n v="18433"/>
    <x v="0"/>
    <n v="41.35"/>
    <n v="1.46"/>
    <n v="54.88"/>
    <n v="5.49"/>
    <n v="60.37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CALWELL CALTEX WOOLWORTHS"/>
    <s v="CALTEX Australia - Fuel"/>
    <n v="7071340000000000"/>
    <d v="2019-04-15T00:00:00"/>
    <d v="1899-12-30T13:29:00"/>
    <n v="22592"/>
    <x v="0"/>
    <n v="46.44"/>
    <n v="1.5"/>
    <n v="63.41"/>
    <n v="6.35"/>
    <n v="69.760000000000005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CALWELL CALTEX WOOLWORTHS"/>
    <s v="CALTEX Australia - Fuel"/>
    <n v="7071340000000000"/>
    <d v="2019-06-05T00:00:00"/>
    <d v="1899-12-30T09:05:00"/>
    <n v="23365"/>
    <x v="0"/>
    <n v="70.11"/>
    <n v="1.5"/>
    <n v="95.74"/>
    <n v="9.58"/>
    <n v="105.32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CALWELL CALTEX WOOLWORTHS"/>
    <s v="CALTEX Australia - Fuel"/>
    <n v="7071340000000000"/>
    <d v="2019-09-08T00:00:00"/>
    <d v="1899-12-30T09:46:00"/>
    <n v="28028"/>
    <x v="0"/>
    <n v="70.53"/>
    <n v="1.5"/>
    <n v="96.31"/>
    <n v="9.64"/>
    <n v="105.95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CALWELL CALTEX WOOLWORTHS"/>
    <s v="CALTEX Australia - Fuel"/>
    <n v="7071340000000000"/>
    <d v="2019-09-23T00:00:00"/>
    <d v="1899-12-30T07:15:00"/>
    <n v="29001"/>
    <x v="0"/>
    <n v="62.3"/>
    <n v="1.54"/>
    <n v="87.34"/>
    <n v="8.74"/>
    <n v="96.08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CALWELL CALTEX WOOLWORTHS"/>
    <s v="CALTEX Australia - Fuel"/>
    <n v="7071340000000000"/>
    <d v="2019-10-01T00:00:00"/>
    <d v="1899-12-30T08:02:00"/>
    <n v="29533"/>
    <x v="0"/>
    <n v="69.98"/>
    <n v="1.55"/>
    <n v="98.74"/>
    <n v="9.8800000000000008"/>
    <n v="108.62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CONDER WOOLWORTHS S/STN"/>
    <s v="CALTEX Australia - Fuel"/>
    <n v="7071340000000000"/>
    <d v="2019-01-02T00:00:00"/>
    <d v="1899-12-30T16:06:00"/>
    <n v="17399"/>
    <x v="0"/>
    <n v="48.06"/>
    <n v="1.45"/>
    <n v="63.44"/>
    <n v="6.35"/>
    <n v="69.790000000000006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CONDER WOOLWORTHS S/STN"/>
    <s v="CALTEX Australia - Fuel"/>
    <n v="7071340000000000"/>
    <d v="2019-01-08T00:00:00"/>
    <d v="1899-12-30T15:44:00"/>
    <n v="17817"/>
    <x v="0"/>
    <n v="73.099999999999994"/>
    <n v="1.45"/>
    <n v="96.49"/>
    <n v="9.65"/>
    <n v="106.14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DICKSON WOOLWORTHS S/STN"/>
    <s v="CALTEX Australia - Fuel"/>
    <n v="7071340000000000"/>
    <d v="2019-03-07T00:00:00"/>
    <d v="1899-12-30T11:25:00"/>
    <n v="21211"/>
    <x v="0"/>
    <n v="69.099999999999994"/>
    <n v="1.45"/>
    <n v="91.21"/>
    <n v="9.1300000000000008"/>
    <n v="100.34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DICKSON WOOLWORTHS S/STN"/>
    <s v="CALTEX Australia - Fuel"/>
    <n v="7071340000000000"/>
    <d v="2019-03-19T00:00:00"/>
    <d v="1899-12-30T13:53:00"/>
    <n v="21793"/>
    <x v="0"/>
    <n v="67.48"/>
    <n v="1.47"/>
    <n v="90.3"/>
    <n v="9.0399999999999991"/>
    <n v="99.34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EG FUELCO 1514 CONDER"/>
    <s v="CALTEX Australia - Fuel"/>
    <n v="7071340000000000"/>
    <d v="2019-10-11T00:00:00"/>
    <d v="1899-12-30T14:34:00"/>
    <n v="30092"/>
    <x v="0"/>
    <n v="68.98"/>
    <n v="1.53"/>
    <n v="96.07"/>
    <n v="9.61"/>
    <n v="105.68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EG FUELCO 1709 ERINDALE"/>
    <s v="CALTEX Australia - Fuel"/>
    <n v="7071340000000000"/>
    <d v="2019-11-14T00:00:00"/>
    <d v="1899-12-30T07:35:00"/>
    <m/>
    <x v="0"/>
    <n v="50.63"/>
    <n v="1.51"/>
    <n v="69.59"/>
    <n v="6.96"/>
    <n v="76.55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EG FUELCO 1744 MAWSON"/>
    <s v="CALTEX Australia - Fuel"/>
    <n v="7071340000000000"/>
    <d v="2019-09-16T00:00:00"/>
    <d v="1899-12-30T10:29:00"/>
    <n v="28523"/>
    <x v="0"/>
    <n v="71.3"/>
    <n v="1.5"/>
    <n v="97.35"/>
    <n v="9.74"/>
    <n v="107.09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EG FUELCO 1744 MAWSON"/>
    <s v="CALTEX Australia - Fuel"/>
    <n v="7071340000000000"/>
    <d v="2019-10-27T00:00:00"/>
    <d v="1899-12-30T14:16:00"/>
    <n v="31103"/>
    <x v="0"/>
    <n v="55.97"/>
    <n v="1.5"/>
    <n v="76.430000000000007"/>
    <n v="7.65"/>
    <n v="84.08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EG FUELCO 1744 MAWSON"/>
    <s v="CALTEX Australia - Fuel"/>
    <n v="7071340000000000"/>
    <d v="2019-12-15T00:00:00"/>
    <d v="1899-12-30T14:26:00"/>
    <n v="33867"/>
    <x v="0"/>
    <n v="38.11"/>
    <n v="1.5"/>
    <n v="52.04"/>
    <n v="5.21"/>
    <n v="57.25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KAMBAH CALTEX WOOLWORTHS"/>
    <s v="CALTEX Australia - Fuel"/>
    <n v="7071340000000000"/>
    <d v="2019-01-16T00:00:00"/>
    <d v="1899-12-30T07:42:00"/>
    <n v="18174"/>
    <x v="0"/>
    <n v="42.57"/>
    <n v="1.47"/>
    <n v="56.96"/>
    <n v="5.7"/>
    <n v="62.66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KAMBAH CALTEX WOOLWORTHS"/>
    <s v="CALTEX Australia - Fuel"/>
    <n v="7071340000000000"/>
    <d v="2019-02-05T00:00:00"/>
    <d v="1899-12-30T13:23:00"/>
    <n v="20040"/>
    <x v="0"/>
    <n v="61.23"/>
    <n v="1.47"/>
    <n v="81.94"/>
    <n v="8.1999999999999993"/>
    <n v="90.14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KAMBAH CALTEX WOOLWORTHS"/>
    <s v="CALTEX Australia - Fuel"/>
    <n v="7071340000000000"/>
    <d v="2019-02-20T00:00:00"/>
    <d v="1899-12-30T08:16:00"/>
    <n v="20653"/>
    <x v="0"/>
    <n v="67.849999999999994"/>
    <n v="1.48"/>
    <n v="91.41"/>
    <n v="9.15"/>
    <n v="100.56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KAMBAH CALTEX WOOLWORTHS"/>
    <s v="CALTEX Australia - Fuel"/>
    <n v="7071340000000000"/>
    <d v="2019-07-03T00:00:00"/>
    <d v="1899-12-30T17:21:00"/>
    <n v="24508"/>
    <x v="0"/>
    <n v="73.2"/>
    <n v="1.51"/>
    <n v="100.62"/>
    <n v="10.07"/>
    <n v="110.69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KAMBAH CALTEX WOOLWORTHS"/>
    <s v="CALTEX Australia - Fuel"/>
    <n v="7071340000000000"/>
    <d v="2019-07-23T00:00:00"/>
    <d v="1899-12-30T11:33:00"/>
    <n v="25567"/>
    <x v="0"/>
    <n v="72.5"/>
    <n v="1.52"/>
    <n v="100.32"/>
    <n v="10.039999999999999"/>
    <n v="110.36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KAMBAH CALTEX WOOLWORTHS"/>
    <s v="CALTEX Australia - Fuel"/>
    <n v="7071340000000000"/>
    <d v="2019-07-28T00:00:00"/>
    <d v="1899-12-30T09:58:00"/>
    <n v="25951"/>
    <x v="0"/>
    <n v="50.36"/>
    <n v="1.52"/>
    <n v="69.680000000000007"/>
    <n v="6.97"/>
    <n v="76.650000000000006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KAMBAH CALTEX WOOLWORTHS"/>
    <s v="CALTEX Australia - Fuel"/>
    <n v="7071340000000000"/>
    <d v="2019-08-05T00:00:00"/>
    <d v="1899-12-30T11:34:00"/>
    <n v="26520"/>
    <x v="0"/>
    <n v="70.06"/>
    <n v="1.55"/>
    <n v="98.85"/>
    <n v="9.89"/>
    <n v="108.74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KAMBAH CALTEX WOOLWORTHS"/>
    <s v="CALTEX Australia - Fuel"/>
    <n v="7071340000000000"/>
    <d v="2019-08-13T00:00:00"/>
    <d v="1899-12-30T09:32:00"/>
    <n v="26933"/>
    <x v="0"/>
    <n v="52.69"/>
    <n v="1.55"/>
    <n v="74.34"/>
    <n v="7.44"/>
    <n v="81.78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KAMBAH CALTEX WOOLWORTHS"/>
    <s v="CALTEX Australia - Fuel"/>
    <n v="7071340000000000"/>
    <d v="2019-08-24T00:00:00"/>
    <d v="1899-12-30T16:42:00"/>
    <n v="27495"/>
    <x v="0"/>
    <n v="68.08"/>
    <n v="1.55"/>
    <n v="96.05"/>
    <n v="9.61"/>
    <n v="105.66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KAMBAH CALTEX WOOLWORTHS"/>
    <s v="CALTEX Australia - Fuel"/>
    <n v="7071340000000000"/>
    <d v="2019-11-06T00:00:00"/>
    <d v="1899-12-30T13:24:00"/>
    <n v="31478"/>
    <x v="0"/>
    <n v="65.86"/>
    <n v="1.55"/>
    <n v="92.92"/>
    <n v="9.3000000000000007"/>
    <n v="102.22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MAWSON WOOLWORTHS S/STN"/>
    <s v="CALTEX Australia - Fuel"/>
    <n v="7071340000000000"/>
    <d v="2019-03-29T00:00:00"/>
    <d v="1899-12-30T10:08:00"/>
    <n v="22145"/>
    <x v="0"/>
    <n v="70.150000000000006"/>
    <n v="1.45"/>
    <n v="92.6"/>
    <n v="9.27"/>
    <n v="101.87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1-29T00:00:00"/>
    <d v="1899-12-30T15:24:00"/>
    <n v="19453"/>
    <x v="0"/>
    <n v="49.83"/>
    <n v="1.53"/>
    <n v="69.400000000000006"/>
    <n v="6.95"/>
    <n v="76.349999999999994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6-17T00:00:00"/>
    <d v="1899-12-30T14:15:00"/>
    <n v="23936"/>
    <x v="0"/>
    <n v="71.5"/>
    <n v="1.57"/>
    <n v="102.12"/>
    <n v="10.220000000000001"/>
    <n v="112.34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7-11T00:00:00"/>
    <d v="1899-12-30T10:29:00"/>
    <n v="24988"/>
    <x v="0"/>
    <n v="63.21"/>
    <n v="1.58"/>
    <n v="90.91"/>
    <n v="9.1"/>
    <n v="100.01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10-25T00:00:00"/>
    <d v="1899-12-30T17:28:00"/>
    <n v="30650"/>
    <x v="0"/>
    <n v="69.72"/>
    <n v="1.57"/>
    <n v="99.64"/>
    <n v="9.9700000000000006"/>
    <n v="109.61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11-26T00:00:00"/>
    <d v="1899-12-30T07:03:00"/>
    <n v="32440"/>
    <x v="0"/>
    <n v="72.48"/>
    <n v="1.55"/>
    <n v="102.26"/>
    <n v="10.23"/>
    <n v="112.49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12-01T00:00:00"/>
    <d v="1899-12-30T20:57:00"/>
    <n v="9887"/>
    <x v="0"/>
    <n v="53"/>
    <n v="1.54"/>
    <n v="74.3"/>
    <n v="7.44"/>
    <n v="81.739999999999995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12-18T00:00:00"/>
    <d v="1899-12-30T13:29:00"/>
    <n v="34282"/>
    <x v="0"/>
    <n v="50.66"/>
    <n v="1.56"/>
    <n v="71.94"/>
    <n v="7.2"/>
    <n v="79.14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CALTEX  HUGHES"/>
    <s v="CALTEX Australia - Fuel"/>
    <n v="7071340000000000"/>
    <d v="2019-02-11T00:00:00"/>
    <d v="1899-12-30T11:58:00"/>
    <n v="18905"/>
    <x v="0"/>
    <n v="52.94"/>
    <n v="1.5"/>
    <n v="72.290000000000006"/>
    <n v="7.23"/>
    <n v="79.52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CALTEX  HUGHES"/>
    <s v="CALTEX Australia - Fuel"/>
    <n v="7071340000000000"/>
    <d v="2019-06-27T00:00:00"/>
    <d v="1899-12-30T10:37:00"/>
    <n v="24353"/>
    <x v="0"/>
    <n v="57.65"/>
    <n v="1.5"/>
    <n v="78.72"/>
    <n v="7.88"/>
    <n v="86.6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CALTEX  HUGHES"/>
    <s v="CALTEX Australia - Fuel"/>
    <n v="7071340000000000"/>
    <d v="2019-11-20T00:00:00"/>
    <d v="1899-12-30T07:16:00"/>
    <n v="32100"/>
    <x v="0"/>
    <n v="51.27"/>
    <n v="1.56"/>
    <n v="72.8"/>
    <n v="7.29"/>
    <n v="80.09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CALTEX  HUGHES"/>
    <s v="CALTEX Australia - Fuel"/>
    <n v="7071340000000000"/>
    <d v="2019-11-27T00:00:00"/>
    <d v="1899-12-30T11:29:00"/>
    <n v="32508"/>
    <x v="0"/>
    <n v="49.2"/>
    <n v="1.53"/>
    <n v="68.52"/>
    <n v="6.86"/>
    <n v="75.38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CALTEX WESTON CREEK FOODARY"/>
    <s v="CALTEX Australia - Fuel"/>
    <n v="7071340000000000"/>
    <d v="2019-09-23T00:00:00"/>
    <d v="1899-12-30T09:34:00"/>
    <n v="29681"/>
    <x v="0"/>
    <n v="52.43"/>
    <n v="1.54"/>
    <n v="73.5"/>
    <n v="7.36"/>
    <n v="80.86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CALWELL CALTEX WOOLWORTHS"/>
    <s v="CALTEX Australia - Fuel"/>
    <n v="7071340000000000"/>
    <d v="2019-03-25T00:00:00"/>
    <d v="1899-12-30T14:21:00"/>
    <n v="20738"/>
    <x v="0"/>
    <n v="48.38"/>
    <n v="1.47"/>
    <n v="64.650000000000006"/>
    <n v="6.47"/>
    <n v="71.12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CALWELL CALTEX WOOLWORTHS"/>
    <s v="CALTEX Australia - Fuel"/>
    <n v="7071340000000000"/>
    <d v="2019-09-16T00:00:00"/>
    <d v="1899-12-30T14:27:00"/>
    <n v="29269"/>
    <x v="0"/>
    <n v="46.28"/>
    <n v="1.5"/>
    <n v="63.19"/>
    <n v="6.32"/>
    <n v="69.510000000000005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CALWELL CALTEX WOOLWORTHS"/>
    <s v="CALTEX Australia - Fuel"/>
    <n v="7071340000000000"/>
    <d v="2019-12-18T00:00:00"/>
    <d v="1899-12-30T13:48:00"/>
    <n v="33613"/>
    <x v="0"/>
    <n v="37.43"/>
    <n v="1.54"/>
    <n v="52.47"/>
    <n v="5.25"/>
    <n v="57.72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EG FUELCO 1529 TUGGERANONG"/>
    <s v="CALTEX Australia - Fuel"/>
    <n v="7071340000000000"/>
    <d v="2019-05-07T00:00:00"/>
    <d v="1899-12-30T08:16:00"/>
    <n v="22331"/>
    <x v="0"/>
    <n v="57.7"/>
    <n v="1.5"/>
    <n v="78.790000000000006"/>
    <n v="7.88"/>
    <n v="86.67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EG FUELCO 1529 TUGGERANONG"/>
    <s v="CALTEX Australia - Fuel"/>
    <n v="7071340000000000"/>
    <d v="2019-08-22T00:00:00"/>
    <d v="1899-12-30T11:43:00"/>
    <n v="27985"/>
    <x v="0"/>
    <n v="54.3"/>
    <n v="1.5"/>
    <n v="74.150000000000006"/>
    <n v="7.42"/>
    <n v="81.569999999999993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EG FUELCO 1744 MAWSON"/>
    <s v="CALTEX Australia - Fuel"/>
    <n v="7071340000000000"/>
    <d v="2019-05-15T00:00:00"/>
    <d v="1899-12-30T14:30:00"/>
    <n v="22775"/>
    <x v="0"/>
    <n v="52.36"/>
    <n v="1.5"/>
    <n v="71.489999999999995"/>
    <n v="7.15"/>
    <n v="78.64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EG FUELCO 1744 MAWSON"/>
    <s v="CALTEX Australia - Fuel"/>
    <n v="7071340000000000"/>
    <d v="2019-06-05T00:00:00"/>
    <d v="1899-12-30T00:18:00"/>
    <n v="23628"/>
    <x v="0"/>
    <n v="55.5"/>
    <n v="1.5"/>
    <n v="75.78"/>
    <n v="7.58"/>
    <n v="83.36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EG FUELCO 1744 MAWSON"/>
    <s v="CALTEX Australia - Fuel"/>
    <n v="7071340000000000"/>
    <d v="2019-06-18T00:00:00"/>
    <d v="1899-12-30T10:51:00"/>
    <n v="23918"/>
    <x v="0"/>
    <n v="44.45"/>
    <n v="1.5"/>
    <n v="60.69"/>
    <n v="6.07"/>
    <n v="66.760000000000005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EG FUELCO 1744 MAWSON"/>
    <s v="CALTEX Australia - Fuel"/>
    <n v="7071340000000000"/>
    <d v="2019-07-30T00:00:00"/>
    <d v="1899-12-30T11:26:00"/>
    <n v="1997"/>
    <x v="0"/>
    <n v="57.75"/>
    <n v="1.5"/>
    <n v="78.849999999999994"/>
    <n v="7.89"/>
    <n v="86.74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EG FUELCO 1744 MAWSON"/>
    <s v="CALTEX Australia - Fuel"/>
    <n v="7071340000000000"/>
    <d v="2019-08-19T00:00:00"/>
    <d v="1899-12-30T08:58:00"/>
    <m/>
    <x v="0"/>
    <n v="59.36"/>
    <n v="1.5"/>
    <n v="81.05"/>
    <n v="8.11"/>
    <n v="89.16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EG FUELCO 1744 MAWSON"/>
    <s v="CALTEX Australia - Fuel"/>
    <n v="7071340000000000"/>
    <d v="2019-09-02T00:00:00"/>
    <d v="1899-12-30T15:06:00"/>
    <n v="28426"/>
    <x v="0"/>
    <n v="56.66"/>
    <n v="1.5"/>
    <n v="77.36"/>
    <n v="7.74"/>
    <n v="85.1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EG FUELCO 1744 MAWSON"/>
    <s v="CALTEX Australia - Fuel"/>
    <n v="7071340000000000"/>
    <d v="2019-10-14T00:00:00"/>
    <d v="1899-12-30T07:48:00"/>
    <n v="30475"/>
    <x v="0"/>
    <n v="59.81"/>
    <n v="1.5"/>
    <n v="81.66"/>
    <n v="8.17"/>
    <n v="89.83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EG FUELCO 1744 MAWSON"/>
    <s v="CALTEX Australia - Fuel"/>
    <n v="7071340000000000"/>
    <d v="2019-10-29T00:00:00"/>
    <d v="1899-12-30T13:26:00"/>
    <n v="31291"/>
    <x v="0"/>
    <n v="58.91"/>
    <n v="1.5"/>
    <n v="80.44"/>
    <n v="8.0500000000000007"/>
    <n v="88.49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EG FUELCO 1744 MAWSON"/>
    <s v="CALTEX Australia - Fuel"/>
    <n v="7071340000000000"/>
    <d v="2019-11-04T00:00:00"/>
    <d v="1899-12-30T14:10:00"/>
    <n v="31626"/>
    <x v="0"/>
    <n v="40.96"/>
    <n v="1.5"/>
    <n v="55.93"/>
    <n v="5.6"/>
    <n v="61.53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EG FUELCO 1744 MAWSON"/>
    <s v="CALTEX Australia - Fuel"/>
    <n v="7071340000000000"/>
    <d v="2019-12-04T00:00:00"/>
    <d v="1899-12-30T07:06:00"/>
    <n v="32937"/>
    <x v="0"/>
    <n v="59.45"/>
    <n v="1.5"/>
    <n v="81.17"/>
    <n v="8.1199999999999992"/>
    <n v="89.29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EG FUELCO 1788 HUME"/>
    <s v="CALTEX Australia - Fuel"/>
    <n v="7071340000000000"/>
    <d v="2019-05-28T00:00:00"/>
    <d v="1899-12-30T10:35:00"/>
    <n v="23198"/>
    <x v="0"/>
    <n v="53.83"/>
    <n v="1.5"/>
    <n v="73.5"/>
    <n v="7.36"/>
    <n v="80.86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EG FUELCO 1788 HUME"/>
    <s v="CALTEX Australia - Fuel"/>
    <n v="7071340000000000"/>
    <d v="2019-10-23T00:00:00"/>
    <d v="1899-12-30T10:27:00"/>
    <n v="30940"/>
    <x v="0"/>
    <n v="47.72"/>
    <n v="1.46"/>
    <n v="63.43"/>
    <n v="6.35"/>
    <n v="69.78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FYSHWICK S/STN"/>
    <s v="CALTEX Australia - Fuel"/>
    <n v="7071340000000000"/>
    <d v="2019-01-07T00:00:00"/>
    <d v="1899-12-30T08:34:00"/>
    <n v="17310"/>
    <x v="0"/>
    <n v="46.62"/>
    <n v="1.4"/>
    <n v="59.42"/>
    <n v="5.95"/>
    <n v="65.37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FYSHWICK S/STN"/>
    <s v="CALTEX Australia - Fuel"/>
    <n v="7071340000000000"/>
    <d v="2019-03-21T00:00:00"/>
    <d v="1899-12-30T09:17:00"/>
    <n v="20366"/>
    <x v="0"/>
    <n v="47.69"/>
    <n v="1.45"/>
    <n v="62.95"/>
    <n v="6.3"/>
    <n v="69.25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FYSHWICK S/STN"/>
    <s v="CALTEX Australia - Fuel"/>
    <n v="7071340000000000"/>
    <d v="2019-09-30T00:00:00"/>
    <d v="1899-12-30T07:50:00"/>
    <n v="30072"/>
    <x v="0"/>
    <n v="52.8"/>
    <n v="1.47"/>
    <n v="70.459999999999994"/>
    <n v="7.05"/>
    <n v="77.510000000000005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4-15T00:00:00"/>
    <d v="1899-12-30T10:03:00"/>
    <n v="21480"/>
    <x v="0"/>
    <n v="58.8"/>
    <n v="1.5"/>
    <n v="80.290000000000006"/>
    <n v="8.0299999999999994"/>
    <n v="88.32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KAMBAH CALTEX WOOLWORTHS"/>
    <s v="CALTEX Australia - Fuel"/>
    <n v="7071340000000000"/>
    <d v="2019-02-15T00:00:00"/>
    <d v="1899-12-30T00:15:00"/>
    <n v="19339"/>
    <x v="0"/>
    <n v="51.14"/>
    <n v="1.48"/>
    <n v="68.900000000000006"/>
    <n v="6.9"/>
    <n v="75.8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KAMBAH CALTEX WOOLWORTHS"/>
    <s v="CALTEX Australia - Fuel"/>
    <n v="7071340000000000"/>
    <d v="2019-03-07T00:00:00"/>
    <d v="1899-12-30T10:21:00"/>
    <n v="19645"/>
    <x v="0"/>
    <n v="53.57"/>
    <n v="1.48"/>
    <n v="72.17"/>
    <n v="7.22"/>
    <n v="79.39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KAMBAH CALTEX WOOLWORTHS"/>
    <s v="CALTEX Australia - Fuel"/>
    <n v="7071340000000000"/>
    <d v="2019-04-01T00:00:00"/>
    <d v="1899-12-30T14:56:00"/>
    <n v="21097"/>
    <x v="0"/>
    <n v="48.52"/>
    <n v="1.48"/>
    <n v="65.37"/>
    <n v="6.54"/>
    <n v="71.91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KAMBAH CALTEX WOOLWORTHS"/>
    <s v="CALTEX Australia - Fuel"/>
    <n v="7071340000000000"/>
    <d v="2019-04-29T00:00:00"/>
    <d v="1899-12-30T13:45:00"/>
    <n v="21973"/>
    <x v="0"/>
    <n v="47.3"/>
    <n v="1.48"/>
    <n v="63.73"/>
    <n v="6.38"/>
    <n v="70.11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KAMBAH CALTEX WOOLWORTHS"/>
    <s v="CALTEX Australia - Fuel"/>
    <n v="7071340000000000"/>
    <d v="2019-07-04T00:00:00"/>
    <d v="1899-12-30T10:54:00"/>
    <n v="4050"/>
    <x v="0"/>
    <n v="52.69"/>
    <n v="1.51"/>
    <n v="72.430000000000007"/>
    <n v="7.25"/>
    <n v="79.680000000000007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KAMBAH CALTEX WOOLWORTHS"/>
    <s v="CALTEX Australia - Fuel"/>
    <n v="7071340000000000"/>
    <d v="2019-07-10T00:00:00"/>
    <d v="1899-12-30T09:03:00"/>
    <n v="799"/>
    <x v="0"/>
    <n v="50.24"/>
    <n v="1.51"/>
    <n v="69.05"/>
    <n v="6.91"/>
    <n v="75.959999999999994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KAMBAH CALTEX WOOLWORTHS"/>
    <s v="CALTEX Australia - Fuel"/>
    <n v="7071340000000000"/>
    <d v="2019-07-15T00:00:00"/>
    <d v="1899-12-30T13:34:00"/>
    <n v="1171"/>
    <x v="0"/>
    <n v="49.03"/>
    <n v="1.51"/>
    <n v="67.39"/>
    <n v="6.74"/>
    <n v="74.13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KAMBAH CALTEX WOOLWORTHS"/>
    <s v="CALTEX Australia - Fuel"/>
    <n v="7071340000000000"/>
    <d v="2019-07-22T00:00:00"/>
    <d v="1899-12-30T13:26:00"/>
    <n v="1538"/>
    <x v="0"/>
    <n v="52.3"/>
    <n v="1.52"/>
    <n v="72.36"/>
    <n v="7.24"/>
    <n v="79.599999999999994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KAMBAH CALTEX WOOLWORTHS"/>
    <s v="CALTEX Australia - Fuel"/>
    <n v="7071340000000000"/>
    <d v="2019-08-06T00:00:00"/>
    <d v="1899-12-30T10:48:00"/>
    <n v="2438"/>
    <x v="0"/>
    <n v="51.43"/>
    <n v="1.55"/>
    <n v="72.56"/>
    <n v="7.26"/>
    <n v="79.819999999999993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KAMBAH CALTEX WOOLWORTHS"/>
    <s v="CALTEX Australia - Fuel"/>
    <n v="7071340000000000"/>
    <d v="2019-08-08T00:00:00"/>
    <d v="1899-12-30T11:34:00"/>
    <n v="2750"/>
    <x v="0"/>
    <n v="45.69"/>
    <n v="1.55"/>
    <n v="64.459999999999994"/>
    <n v="6.45"/>
    <n v="70.91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KAMBAH CALTEX WOOLWORTHS"/>
    <s v="CALTEX Australia - Fuel"/>
    <n v="7071340000000000"/>
    <d v="2019-09-11T00:00:00"/>
    <d v="1899-12-30T08:32:00"/>
    <n v="28892"/>
    <x v="0"/>
    <n v="47.03"/>
    <n v="1.5"/>
    <n v="64.22"/>
    <n v="6.43"/>
    <n v="70.650000000000006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MAWSON WOOLWORTHS S/STN"/>
    <s v="CALTEX Australia - Fuel"/>
    <n v="7071340000000000"/>
    <d v="2019-01-16T00:00:00"/>
    <d v="1899-12-30T08:15:00"/>
    <n v="17687"/>
    <x v="0"/>
    <n v="56.11"/>
    <n v="1.45"/>
    <n v="74.06"/>
    <n v="7.41"/>
    <n v="81.47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MAWSON WOOLWORTHS S/STN"/>
    <s v="CALTEX Australia - Fuel"/>
    <n v="7071340000000000"/>
    <d v="2019-01-21T00:00:00"/>
    <d v="1899-12-30T14:47:00"/>
    <n v="17947"/>
    <x v="0"/>
    <n v="34.25"/>
    <n v="1.45"/>
    <n v="45.21"/>
    <n v="4.53"/>
    <n v="49.74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WESTON CALTEX WOOLWORTHS"/>
    <s v="CALTEX Australia - Fuel"/>
    <n v="7071340000000000"/>
    <d v="2019-01-25T00:00:00"/>
    <d v="1899-12-30T13:18:00"/>
    <n v="18297"/>
    <x v="0"/>
    <n v="56.61"/>
    <n v="1.53"/>
    <n v="78.849999999999994"/>
    <n v="7.89"/>
    <n v="86.74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WESTON CALTEX WOOLWORTHS"/>
    <s v="CALTEX Australia - Fuel"/>
    <n v="7071340000000000"/>
    <d v="2019-02-04T00:00:00"/>
    <d v="1899-12-30T07:37:00"/>
    <n v="18571"/>
    <x v="0"/>
    <n v="35.020000000000003"/>
    <n v="1.53"/>
    <n v="48.77"/>
    <n v="4.88"/>
    <n v="53.65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WESTON CALTEX WOOLWORTHS"/>
    <s v="CALTEX Australia - Fuel"/>
    <n v="7071340000000000"/>
    <d v="2019-03-13T00:00:00"/>
    <d v="1899-12-30T11:42:00"/>
    <n v="20019"/>
    <x v="0"/>
    <n v="43.48"/>
    <n v="1.54"/>
    <n v="60.95"/>
    <n v="6.1"/>
    <n v="67.05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CALTEX BRADDON STAR MART"/>
    <s v="CALTEX Australia - Fuel"/>
    <n v="7071340000000000"/>
    <d v="2019-05-27T00:00:00"/>
    <d v="1899-12-30T21:28:00"/>
    <n v="1911"/>
    <x v="0"/>
    <n v="34.840000000000003"/>
    <n v="1.5"/>
    <n v="47.57"/>
    <n v="4.76"/>
    <n v="52.33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CALTEX KALEEN STAR MART"/>
    <s v="CALTEX Australia - Fuel"/>
    <n v="7071340000000000"/>
    <d v="2019-08-16T00:00:00"/>
    <d v="1899-12-30T11:31:00"/>
    <n v="5732"/>
    <x v="0"/>
    <n v="62.3"/>
    <n v="1.52"/>
    <n v="86.2"/>
    <n v="8.6300000000000008"/>
    <n v="94.83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CALTEX KALEEN STAR MART"/>
    <s v="CALTEX Australia - Fuel"/>
    <n v="7071340000000000"/>
    <d v="2019-10-24T00:00:00"/>
    <d v="1899-12-30T10:34:00"/>
    <n v="9696"/>
    <x v="0"/>
    <n v="55.87"/>
    <n v="1.55"/>
    <n v="78.83"/>
    <n v="7.89"/>
    <n v="86.72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EG FUELCO 1560 GUNGAHLIN"/>
    <s v="CALTEX Australia - Fuel"/>
    <n v="7071340000000000"/>
    <d v="2019-05-08T00:00:00"/>
    <d v="1899-12-30T08:17:00"/>
    <n v="997"/>
    <x v="0"/>
    <n v="53.16"/>
    <n v="1.5"/>
    <n v="72.59"/>
    <n v="7.26"/>
    <n v="79.849999999999994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EG FUELCO 1560 GUNGAHLIN"/>
    <s v="CALTEX Australia - Fuel"/>
    <n v="7071340000000000"/>
    <d v="2019-05-26T00:00:00"/>
    <d v="1899-12-30T07:11:00"/>
    <n v="1690"/>
    <x v="0"/>
    <n v="63.58"/>
    <n v="1.48"/>
    <n v="85.66"/>
    <n v="8.57"/>
    <n v="94.23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EG FUELCO 1566 DICKSON"/>
    <s v="CALTEX Australia - Fuel"/>
    <n v="7071340000000000"/>
    <d v="2019-11-12T00:00:00"/>
    <d v="1899-12-30T10:52:00"/>
    <n v="10773"/>
    <x v="0"/>
    <n v="63.01"/>
    <n v="1.51"/>
    <n v="86.61"/>
    <n v="8.67"/>
    <n v="95.28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EG FUELCO 1709 ERINDALE"/>
    <s v="CALTEX Australia - Fuel"/>
    <n v="7071340000000000"/>
    <d v="2019-09-01T00:00:00"/>
    <d v="1899-12-30T19:42:00"/>
    <n v="6809"/>
    <x v="0"/>
    <n v="43.94"/>
    <n v="1.5"/>
    <n v="60"/>
    <n v="6.01"/>
    <n v="66.010000000000005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EG FUELCO 1788 HUME"/>
    <s v="CALTEX Australia - Fuel"/>
    <n v="7071340000000000"/>
    <d v="2019-07-05T00:00:00"/>
    <d v="1899-12-30T08:39:00"/>
    <n v="2000"/>
    <x v="0"/>
    <n v="55.76"/>
    <n v="1.46"/>
    <n v="74.11"/>
    <n v="7.42"/>
    <n v="81.53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06-06T00:00:00"/>
    <d v="1899-12-30T07:56:00"/>
    <n v="2519"/>
    <x v="0"/>
    <n v="63.83"/>
    <n v="1.5"/>
    <n v="87.15"/>
    <n v="8.7200000000000006"/>
    <n v="95.87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08-22T00:00:00"/>
    <d v="1899-12-30T09:59:00"/>
    <n v="6324"/>
    <x v="0"/>
    <n v="45.58"/>
    <n v="1.5"/>
    <n v="62.24"/>
    <n v="6.23"/>
    <n v="68.47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09-09T00:00:00"/>
    <d v="1899-12-30T11:41:00"/>
    <n v="7320"/>
    <x v="0"/>
    <n v="67.650000000000006"/>
    <n v="1.5"/>
    <n v="92.37"/>
    <n v="9.24"/>
    <n v="101.61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12-02T00:00:00"/>
    <d v="1899-12-30T11:33:00"/>
    <n v="11852"/>
    <x v="0"/>
    <n v="49.94"/>
    <n v="1.53"/>
    <n v="69.55"/>
    <n v="6.96"/>
    <n v="76.510000000000005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6-21T00:00:00"/>
    <d v="1899-12-30T11:50:00"/>
    <n v="3096"/>
    <x v="0"/>
    <n v="65.23"/>
    <n v="1.5"/>
    <n v="89.07"/>
    <n v="8.91"/>
    <n v="97.98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7-12T00:00:00"/>
    <d v="1899-12-30T14:14:00"/>
    <n v="4092"/>
    <x v="0"/>
    <n v="46"/>
    <n v="1.51"/>
    <n v="63.23"/>
    <n v="6.33"/>
    <n v="69.56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7-24T00:00:00"/>
    <d v="1899-12-30T14:47:00"/>
    <n v="4664"/>
    <x v="0"/>
    <n v="64.37"/>
    <n v="1.52"/>
    <n v="89.06"/>
    <n v="8.91"/>
    <n v="97.97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8-05T00:00:00"/>
    <d v="1899-12-30T10:56:00"/>
    <n v="5164"/>
    <x v="0"/>
    <n v="50.7"/>
    <n v="1.53"/>
    <n v="70.61"/>
    <n v="7.07"/>
    <n v="77.680000000000007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9-19T00:00:00"/>
    <d v="1899-12-30T09:57:00"/>
    <n v="7872"/>
    <x v="0"/>
    <n v="63.48"/>
    <n v="1.53"/>
    <n v="88.41"/>
    <n v="8.85"/>
    <n v="97.26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10-01T00:00:00"/>
    <d v="1899-12-30T00:39:00"/>
    <n v="8442"/>
    <x v="0"/>
    <n v="67.81"/>
    <n v="1.55"/>
    <n v="95.67"/>
    <n v="9.57"/>
    <n v="105.24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10-16T00:00:00"/>
    <d v="1899-12-30T09:47:00"/>
    <n v="9079"/>
    <x v="0"/>
    <n v="68.94"/>
    <n v="1.55"/>
    <n v="97.26"/>
    <n v="9.73"/>
    <n v="106.99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11-04T00:00:00"/>
    <d v="1899-12-30T09:18:00"/>
    <n v="10193"/>
    <x v="0"/>
    <n v="60.76"/>
    <n v="1.55"/>
    <n v="85.73"/>
    <n v="8.58"/>
    <n v="94.31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11-25T00:00:00"/>
    <d v="1899-12-30T07:22:00"/>
    <n v="11412"/>
    <x v="0"/>
    <n v="61.8"/>
    <n v="1.55"/>
    <n v="87.19"/>
    <n v="8.7200000000000006"/>
    <n v="95.91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12-11T00:00:00"/>
    <d v="1899-12-30T13:33:00"/>
    <n v="12436"/>
    <x v="0"/>
    <n v="47.82"/>
    <n v="1.57"/>
    <n v="68.34"/>
    <n v="6.84"/>
    <n v="75.180000000000007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12-17T00:00:00"/>
    <d v="1899-12-30T15:10:00"/>
    <n v="12857"/>
    <x v="0"/>
    <n v="42.71"/>
    <n v="1.57"/>
    <n v="61.04"/>
    <n v="6.11"/>
    <n v="67.150000000000006"/>
  </r>
  <r>
    <x v="29"/>
    <s v="ACT TCCS - CS - SRC - Holt depot"/>
    <n v="721698"/>
    <m/>
    <s v="Commercial"/>
    <m/>
    <m/>
    <s v="JOHN DEERE"/>
    <s v="TRACTOR"/>
    <s v="6125M 4.5TD Cab Tractor"/>
    <s v="CALTEX KALEEN STAR MART"/>
    <s v="CALTEX Australia - Fuel"/>
    <n v="7071340000000000"/>
    <d v="2019-05-15T00:00:00"/>
    <d v="1899-12-30T08:09:00"/>
    <n v="1053"/>
    <x v="0"/>
    <n v="74.040000000000006"/>
    <n v="1.49"/>
    <n v="100.23"/>
    <n v="10.02"/>
    <n v="110.25"/>
  </r>
  <r>
    <x v="29"/>
    <s v="ACT TCCS - CS - SRC - Holt depot"/>
    <n v="721698"/>
    <m/>
    <s v="Commercial"/>
    <m/>
    <m/>
    <s v="JOHN DEERE"/>
    <s v="TRACTOR"/>
    <s v="6125M 4.5TD Cab Tractor"/>
    <s v="CALTEX NICHOLLS STAR MART"/>
    <s v="CALTEX Australia - Fuel"/>
    <n v="7071340000000000"/>
    <d v="2019-03-12T00:00:00"/>
    <d v="1899-12-30T13:18:00"/>
    <n v="979"/>
    <x v="0"/>
    <n v="136.12"/>
    <n v="1.41"/>
    <n v="174.35"/>
    <n v="17.440000000000001"/>
    <n v="191.79"/>
  </r>
  <r>
    <x v="29"/>
    <s v="ACT TCCS - CS - SRC - Holt depot"/>
    <n v="721698"/>
    <m/>
    <s v="Commercial"/>
    <m/>
    <m/>
    <s v="JOHN DEERE"/>
    <s v="TRACTOR"/>
    <s v="6125M 4.5TD Cab Tractor"/>
    <s v="CALTEX NICHOLLS STAR MART"/>
    <s v="CALTEX Australia - Fuel"/>
    <n v="7071340000000000"/>
    <d v="2019-06-20T00:00:00"/>
    <d v="1899-12-30T10:46:00"/>
    <n v="1303"/>
    <x v="0"/>
    <n v="181.67"/>
    <n v="1.41"/>
    <n v="232.37"/>
    <n v="23.24"/>
    <n v="255.61"/>
  </r>
  <r>
    <x v="29"/>
    <s v="ACT TCCS - CS - SRC - Holt depot"/>
    <n v="721698"/>
    <m/>
    <s v="Commercial"/>
    <m/>
    <m/>
    <s v="JOHN DEERE"/>
    <s v="TRACTOR"/>
    <s v="6125M 4.5TD Cab Tractor"/>
    <s v="EG FUELCO 1560 GUNGAHLIN"/>
    <s v="CALTEX Australia - Fuel"/>
    <n v="7071340000000000"/>
    <d v="2019-06-25T00:00:00"/>
    <d v="1899-12-30T13:56:00"/>
    <n v="1134"/>
    <x v="0"/>
    <n v="148.78"/>
    <n v="1.4"/>
    <n v="190.04"/>
    <n v="19"/>
    <n v="209.04"/>
  </r>
  <r>
    <x v="29"/>
    <s v="ACT TCCS - CS - SRC - Holt depot"/>
    <n v="721698"/>
    <m/>
    <s v="Commercial"/>
    <m/>
    <m/>
    <s v="JOHN DEERE"/>
    <s v="TRACTOR"/>
    <s v="6125M 4.5TD Cab Tractor"/>
    <s v="EG FUELCO 1566 DICKSON"/>
    <s v="CALTEX Australia - Fuel"/>
    <n v="7071340000000000"/>
    <d v="2019-09-18T00:00:00"/>
    <d v="1899-12-30T07:31:00"/>
    <n v="1292"/>
    <x v="0"/>
    <n v="124.47"/>
    <n v="1.45"/>
    <n v="163.63999999999999"/>
    <n v="16.36"/>
    <n v="180"/>
  </r>
  <r>
    <x v="29"/>
    <s v="ACT TCCS - CS - SRC - Holt depot"/>
    <n v="721698"/>
    <m/>
    <s v="Commercial"/>
    <m/>
    <m/>
    <s v="JOHN DEERE"/>
    <s v="TRACTOR"/>
    <s v="6125M 4.5TD Cab Tractor"/>
    <s v="EG FUELCO 1566 DICKSON"/>
    <s v="CALTEX Australia - Fuel"/>
    <n v="7071340000000000"/>
    <d v="2019-11-11T00:00:00"/>
    <d v="1899-12-30T00:11:00"/>
    <m/>
    <x v="0"/>
    <n v="87.56"/>
    <n v="1.47"/>
    <n v="116.67"/>
    <n v="11.67"/>
    <n v="128.34"/>
  </r>
  <r>
    <x v="29"/>
    <s v="ACT TCCS - CS - SRC - Holt depot"/>
    <n v="721698"/>
    <m/>
    <s v="Commercial"/>
    <m/>
    <m/>
    <s v="JOHN DEERE"/>
    <s v="TRACTOR"/>
    <s v="6125M 4.5TD Cab Tractor"/>
    <s v="EG FUELCO 1566 DICKSON"/>
    <s v="CALTEX Australia - Fuel"/>
    <n v="7071340000000000"/>
    <d v="2019-11-27T00:00:00"/>
    <d v="1899-12-30T00:14:00"/>
    <m/>
    <x v="0"/>
    <n v="122.24"/>
    <n v="1.45"/>
    <n v="160.59"/>
    <n v="16.059999999999999"/>
    <n v="176.65"/>
  </r>
  <r>
    <x v="29"/>
    <s v="ACT TCCS - CS - SRC - Holt depot"/>
    <n v="721698"/>
    <m/>
    <s v="Commercial"/>
    <m/>
    <m/>
    <s v="JOHN DEERE"/>
    <s v="TRACTOR"/>
    <s v="6125M 4.5TD Cab Tractor"/>
    <s v="GUNGAHLIN WOOLWORTHS S/STN"/>
    <s v="CALTEX Australia - Fuel"/>
    <n v="7071340000000000"/>
    <d v="2019-01-22T00:00:00"/>
    <d v="1899-12-30T08:18:00"/>
    <n v="886"/>
    <x v="0"/>
    <n v="92.86"/>
    <n v="1.3"/>
    <n v="109.85"/>
    <n v="10.99"/>
    <n v="120.84"/>
  </r>
  <r>
    <x v="29"/>
    <s v="ACT TCCS - CS - SRC - Holt depot"/>
    <n v="721698"/>
    <m/>
    <s v="Commercial"/>
    <m/>
    <m/>
    <s v="JOHN DEERE"/>
    <s v="TRACTOR"/>
    <s v="6125M 4.5TD Cab Tractor"/>
    <s v="GUNGAHLIN WOOLWORTHS S/STN"/>
    <s v="CALTEX Australia - Fuel"/>
    <n v="7071340000000000"/>
    <d v="2019-01-25T00:00:00"/>
    <d v="1899-12-30T09:14:00"/>
    <n v="899"/>
    <x v="0"/>
    <n v="76.61"/>
    <n v="1.3"/>
    <n v="90.63"/>
    <n v="9.06"/>
    <n v="99.69"/>
  </r>
  <r>
    <x v="29"/>
    <s v="ACT TCCS - CS - SRC - Holt depot"/>
    <n v="721698"/>
    <m/>
    <s v="Commercial"/>
    <m/>
    <m/>
    <s v="JOHN DEERE"/>
    <s v="TRACTOR"/>
    <s v="6125M 4.5TD Cab Tractor"/>
    <s v="GUNGAHLIN WOOLWORTHS S/STN"/>
    <s v="CALTEX Australia - Fuel"/>
    <n v="7071340000000000"/>
    <d v="2019-01-31T00:00:00"/>
    <d v="1899-12-30T13:07:00"/>
    <n v="912"/>
    <x v="0"/>
    <n v="103.8"/>
    <n v="1.32"/>
    <n v="124.63"/>
    <n v="12.46"/>
    <n v="137.09"/>
  </r>
  <r>
    <x v="29"/>
    <s v="ACT TCCS - CS - SRC - Holt depot"/>
    <n v="721698"/>
    <m/>
    <s v="Commercial"/>
    <m/>
    <m/>
    <s v="JOHN DEERE"/>
    <s v="TRACTOR"/>
    <s v="6125M 4.5TD Cab Tractor"/>
    <s v="GUNGAHLIN WOOLWORTHS S/STN"/>
    <s v="CALTEX Australia - Fuel"/>
    <n v="7071340000000000"/>
    <d v="2019-02-26T00:00:00"/>
    <d v="1899-12-30T09:53:00"/>
    <n v="962"/>
    <x v="0"/>
    <n v="114.54"/>
    <n v="1.38"/>
    <n v="143.59"/>
    <n v="14.36"/>
    <n v="157.94999999999999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1-17T00:00:00"/>
    <d v="1899-12-30T07:40:00"/>
    <n v="873"/>
    <x v="0"/>
    <n v="111.26"/>
    <n v="1.28"/>
    <n v="129.44999999999999"/>
    <n v="12.95"/>
    <n v="142.4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2-13T00:00:00"/>
    <d v="1899-12-30T08:14:00"/>
    <n v="927"/>
    <x v="0"/>
    <n v="136.02000000000001"/>
    <n v="1.39"/>
    <n v="171.95"/>
    <n v="17.2"/>
    <n v="189.15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2-19T00:00:00"/>
    <d v="1899-12-30T07:42:00"/>
    <n v="943"/>
    <x v="0"/>
    <n v="137.72"/>
    <n v="1.4"/>
    <n v="175.34"/>
    <n v="17.53"/>
    <n v="192.87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3-26T00:00:00"/>
    <d v="1899-12-30T11:06:00"/>
    <n v="999"/>
    <x v="0"/>
    <n v="161.24"/>
    <n v="1.43"/>
    <n v="209.91"/>
    <n v="20.99"/>
    <n v="230.9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4-02T00:00:00"/>
    <d v="1899-12-30T09:45:00"/>
    <n v="1011"/>
    <x v="0"/>
    <n v="112.11"/>
    <n v="1.43"/>
    <n v="145.94999999999999"/>
    <n v="14.6"/>
    <n v="160.55000000000001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4-04T00:00:00"/>
    <d v="1899-12-30T07:45:00"/>
    <n v="1022"/>
    <x v="0"/>
    <n v="73.900000000000006"/>
    <n v="1.43"/>
    <n v="96.2"/>
    <n v="9.6199999999999992"/>
    <n v="105.82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5-09T00:00:00"/>
    <d v="1899-12-30T14:43:00"/>
    <n v="1024"/>
    <x v="0"/>
    <n v="144.86000000000001"/>
    <n v="1.49"/>
    <n v="196.09"/>
    <n v="19.61"/>
    <n v="215.7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5-20T00:00:00"/>
    <d v="1899-12-30T08:44:00"/>
    <n v="1059"/>
    <x v="0"/>
    <n v="48.69"/>
    <n v="1.49"/>
    <n v="65.91"/>
    <n v="6.59"/>
    <n v="72.5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5-22T00:00:00"/>
    <d v="1899-12-30T07:48:00"/>
    <n v="1066"/>
    <x v="0"/>
    <n v="58.62"/>
    <n v="1.47"/>
    <n v="78.28"/>
    <n v="7.83"/>
    <n v="86.11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5-31T00:00:00"/>
    <d v="1899-12-30T09:47:00"/>
    <n v="1077"/>
    <x v="0"/>
    <n v="57.57"/>
    <n v="1.47"/>
    <n v="76.88"/>
    <n v="7.69"/>
    <n v="84.57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6-12T00:00:00"/>
    <d v="1899-12-30T08:01:00"/>
    <n v="1092"/>
    <x v="0"/>
    <n v="103.15"/>
    <n v="1.47"/>
    <n v="137.75"/>
    <n v="13.78"/>
    <n v="151.53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7-02T00:00:00"/>
    <d v="1899-12-30T14:00:00"/>
    <n v="1149"/>
    <x v="0"/>
    <n v="101.65"/>
    <n v="1.43"/>
    <n v="131.91"/>
    <n v="13.19"/>
    <n v="145.1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7-11T00:00:00"/>
    <d v="1899-12-30T07:49:00"/>
    <n v="1159"/>
    <x v="0"/>
    <n v="68.5"/>
    <n v="1.46"/>
    <n v="90.63"/>
    <n v="9.06"/>
    <n v="99.69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7-16T00:00:00"/>
    <d v="1899-12-30T14:46:00"/>
    <n v="1166"/>
    <x v="0"/>
    <n v="57.13"/>
    <n v="1.45"/>
    <n v="75.290000000000006"/>
    <n v="7.53"/>
    <n v="82.82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7-22T00:00:00"/>
    <d v="1899-12-30T08:55:00"/>
    <n v="1176"/>
    <x v="0"/>
    <n v="52.34"/>
    <n v="1.45"/>
    <n v="69.209999999999994"/>
    <n v="6.92"/>
    <n v="76.13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7-26T00:00:00"/>
    <d v="1899-12-30T08:08:00"/>
    <n v="1192"/>
    <x v="0"/>
    <n v="112.99"/>
    <n v="1.45"/>
    <n v="149.41999999999999"/>
    <n v="14.94"/>
    <n v="164.36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7-31T00:00:00"/>
    <d v="1899-12-30T14:19:00"/>
    <n v="1212"/>
    <x v="0"/>
    <n v="156.47"/>
    <n v="1.46"/>
    <n v="208.3"/>
    <n v="20.83"/>
    <n v="229.13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8-06T00:00:00"/>
    <d v="1899-12-30T07:34:00"/>
    <n v="2445"/>
    <x v="0"/>
    <n v="119.49"/>
    <n v="1.46"/>
    <n v="158.38999999999999"/>
    <n v="15.84"/>
    <n v="174.23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8-12T00:00:00"/>
    <d v="1899-12-30T08:11:00"/>
    <n v="1456"/>
    <x v="0"/>
    <n v="104.89"/>
    <n v="1.48"/>
    <n v="140.99"/>
    <n v="14.1"/>
    <n v="155.09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9-03T00:00:00"/>
    <d v="1899-12-30T09:03:00"/>
    <n v="1265"/>
    <x v="0"/>
    <n v="115.66"/>
    <n v="1.45"/>
    <n v="152.94"/>
    <n v="15.29"/>
    <n v="168.23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9-09T00:00:00"/>
    <d v="1899-12-30T08:31:00"/>
    <n v="1273"/>
    <x v="0"/>
    <n v="59.51"/>
    <n v="1.45"/>
    <n v="78.45"/>
    <n v="7.85"/>
    <n v="86.3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9-20T00:00:00"/>
    <d v="1899-12-30T10:13:00"/>
    <n v="1310"/>
    <x v="0"/>
    <n v="137.91999999999999"/>
    <n v="1.45"/>
    <n v="181.77"/>
    <n v="18.18"/>
    <n v="199.95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9-23T00:00:00"/>
    <d v="1899-12-30T07:36:00"/>
    <n v="1321"/>
    <x v="0"/>
    <n v="110.96"/>
    <n v="1.46"/>
    <n v="147.44"/>
    <n v="14.74"/>
    <n v="162.18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9-24T00:00:00"/>
    <d v="1899-12-30T07:32:00"/>
    <n v="1330"/>
    <x v="0"/>
    <n v="96.51"/>
    <n v="1.46"/>
    <n v="128.24"/>
    <n v="12.82"/>
    <n v="141.06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10-11T00:00:00"/>
    <d v="1899-12-30T10:42:00"/>
    <n v="1346"/>
    <x v="0"/>
    <n v="145.47999999999999"/>
    <n v="1.5"/>
    <n v="198.16"/>
    <n v="19.82"/>
    <n v="217.98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10-25T00:00:00"/>
    <d v="1899-12-30T10:57:00"/>
    <n v="1659"/>
    <x v="0"/>
    <n v="150.78"/>
    <n v="1.47"/>
    <n v="201.57"/>
    <n v="20.16"/>
    <n v="221.73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11-01T00:00:00"/>
    <d v="1899-12-30T11:14:00"/>
    <n v="1383"/>
    <x v="0"/>
    <n v="95.52"/>
    <n v="1.49"/>
    <n v="129.01"/>
    <n v="12.9"/>
    <n v="141.91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11-06T00:00:00"/>
    <d v="1899-12-30T07:25:00"/>
    <n v="1346"/>
    <x v="0"/>
    <n v="65.19"/>
    <n v="1.47"/>
    <n v="87.36"/>
    <n v="8.74"/>
    <n v="96.1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11-07T00:00:00"/>
    <d v="1899-12-30T11:40:00"/>
    <n v="1398"/>
    <x v="0"/>
    <n v="63.01"/>
    <n v="1.47"/>
    <n v="84.45"/>
    <n v="8.4499999999999993"/>
    <n v="92.9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11-13T00:00:00"/>
    <d v="1899-12-30T14:22:00"/>
    <m/>
    <x v="0"/>
    <n v="93.59"/>
    <n v="1.47"/>
    <n v="125.02"/>
    <n v="12.5"/>
    <n v="137.52000000000001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11-21T00:00:00"/>
    <d v="1899-12-30T11:51:00"/>
    <n v="1436"/>
    <x v="0"/>
    <n v="129.08000000000001"/>
    <n v="1.46"/>
    <n v="170.94"/>
    <n v="17.09"/>
    <n v="188.03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11-25T00:00:00"/>
    <d v="1899-12-30T07:23:00"/>
    <n v="1444"/>
    <x v="0"/>
    <n v="79.290000000000006"/>
    <n v="1.45"/>
    <n v="104.43"/>
    <n v="10.44"/>
    <n v="114.87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11-29T00:00:00"/>
    <d v="1899-12-30T08:01:00"/>
    <n v="1467"/>
    <x v="0"/>
    <n v="72.349999999999994"/>
    <n v="1.45"/>
    <n v="95.29"/>
    <n v="9.5299999999999994"/>
    <n v="104.82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12-02T00:00:00"/>
    <d v="1899-12-30T08:06:00"/>
    <n v="1473"/>
    <x v="0"/>
    <n v="52.74"/>
    <n v="1.45"/>
    <n v="69.56"/>
    <n v="6.96"/>
    <n v="76.52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12-03T00:00:00"/>
    <d v="1899-12-30T14:43:00"/>
    <n v="1482"/>
    <x v="0"/>
    <n v="91.79"/>
    <n v="1.45"/>
    <n v="121.06"/>
    <n v="12.11"/>
    <n v="133.16999999999999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12-09T00:00:00"/>
    <d v="1899-12-30T07:38:00"/>
    <n v="1493"/>
    <x v="0"/>
    <n v="68.34"/>
    <n v="1.47"/>
    <n v="91.18"/>
    <n v="9.1199999999999992"/>
    <n v="100.3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12-17T00:00:00"/>
    <d v="1899-12-30T06:59:00"/>
    <n v="1512"/>
    <x v="0"/>
    <n v="144.71"/>
    <n v="1.46"/>
    <n v="192.52"/>
    <n v="19.25"/>
    <n v="211.77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12-18T00:00:00"/>
    <d v="1899-12-30T08:31:00"/>
    <n v="1518"/>
    <x v="0"/>
    <n v="76"/>
    <n v="1.46"/>
    <n v="101.11"/>
    <n v="10.11"/>
    <n v="111.22"/>
  </r>
  <r>
    <x v="30"/>
    <s v="ACT TCCS - CS - SRC - Holt depot"/>
    <n v="319568"/>
    <m/>
    <s v="Light Commercial"/>
    <n v="222761"/>
    <n v="2014"/>
    <s v="ISUZU"/>
    <s v="D-MAX"/>
    <s v="MY14 (1/14) 3.0D SX Space 4x4 Auto CC"/>
    <s v="BELCONNEN WOOLWORTHS S/STN"/>
    <s v="CALTEX Australia - Fuel"/>
    <n v="7071340000000000"/>
    <d v="2019-01-15T00:00:00"/>
    <d v="1899-12-30T10:24:00"/>
    <n v="84641"/>
    <x v="0"/>
    <n v="57.88"/>
    <n v="1.26"/>
    <n v="66.180000000000007"/>
    <n v="6.62"/>
    <n v="72.8"/>
  </r>
  <r>
    <x v="30"/>
    <s v="ACT TCCS - CS - SRC - Holt depot"/>
    <n v="319568"/>
    <m/>
    <s v="Light Commercial"/>
    <n v="222761"/>
    <n v="2014"/>
    <s v="ISUZU"/>
    <s v="D-MAX"/>
    <s v="MY14 (1/14) 3.0D SX Space 4x4 Auto CC"/>
    <s v="CONDER WOOLWORTHS S/STN"/>
    <s v="CALTEX Australia - Fuel"/>
    <n v="7071340000000000"/>
    <d v="2019-02-06T00:00:00"/>
    <d v="1899-12-30T09:44:00"/>
    <n v="85838"/>
    <x v="0"/>
    <n v="58.7"/>
    <n v="1.34"/>
    <n v="71.45"/>
    <n v="7.15"/>
    <n v="78.599999999999994"/>
  </r>
  <r>
    <x v="30"/>
    <s v="ACT TCCS - CS - SRC - Holt depot"/>
    <n v="319568"/>
    <m/>
    <s v="Light Commercial"/>
    <n v="222761"/>
    <n v="2014"/>
    <s v="ISUZU"/>
    <s v="D-MAX"/>
    <s v="MY14 (1/14) 3.0D SX Space 4x4 Auto CC"/>
    <s v="DICKSON WOOLWORTHS S/STN"/>
    <s v="CALTEX Australia - Fuel"/>
    <n v="7071340000000000"/>
    <d v="2019-03-07T00:00:00"/>
    <d v="1899-12-30T11:04:00"/>
    <n v="87169"/>
    <x v="0"/>
    <n v="57.72"/>
    <n v="1.41"/>
    <n v="73.94"/>
    <n v="7.39"/>
    <n v="81.33"/>
  </r>
  <r>
    <x v="30"/>
    <s v="ACT TCCS - CS - SRC - Holt depot"/>
    <n v="319568"/>
    <m/>
    <s v="Light Commercial"/>
    <n v="222761"/>
    <n v="2014"/>
    <s v="ISUZU"/>
    <s v="D-MAX"/>
    <s v="MY14 (1/14) 3.0D SX Space 4x4 Auto CC"/>
    <s v="HOLT CALTEX WOOLWORTHS"/>
    <s v="CALTEX Australia - Fuel"/>
    <n v="7071340000000000"/>
    <d v="2019-01-04T00:00:00"/>
    <d v="1899-12-30T09:41:00"/>
    <n v="84235"/>
    <x v="0"/>
    <n v="59.46"/>
    <n v="1.32"/>
    <n v="71.14"/>
    <n v="7.11"/>
    <n v="78.25"/>
  </r>
  <r>
    <x v="30"/>
    <s v="ACT TCCS - CS - SRC - Holt depot"/>
    <n v="319568"/>
    <m/>
    <s v="Light Commercial"/>
    <n v="222761"/>
    <n v="2014"/>
    <s v="ISUZU"/>
    <s v="D-MAX"/>
    <s v="MY14 (1/14) 3.0D SX Space 4x4 Auto CC"/>
    <s v="HOLT CALTEX WOOLWORTHS"/>
    <s v="CALTEX Australia - Fuel"/>
    <n v="7071340000000000"/>
    <d v="2019-02-19T00:00:00"/>
    <d v="1899-12-30T07:21:00"/>
    <n v="86193"/>
    <x v="0"/>
    <n v="54.95"/>
    <n v="1.4"/>
    <n v="69.959999999999994"/>
    <n v="7"/>
    <n v="76.959999999999994"/>
  </r>
  <r>
    <x v="30"/>
    <s v="ACT TCCS - CS - SRC - Holt depot"/>
    <n v="319568"/>
    <m/>
    <s v="Light Commercial"/>
    <n v="222761"/>
    <n v="2014"/>
    <s v="ISUZU"/>
    <s v="D-MAX"/>
    <s v="MY14 (1/14) 3.0D SX Space 4x4 Auto CC"/>
    <s v="HOLT CALTEX WOOLWORTHS"/>
    <s v="CALTEX Australia - Fuel"/>
    <n v="7071340000000000"/>
    <d v="2019-02-26T00:00:00"/>
    <d v="1899-12-30T07:22:00"/>
    <n v="86555"/>
    <x v="0"/>
    <n v="59.43"/>
    <n v="1.42"/>
    <n v="76.87"/>
    <n v="7.69"/>
    <n v="84.56"/>
  </r>
  <r>
    <x v="30"/>
    <s v="ACT TCCS - CS - SRC - Holt depot"/>
    <n v="319568"/>
    <m/>
    <s v="Light Commercial"/>
    <n v="222761"/>
    <n v="2014"/>
    <s v="ISUZU"/>
    <s v="D-MAX"/>
    <s v="MY14 (1/14) 3.0D SX Space 4x4 Auto CC"/>
    <s v="HOLT CALTEX WOOLWORTHS"/>
    <s v="CALTEX Australia - Fuel"/>
    <n v="7071340000000000"/>
    <d v="2019-03-19T00:00:00"/>
    <d v="1899-12-30T10:21:00"/>
    <n v="87633"/>
    <x v="0"/>
    <n v="54.1"/>
    <n v="1.43"/>
    <n v="70.430000000000007"/>
    <n v="7.04"/>
    <n v="77.47"/>
  </r>
  <r>
    <x v="30"/>
    <s v="ACT TCCS - CS - SRC - Holt depot"/>
    <n v="319568"/>
    <m/>
    <s v="Light Commercial"/>
    <n v="222761"/>
    <n v="2014"/>
    <s v="ISUZU"/>
    <s v="D-MAX"/>
    <s v="MY14 (1/14) 3.0D SX Space 4x4 Auto CC"/>
    <s v="WESTON CALTEX WOOLWORTHS"/>
    <s v="CALTEX Australia - Fuel"/>
    <n v="7071340000000000"/>
    <d v="2019-01-30T00:00:00"/>
    <d v="1899-12-30T07:47:00"/>
    <n v="85485"/>
    <x v="0"/>
    <n v="57.38"/>
    <n v="1.34"/>
    <n v="69.88"/>
    <n v="6.99"/>
    <n v="76.87"/>
  </r>
  <r>
    <x v="31"/>
    <s v="ACT TCCS - CS - SRC - Holt depot"/>
    <n v="320593"/>
    <m/>
    <s v="Passenger"/>
    <n v="153463"/>
    <m/>
    <s v="FUEL CARD"/>
    <s v="FUEL CARD"/>
    <s v="Fuel Card"/>
    <s v="BELCONNEN WOOLWORTHS S/STN"/>
    <s v="CALTEX Australia - Fuel"/>
    <n v="7071340000000000"/>
    <d v="2019-01-16T00:00:00"/>
    <d v="1899-12-30T13:40:00"/>
    <m/>
    <x v="0"/>
    <n v="64.180000000000007"/>
    <n v="1.26"/>
    <n v="73.39"/>
    <n v="7.34"/>
    <n v="80.73"/>
  </r>
  <r>
    <x v="31"/>
    <s v="ACT TCCS - CS - SRC - Holt depot"/>
    <n v="320593"/>
    <m/>
    <s v="Passenger"/>
    <n v="153463"/>
    <m/>
    <s v="FUEL CARD"/>
    <s v="FUEL CARD"/>
    <s v="Fuel Card"/>
    <s v="CALTEX  HUGHES"/>
    <s v="CALTEX Australia - Fuel"/>
    <n v="7071340000000000"/>
    <d v="2019-01-29T00:00:00"/>
    <d v="1899-12-30T10:36:00"/>
    <m/>
    <x v="0"/>
    <n v="165.26"/>
    <n v="1.35"/>
    <n v="202.15"/>
    <n v="20.22"/>
    <n v="222.37"/>
  </r>
  <r>
    <x v="31"/>
    <s v="ACT TCCS - CS - SRC - Holt depot"/>
    <n v="320593"/>
    <m/>
    <s v="Passenger"/>
    <n v="153463"/>
    <m/>
    <s v="FUEL CARD"/>
    <s v="FUEL CARD"/>
    <s v="Fuel Card"/>
    <s v="CALTEX BRADDON STAR MART"/>
    <s v="CALTEX Australia - Fuel"/>
    <n v="7071340000000000"/>
    <d v="2019-05-11T00:00:00"/>
    <d v="1899-12-30T13:49:00"/>
    <m/>
    <x v="0"/>
    <n v="69.650000000000006"/>
    <n v="1.49"/>
    <n v="94.28"/>
    <n v="9.43"/>
    <n v="103.71"/>
  </r>
  <r>
    <x v="31"/>
    <s v="ACT TCCS - CS - SRC - Holt depot"/>
    <n v="320593"/>
    <m/>
    <s v="Passenger"/>
    <n v="153463"/>
    <m/>
    <s v="FUEL CARD"/>
    <s v="FUEL CARD"/>
    <s v="Fuel Card"/>
    <s v="CALTEX KALEEN STAR MART"/>
    <s v="CALTEX Australia - Fuel"/>
    <n v="7071340000000000"/>
    <d v="2019-09-20T00:00:00"/>
    <d v="1899-12-30T14:11:00"/>
    <m/>
    <x v="0"/>
    <n v="56.24"/>
    <n v="1.44"/>
    <n v="73.709999999999994"/>
    <n v="7.37"/>
    <n v="81.08"/>
  </r>
  <r>
    <x v="31"/>
    <s v="ACT TCCS - CS - SRC - Holt depot"/>
    <n v="320593"/>
    <m/>
    <s v="Passenger"/>
    <n v="153463"/>
    <m/>
    <s v="FUEL CARD"/>
    <s v="FUEL CARD"/>
    <s v="Fuel Card"/>
    <s v="CALTEX NICHOLLS STAR MART"/>
    <s v="CALTEX Australia - Fuel"/>
    <n v="7071340000000000"/>
    <d v="2019-04-05T00:00:00"/>
    <d v="1899-12-30T14:36:00"/>
    <n v="8989"/>
    <x v="1"/>
    <n v="24.27"/>
    <n v="1.32"/>
    <n v="29.14"/>
    <n v="2.91"/>
    <n v="32.049999999999997"/>
  </r>
  <r>
    <x v="31"/>
    <s v="ACT TCCS - CS - SRC - Holt depot"/>
    <n v="320593"/>
    <m/>
    <s v="Passenger"/>
    <n v="153463"/>
    <m/>
    <s v="FUEL CARD"/>
    <s v="FUEL CARD"/>
    <s v="Fuel Card"/>
    <s v="DICKSON WOOLWORTHS S/STN"/>
    <s v="CALTEX Australia - Fuel"/>
    <n v="7071340000000000"/>
    <d v="2019-01-21T00:00:00"/>
    <d v="1899-12-30T10:06:00"/>
    <m/>
    <x v="0"/>
    <n v="194.04"/>
    <n v="1.3"/>
    <n v="229.55"/>
    <n v="22.96"/>
    <n v="252.51"/>
  </r>
  <r>
    <x v="31"/>
    <s v="ACT TCCS - CS - SRC - Holt depot"/>
    <n v="320593"/>
    <m/>
    <s v="Passenger"/>
    <n v="153463"/>
    <m/>
    <s v="FUEL CARD"/>
    <s v="FUEL CARD"/>
    <s v="Fuel Card"/>
    <s v="DICKSON WOOLWORTHS S/STN"/>
    <s v="CALTEX Australia - Fuel"/>
    <n v="7071340000000000"/>
    <d v="2019-01-23T00:00:00"/>
    <d v="1899-12-30T07:59:00"/>
    <m/>
    <x v="0"/>
    <n v="175.55"/>
    <n v="1.3"/>
    <n v="207.68"/>
    <n v="20.77"/>
    <n v="228.45"/>
  </r>
  <r>
    <x v="31"/>
    <s v="ACT TCCS - CS - SRC - Holt depot"/>
    <n v="320593"/>
    <m/>
    <s v="Passenger"/>
    <n v="153463"/>
    <m/>
    <s v="FUEL CARD"/>
    <s v="FUEL CARD"/>
    <s v="Fuel Card"/>
    <s v="DICKSON WOOLWORTHS S/STN"/>
    <s v="CALTEX Australia - Fuel"/>
    <n v="7071340000000000"/>
    <d v="2019-02-22T00:00:00"/>
    <d v="1899-12-30T10:18:00"/>
    <m/>
    <x v="4"/>
    <n v="57.12"/>
    <n v="1.37"/>
    <n v="71.31"/>
    <n v="7.13"/>
    <n v="78.44"/>
  </r>
  <r>
    <x v="31"/>
    <s v="ACT TCCS - CS - SRC - Holt depot"/>
    <n v="320593"/>
    <m/>
    <s v="Passenger"/>
    <n v="153463"/>
    <m/>
    <s v="FUEL CARD"/>
    <s v="FUEL CARD"/>
    <s v="Fuel Card"/>
    <s v="DICKSON WOOLWORTHS S/STN"/>
    <s v="CALTEX Australia - Fuel"/>
    <n v="7071340000000000"/>
    <d v="2019-02-25T00:00:00"/>
    <d v="1899-12-30T09:04:00"/>
    <m/>
    <x v="0"/>
    <n v="197.12"/>
    <n v="1.4"/>
    <n v="250.35"/>
    <n v="25.04"/>
    <n v="275.39"/>
  </r>
  <r>
    <x v="31"/>
    <s v="ACT TCCS - CS - SRC - Holt depot"/>
    <n v="320593"/>
    <m/>
    <s v="Passenger"/>
    <n v="153463"/>
    <m/>
    <s v="FUEL CARD"/>
    <s v="FUEL CARD"/>
    <s v="Fuel Card"/>
    <s v="EG FUELCO 1560 GUNGAHLIN"/>
    <s v="CALTEX Australia - Fuel"/>
    <n v="7071340000000000"/>
    <d v="2019-06-11T00:00:00"/>
    <d v="1899-12-30T09:33:00"/>
    <m/>
    <x v="0"/>
    <n v="151.59"/>
    <n v="1.43"/>
    <n v="196.93"/>
    <n v="19.690000000000001"/>
    <n v="216.62"/>
  </r>
  <r>
    <x v="31"/>
    <s v="ACT TCCS - CS - SRC - Holt depot"/>
    <n v="320593"/>
    <m/>
    <s v="Passenger"/>
    <n v="153463"/>
    <m/>
    <s v="FUEL CARD"/>
    <s v="FUEL CARD"/>
    <s v="Fuel Card"/>
    <s v="EG FUELCO 1560 GUNGAHLIN"/>
    <s v="CALTEX Australia - Fuel"/>
    <n v="7071340000000000"/>
    <d v="2019-10-25T00:00:00"/>
    <d v="1899-12-30T07:56:00"/>
    <m/>
    <x v="1"/>
    <n v="32.53"/>
    <n v="1.42"/>
    <n v="41.95"/>
    <n v="4.2"/>
    <n v="46.15"/>
  </r>
  <r>
    <x v="31"/>
    <s v="ACT TCCS - CS - SRC - Holt depot"/>
    <n v="320593"/>
    <m/>
    <s v="Passenger"/>
    <n v="153463"/>
    <m/>
    <s v="FUEL CARD"/>
    <s v="FUEL CARD"/>
    <s v="Fuel Card"/>
    <s v="EG FUELCO 1566 DICKSON"/>
    <s v="CALTEX Australia - Fuel"/>
    <n v="7071340000000000"/>
    <d v="2019-05-13T00:00:00"/>
    <d v="1899-12-30T14:44:00"/>
    <m/>
    <x v="0"/>
    <n v="48.2"/>
    <n v="1.46"/>
    <n v="63.93"/>
    <n v="6.39"/>
    <n v="70.319999999999993"/>
  </r>
  <r>
    <x v="31"/>
    <s v="ACT TCCS - CS - SRC - Holt depot"/>
    <n v="320593"/>
    <m/>
    <s v="Passenger"/>
    <n v="153463"/>
    <m/>
    <s v="FUEL CARD"/>
    <s v="FUEL CARD"/>
    <s v="Fuel Card"/>
    <s v="EG FUELCO 1566 DICKSON"/>
    <s v="CALTEX Australia - Fuel"/>
    <n v="7071340000000000"/>
    <d v="2019-05-20T00:00:00"/>
    <d v="1899-12-30T13:22:00"/>
    <m/>
    <x v="0"/>
    <n v="147.44999999999999"/>
    <n v="1.46"/>
    <n v="195.57"/>
    <n v="19.559999999999999"/>
    <n v="215.13"/>
  </r>
  <r>
    <x v="31"/>
    <s v="ACT TCCS - CS - SRC - Holt depot"/>
    <n v="320593"/>
    <m/>
    <s v="Passenger"/>
    <n v="153463"/>
    <m/>
    <s v="FUEL CARD"/>
    <s v="FUEL CARD"/>
    <s v="Fuel Card"/>
    <s v="EG FUELCO 1566 DICKSON"/>
    <s v="CALTEX Australia - Fuel"/>
    <n v="7071340000000000"/>
    <d v="2019-05-24T00:00:00"/>
    <d v="1899-12-30T00:02:00"/>
    <m/>
    <x v="0"/>
    <n v="215.73"/>
    <n v="1.46"/>
    <n v="286.14"/>
    <n v="28.61"/>
    <n v="314.75"/>
  </r>
  <r>
    <x v="31"/>
    <s v="ACT TCCS - CS - SRC - Holt depot"/>
    <n v="320593"/>
    <m/>
    <s v="Passenger"/>
    <n v="153463"/>
    <m/>
    <s v="FUEL CARD"/>
    <s v="FUEL CARD"/>
    <s v="Fuel Card"/>
    <s v="EG FUELCO 1566 DICKSON"/>
    <s v="CALTEX Australia - Fuel"/>
    <n v="7071340000000000"/>
    <d v="2019-08-20T00:00:00"/>
    <d v="1899-12-30T10:14:00"/>
    <n v="7710"/>
    <x v="0"/>
    <n v="217.68"/>
    <n v="1.45"/>
    <n v="286.76"/>
    <n v="28.68"/>
    <n v="315.44"/>
  </r>
  <r>
    <x v="31"/>
    <s v="ACT TCCS - CS - SRC - Holt depot"/>
    <n v="320593"/>
    <m/>
    <s v="Passenger"/>
    <n v="153463"/>
    <m/>
    <s v="FUEL CARD"/>
    <s v="FUEL CARD"/>
    <s v="Fuel Card"/>
    <s v="EG FUELCO 1566 DICKSON"/>
    <s v="CALTEX Australia - Fuel"/>
    <n v="7071340000000000"/>
    <d v="2019-09-03T00:00:00"/>
    <d v="1899-12-30T11:17:00"/>
    <m/>
    <x v="0"/>
    <n v="193.68"/>
    <n v="1.45"/>
    <n v="255.45"/>
    <n v="25.55"/>
    <n v="281"/>
  </r>
  <r>
    <x v="31"/>
    <s v="ACT TCCS - CS - SRC - Holt depot"/>
    <n v="320593"/>
    <m/>
    <s v="Passenger"/>
    <n v="153463"/>
    <m/>
    <s v="FUEL CARD"/>
    <s v="FUEL CARD"/>
    <s v="Fuel Card"/>
    <s v="EG FUELCO 1566 DICKSON"/>
    <s v="CALTEX Australia - Fuel"/>
    <n v="7071340000000000"/>
    <d v="2019-09-05T00:00:00"/>
    <d v="1899-12-30T09:43:00"/>
    <m/>
    <x v="0"/>
    <n v="211.84"/>
    <n v="1.45"/>
    <n v="279.41000000000003"/>
    <n v="27.94"/>
    <n v="307.35000000000002"/>
  </r>
  <r>
    <x v="31"/>
    <s v="ACT TCCS - CS - SRC - Holt depot"/>
    <n v="320593"/>
    <m/>
    <s v="Passenger"/>
    <n v="153463"/>
    <m/>
    <s v="FUEL CARD"/>
    <s v="FUEL CARD"/>
    <s v="Fuel Card"/>
    <s v="EG FUELCO 1566 DICKSON"/>
    <s v="CALTEX Australia - Fuel"/>
    <n v="7071340000000000"/>
    <d v="2019-10-08T00:00:00"/>
    <d v="1899-12-30T13:14:00"/>
    <n v="9800"/>
    <x v="0"/>
    <n v="222.3"/>
    <n v="1.47"/>
    <n v="296.87"/>
    <n v="29.69"/>
    <n v="326.56"/>
  </r>
  <r>
    <x v="31"/>
    <s v="ACT TCCS - CS - SRC - Holt depot"/>
    <n v="320593"/>
    <m/>
    <s v="Passenger"/>
    <n v="153463"/>
    <m/>
    <s v="FUEL CARD"/>
    <s v="FUEL CARD"/>
    <s v="Fuel Card"/>
    <s v="GUNGAHLIN WOOLWORTHS S/STN"/>
    <s v="CALTEX Australia - Fuel"/>
    <n v="7071340000000000"/>
    <d v="2019-01-22T00:00:00"/>
    <d v="1899-12-30T08:23:00"/>
    <m/>
    <x v="0"/>
    <n v="58.37"/>
    <n v="1.3"/>
    <n v="69.05"/>
    <n v="6.91"/>
    <n v="75.959999999999994"/>
  </r>
  <r>
    <x v="31"/>
    <s v="ACT TCCS - CS - SRC - Holt depot"/>
    <n v="320593"/>
    <m/>
    <s v="Passenger"/>
    <n v="153463"/>
    <m/>
    <s v="FUEL CARD"/>
    <s v="FUEL CARD"/>
    <s v="Fuel Card"/>
    <s v="GUNGAHLIN WOOLWORTHS S/STN"/>
    <s v="CALTEX Australia - Fuel"/>
    <n v="7071340000000000"/>
    <d v="2019-01-22T00:00:00"/>
    <d v="1899-12-30T08:23:00"/>
    <m/>
    <x v="4"/>
    <n v="16.97"/>
    <n v="1.32"/>
    <n v="20.329999999999998"/>
    <n v="2.0299999999999998"/>
    <n v="22.36"/>
  </r>
  <r>
    <x v="31"/>
    <s v="ACT TCCS - CS - SRC - Holt depot"/>
    <n v="320593"/>
    <m/>
    <s v="Passenger"/>
    <n v="153463"/>
    <m/>
    <s v="FUEL CARD"/>
    <s v="FUEL CARD"/>
    <s v="Fuel Card"/>
    <s v="GUNGAHLIN WOOLWORTHS S/STN"/>
    <s v="CALTEX Australia - Fuel"/>
    <n v="7071340000000000"/>
    <d v="2019-02-27T00:00:00"/>
    <d v="1899-12-30T11:18:00"/>
    <m/>
    <x v="0"/>
    <n v="169.01"/>
    <n v="1.38"/>
    <n v="211.87"/>
    <n v="21.19"/>
    <n v="233.06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1-03T00:00:00"/>
    <d v="1899-12-30T07:12:00"/>
    <m/>
    <x v="0"/>
    <n v="203.02"/>
    <n v="1.36"/>
    <n v="250.73"/>
    <n v="25.07"/>
    <n v="275.8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1-03T00:00:00"/>
    <d v="1899-12-30T14:32:00"/>
    <m/>
    <x v="0"/>
    <n v="220.5"/>
    <n v="1.36"/>
    <n v="272.32"/>
    <n v="27.23"/>
    <n v="299.55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1-04T00:00:00"/>
    <d v="1899-12-30T09:47:00"/>
    <m/>
    <x v="0"/>
    <n v="22.61"/>
    <n v="1.32"/>
    <n v="27.05"/>
    <n v="2.71"/>
    <n v="29.76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1-04T00:00:00"/>
    <d v="1899-12-30T09:47:00"/>
    <m/>
    <x v="1"/>
    <n v="44.77"/>
    <n v="1.23"/>
    <n v="49.89"/>
    <n v="4.99"/>
    <n v="54.88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1-07T00:00:00"/>
    <d v="1899-12-30T11:44:00"/>
    <m/>
    <x v="0"/>
    <n v="180.03"/>
    <n v="1.28"/>
    <n v="209.84"/>
    <n v="20.98"/>
    <n v="230.82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1-10T00:00:00"/>
    <d v="1899-12-30T09:37:00"/>
    <m/>
    <x v="0"/>
    <n v="102.34"/>
    <n v="1.28"/>
    <n v="119.28"/>
    <n v="11.93"/>
    <n v="131.21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1-14T00:00:00"/>
    <d v="1899-12-30T07:18:00"/>
    <m/>
    <x v="0"/>
    <n v="180.05"/>
    <n v="1.28"/>
    <n v="209.5"/>
    <n v="20.95"/>
    <n v="230.45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1-18T00:00:00"/>
    <d v="1899-12-30T07:24:00"/>
    <m/>
    <x v="0"/>
    <n v="172.83"/>
    <n v="1.28"/>
    <n v="201.1"/>
    <n v="20.11"/>
    <n v="221.21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2-04T00:00:00"/>
    <d v="1899-12-30T09:32:00"/>
    <m/>
    <x v="2"/>
    <n v="31.81"/>
    <n v="1.41"/>
    <n v="40.840000000000003"/>
    <n v="4.08"/>
    <n v="44.92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2-04T00:00:00"/>
    <d v="1899-12-30T09:34:00"/>
    <m/>
    <x v="0"/>
    <n v="23.38"/>
    <n v="1.36"/>
    <n v="28.9"/>
    <n v="2.89"/>
    <n v="31.79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2-12T00:00:00"/>
    <d v="1899-12-30T08:50:00"/>
    <m/>
    <x v="0"/>
    <n v="170.7"/>
    <n v="1.39"/>
    <n v="215.79"/>
    <n v="21.58"/>
    <n v="237.37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2-14T00:00:00"/>
    <d v="1899-12-30T09:11:00"/>
    <m/>
    <x v="0"/>
    <n v="172.35"/>
    <n v="1.39"/>
    <n v="217.88"/>
    <n v="21.79"/>
    <n v="239.67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2-14T00:00:00"/>
    <d v="1899-12-30T14:33:00"/>
    <m/>
    <x v="0"/>
    <n v="163.04"/>
    <n v="1.39"/>
    <n v="206.11"/>
    <n v="20.61"/>
    <n v="226.72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2-20T00:00:00"/>
    <d v="1899-12-30T07:12:00"/>
    <m/>
    <x v="0"/>
    <n v="160"/>
    <n v="1.4"/>
    <n v="203.71"/>
    <n v="20.37"/>
    <n v="224.08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2-21T00:00:00"/>
    <d v="1899-12-30T11:06:00"/>
    <m/>
    <x v="0"/>
    <n v="204.3"/>
    <n v="1.4"/>
    <n v="260.11"/>
    <n v="26.01"/>
    <n v="286.12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3-01T00:00:00"/>
    <d v="1899-12-30T13:04:00"/>
    <m/>
    <x v="0"/>
    <n v="34.770000000000003"/>
    <n v="1.42"/>
    <n v="44.86"/>
    <n v="4.49"/>
    <n v="49.35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3-01T00:00:00"/>
    <d v="1899-12-30T13:04:00"/>
    <m/>
    <x v="1"/>
    <n v="17.510000000000002"/>
    <n v="1.29"/>
    <n v="20.55"/>
    <n v="2.06"/>
    <n v="22.61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3-04T00:00:00"/>
    <d v="1899-12-30T10:16:00"/>
    <m/>
    <x v="0"/>
    <n v="135.87"/>
    <n v="1.43"/>
    <n v="176.88"/>
    <n v="17.690000000000001"/>
    <n v="194.57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3-05T00:00:00"/>
    <d v="1899-12-30T14:41:00"/>
    <m/>
    <x v="0"/>
    <n v="140.57"/>
    <n v="1.43"/>
    <n v="183"/>
    <n v="18.3"/>
    <n v="201.3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3-14T00:00:00"/>
    <d v="1899-12-30T11:46:00"/>
    <m/>
    <x v="0"/>
    <n v="186.8"/>
    <n v="1.43"/>
    <n v="243.18"/>
    <n v="24.32"/>
    <n v="267.5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3-19T00:00:00"/>
    <d v="1899-12-30T10:28:00"/>
    <m/>
    <x v="0"/>
    <n v="151"/>
    <n v="1.43"/>
    <n v="196.57"/>
    <n v="19.66"/>
    <n v="216.23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3-27T00:00:00"/>
    <d v="1899-12-30T07:46:00"/>
    <m/>
    <x v="0"/>
    <n v="45.45"/>
    <n v="1.43"/>
    <n v="59.16"/>
    <n v="5.92"/>
    <n v="65.08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4-02T00:00:00"/>
    <d v="1899-12-30T10:02:00"/>
    <m/>
    <x v="0"/>
    <n v="100"/>
    <n v="1.43"/>
    <n v="130.18"/>
    <n v="13.02"/>
    <n v="143.19999999999999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4-03T00:00:00"/>
    <d v="1899-12-30T07:18:00"/>
    <m/>
    <x v="1"/>
    <n v="57.12"/>
    <n v="1.33"/>
    <n v="68.88"/>
    <n v="6.89"/>
    <n v="75.77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4-03T00:00:00"/>
    <d v="1899-12-30T11:53:00"/>
    <m/>
    <x v="0"/>
    <n v="144.82"/>
    <n v="1.43"/>
    <n v="188.53"/>
    <n v="18.850000000000001"/>
    <n v="207.38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4-08T00:00:00"/>
    <d v="1899-12-30T10:08:00"/>
    <m/>
    <x v="0"/>
    <n v="150.56"/>
    <n v="1.45"/>
    <n v="199.02"/>
    <n v="19.899999999999999"/>
    <n v="218.92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5-06T00:00:00"/>
    <d v="1899-12-30T15:14:00"/>
    <m/>
    <x v="0"/>
    <n v="52.39"/>
    <n v="1.49"/>
    <n v="70.92"/>
    <n v="7.09"/>
    <n v="78.010000000000005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5-07T00:00:00"/>
    <d v="1899-12-30T14:22:00"/>
    <m/>
    <x v="0"/>
    <n v="149.53"/>
    <n v="1.49"/>
    <n v="202.41"/>
    <n v="20.239999999999998"/>
    <n v="222.65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5-15T00:00:00"/>
    <d v="1899-12-30T00:31:00"/>
    <m/>
    <x v="0"/>
    <n v="194.45"/>
    <n v="1.49"/>
    <n v="263.22000000000003"/>
    <n v="26.32"/>
    <n v="289.54000000000002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5-20T00:00:00"/>
    <d v="1899-12-30T08:46:00"/>
    <m/>
    <x v="0"/>
    <n v="44.04"/>
    <n v="1.49"/>
    <n v="59.62"/>
    <n v="5.96"/>
    <n v="65.58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5-20T00:00:00"/>
    <d v="1899-12-30T08:46:00"/>
    <m/>
    <x v="3"/>
    <n v="23.93"/>
    <n v="1.4"/>
    <n v="30.46"/>
    <n v="3.05"/>
    <n v="33.51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5-22T00:00:00"/>
    <d v="1899-12-30T09:31:00"/>
    <m/>
    <x v="0"/>
    <n v="74.599999999999994"/>
    <n v="1.47"/>
    <n v="99.63"/>
    <n v="9.9600000000000009"/>
    <n v="109.59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6-14T00:00:00"/>
    <d v="1899-12-30T13:14:00"/>
    <n v="3963"/>
    <x v="0"/>
    <n v="200.09"/>
    <n v="1.47"/>
    <n v="267.20999999999998"/>
    <n v="26.72"/>
    <n v="293.93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6-27T00:00:00"/>
    <d v="1899-12-30T09:45:00"/>
    <m/>
    <x v="0"/>
    <n v="43.39"/>
    <n v="1.44"/>
    <n v="55.53"/>
    <n v="5.55"/>
    <n v="61.08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6-27T00:00:00"/>
    <d v="1899-12-30T09:45:00"/>
    <m/>
    <x v="2"/>
    <n v="33.119999999999997"/>
    <n v="1.56"/>
    <n v="45.79"/>
    <n v="4.58"/>
    <n v="50.37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6-27T00:00:00"/>
    <d v="1899-12-30T10:57:00"/>
    <m/>
    <x v="0"/>
    <n v="11.89"/>
    <n v="1.44"/>
    <n v="15.22"/>
    <n v="1.52"/>
    <n v="16.739999999999998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7-26T00:00:00"/>
    <d v="1899-12-30T14:43:00"/>
    <m/>
    <x v="0"/>
    <n v="152.22999999999999"/>
    <n v="1.45"/>
    <n v="201.3"/>
    <n v="20.13"/>
    <n v="221.43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8-02T00:00:00"/>
    <d v="1899-12-30T13:10:00"/>
    <m/>
    <x v="0"/>
    <n v="21.22"/>
    <n v="1.46"/>
    <n v="28.25"/>
    <n v="2.83"/>
    <n v="31.08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8-02T00:00:00"/>
    <d v="1899-12-30T13:10:00"/>
    <m/>
    <x v="1"/>
    <n v="39.83"/>
    <n v="1.37"/>
    <n v="49.63"/>
    <n v="4.96"/>
    <n v="54.59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8-05T00:00:00"/>
    <d v="1899-12-30T00:48:00"/>
    <m/>
    <x v="0"/>
    <n v="184.33"/>
    <n v="1.46"/>
    <n v="244.35"/>
    <n v="24.44"/>
    <n v="268.79000000000002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8-12T00:00:00"/>
    <d v="1899-12-30T11:38:00"/>
    <m/>
    <x v="0"/>
    <n v="200.71"/>
    <n v="1.48"/>
    <n v="269.79000000000002"/>
    <n v="26.98"/>
    <n v="296.77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9-16T00:00:00"/>
    <d v="1899-12-30T13:10:00"/>
    <n v="9019"/>
    <x v="1"/>
    <n v="22.55"/>
    <n v="1.37"/>
    <n v="28.09"/>
    <n v="2.81"/>
    <n v="30.9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9-18T00:00:00"/>
    <d v="1899-12-30T10:46:00"/>
    <m/>
    <x v="4"/>
    <n v="42.69"/>
    <n v="1.48"/>
    <n v="57.52"/>
    <n v="5.75"/>
    <n v="63.27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9-19T00:00:00"/>
    <d v="1899-12-30T10:32:00"/>
    <m/>
    <x v="0"/>
    <n v="68.59"/>
    <n v="1.45"/>
    <n v="90.4"/>
    <n v="9.0399999999999991"/>
    <n v="99.44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9-21T00:00:00"/>
    <d v="1899-12-30T10:32:00"/>
    <m/>
    <x v="0"/>
    <n v="39.01"/>
    <n v="1.45"/>
    <n v="51.42"/>
    <n v="5.14"/>
    <n v="56.56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9-23T00:00:00"/>
    <d v="1899-12-30T14:31:00"/>
    <m/>
    <x v="0"/>
    <n v="24.45"/>
    <n v="1.46"/>
    <n v="32.49"/>
    <n v="3.25"/>
    <n v="35.74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9-24T00:00:00"/>
    <d v="1899-12-30T00:56:00"/>
    <m/>
    <x v="4"/>
    <n v="40.43"/>
    <n v="1.53"/>
    <n v="56.26"/>
    <n v="5.63"/>
    <n v="61.89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9-24T00:00:00"/>
    <d v="1899-12-30T13:13:00"/>
    <m/>
    <x v="0"/>
    <n v="38.67"/>
    <n v="1.46"/>
    <n v="51.38"/>
    <n v="5.14"/>
    <n v="56.52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9-25T00:00:00"/>
    <d v="1899-12-30T11:38:00"/>
    <m/>
    <x v="0"/>
    <n v="29.52"/>
    <n v="1.46"/>
    <n v="39.229999999999997"/>
    <n v="3.92"/>
    <n v="43.15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9-26T00:00:00"/>
    <d v="1899-12-30T10:15:00"/>
    <n v="9490"/>
    <x v="0"/>
    <n v="183.35"/>
    <n v="1.46"/>
    <n v="243.63"/>
    <n v="24.36"/>
    <n v="267.99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9-30T00:00:00"/>
    <d v="1899-12-30T11:39:00"/>
    <n v="9600"/>
    <x v="0"/>
    <n v="218.84"/>
    <n v="1.49"/>
    <n v="296.98"/>
    <n v="29.7"/>
    <n v="326.68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0-02T00:00:00"/>
    <d v="1899-12-30T13:12:00"/>
    <n v="9610"/>
    <x v="1"/>
    <n v="32.32"/>
    <n v="1.44"/>
    <n v="42.33"/>
    <n v="4.2300000000000004"/>
    <n v="46.56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0-03T00:00:00"/>
    <d v="1899-12-30T07:49:00"/>
    <n v="9625"/>
    <x v="0"/>
    <n v="225.89"/>
    <n v="1.49"/>
    <n v="306.55"/>
    <n v="30.66"/>
    <n v="337.21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0-11T00:00:00"/>
    <d v="1899-12-30T07:23:00"/>
    <n v="9900"/>
    <x v="0"/>
    <n v="214.12"/>
    <n v="1.5"/>
    <n v="291.66000000000003"/>
    <n v="29.17"/>
    <n v="320.83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0-15T00:00:00"/>
    <d v="1899-12-30T07:20:00"/>
    <n v="10000"/>
    <x v="4"/>
    <n v="36.659999999999997"/>
    <n v="1.55"/>
    <n v="51.73"/>
    <n v="5.17"/>
    <n v="56.9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0-16T00:00:00"/>
    <d v="1899-12-30T07:58:00"/>
    <n v="10100"/>
    <x v="0"/>
    <n v="216.21"/>
    <n v="1.48"/>
    <n v="291.14"/>
    <n v="29.11"/>
    <n v="320.25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0-22T00:00:00"/>
    <d v="1899-12-30T07:24:00"/>
    <m/>
    <x v="0"/>
    <n v="165.95"/>
    <n v="1.47"/>
    <n v="221.85"/>
    <n v="22.19"/>
    <n v="244.04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0-23T00:00:00"/>
    <d v="1899-12-30T07:25:00"/>
    <m/>
    <x v="1"/>
    <n v="33.1"/>
    <n v="1.44"/>
    <n v="43.35"/>
    <n v="4.34"/>
    <n v="47.69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0-24T00:00:00"/>
    <d v="1899-12-30T14:59:00"/>
    <m/>
    <x v="0"/>
    <n v="175.71"/>
    <n v="1.47"/>
    <n v="234.9"/>
    <n v="23.49"/>
    <n v="258.39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0-25T00:00:00"/>
    <d v="1899-12-30T13:02:00"/>
    <m/>
    <x v="0"/>
    <n v="21.85"/>
    <n v="1.47"/>
    <n v="29.21"/>
    <n v="2.92"/>
    <n v="32.130000000000003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0-30T00:00:00"/>
    <d v="1899-12-30T07:36:00"/>
    <m/>
    <x v="4"/>
    <n v="32.01"/>
    <n v="1.55"/>
    <n v="45.16"/>
    <n v="4.5199999999999996"/>
    <n v="49.68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0-31T00:00:00"/>
    <d v="1899-12-30T00:21:00"/>
    <m/>
    <x v="4"/>
    <n v="40.07"/>
    <n v="1.55"/>
    <n v="56.54"/>
    <n v="5.65"/>
    <n v="62.19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01T00:00:00"/>
    <d v="1899-12-30T07:27:00"/>
    <m/>
    <x v="4"/>
    <n v="45.27"/>
    <n v="1.55"/>
    <n v="63.87"/>
    <n v="6.39"/>
    <n v="70.260000000000005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04T00:00:00"/>
    <d v="1899-12-30T07:42:00"/>
    <m/>
    <x v="0"/>
    <n v="11.06"/>
    <n v="1.47"/>
    <n v="14.82"/>
    <n v="1.48"/>
    <n v="16.3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04T00:00:00"/>
    <d v="1899-12-30T07:42:00"/>
    <m/>
    <x v="4"/>
    <n v="44.73"/>
    <n v="1.54"/>
    <n v="62.79"/>
    <n v="6.28"/>
    <n v="69.069999999999993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05T00:00:00"/>
    <d v="1899-12-30T07:26:00"/>
    <m/>
    <x v="0"/>
    <n v="125.71"/>
    <n v="1.47"/>
    <n v="168.47"/>
    <n v="16.850000000000001"/>
    <n v="185.32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05T00:00:00"/>
    <d v="1899-12-30T07:26:00"/>
    <m/>
    <x v="2"/>
    <n v="22.7"/>
    <n v="1.61"/>
    <n v="33.21"/>
    <n v="3.32"/>
    <n v="36.53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06T00:00:00"/>
    <d v="1899-12-30T06:58:00"/>
    <n v="11121"/>
    <x v="4"/>
    <n v="47.22"/>
    <n v="1.54"/>
    <n v="66.28"/>
    <n v="6.63"/>
    <n v="72.91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07T00:00:00"/>
    <d v="1899-12-30T07:04:00"/>
    <n v="11153"/>
    <x v="4"/>
    <n v="42.25"/>
    <n v="1.54"/>
    <n v="59.31"/>
    <n v="5.93"/>
    <n v="65.239999999999995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08T00:00:00"/>
    <d v="1899-12-30T06:55:00"/>
    <n v="11163"/>
    <x v="0"/>
    <n v="26.64"/>
    <n v="1.47"/>
    <n v="35.700000000000003"/>
    <n v="3.57"/>
    <n v="39.270000000000003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08T00:00:00"/>
    <d v="1899-12-30T06:55:00"/>
    <n v="11163"/>
    <x v="4"/>
    <n v="52.92"/>
    <n v="1.54"/>
    <n v="74.28"/>
    <n v="7.43"/>
    <n v="81.709999999999994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11T00:00:00"/>
    <d v="1899-12-30T08:05:00"/>
    <n v="11175"/>
    <x v="4"/>
    <n v="59.26"/>
    <n v="1.52"/>
    <n v="81.77"/>
    <n v="8.18"/>
    <n v="89.95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12T00:00:00"/>
    <d v="1899-12-30T06:54:00"/>
    <n v="11192"/>
    <x v="4"/>
    <n v="25.57"/>
    <n v="1.52"/>
    <n v="35.28"/>
    <n v="3.53"/>
    <n v="38.81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12T00:00:00"/>
    <d v="1899-12-30T09:27:00"/>
    <n v="11195"/>
    <x v="4"/>
    <n v="17.260000000000002"/>
    <n v="1.52"/>
    <n v="23.82"/>
    <n v="2.38"/>
    <n v="26.2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13T00:00:00"/>
    <d v="1899-12-30T06:59:00"/>
    <n v="11200"/>
    <x v="0"/>
    <n v="205.49"/>
    <n v="1.47"/>
    <n v="274.48"/>
    <n v="27.45"/>
    <n v="301.93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13T00:00:00"/>
    <d v="1899-12-30T06:59:00"/>
    <n v="11200"/>
    <x v="4"/>
    <n v="16.73"/>
    <n v="1.52"/>
    <n v="23.08"/>
    <n v="2.31"/>
    <n v="25.39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14T00:00:00"/>
    <d v="1899-12-30T08:03:00"/>
    <m/>
    <x v="2"/>
    <n v="24.03"/>
    <n v="1.58"/>
    <n v="34.57"/>
    <n v="3.46"/>
    <n v="38.03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14T00:00:00"/>
    <d v="1899-12-30T09:44:00"/>
    <m/>
    <x v="2"/>
    <n v="24.08"/>
    <n v="1.58"/>
    <n v="34.65"/>
    <n v="3.47"/>
    <n v="38.119999999999997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15T00:00:00"/>
    <d v="1899-12-30T10:43:00"/>
    <n v="11130"/>
    <x v="4"/>
    <n v="48.55"/>
    <n v="1.52"/>
    <n v="66.989999999999995"/>
    <n v="6.7"/>
    <n v="73.69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18T00:00:00"/>
    <d v="1899-12-30T07:42:00"/>
    <n v="11358"/>
    <x v="4"/>
    <n v="68.06"/>
    <n v="1.55"/>
    <n v="95.76"/>
    <n v="9.58"/>
    <n v="105.34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21T00:00:00"/>
    <d v="1899-12-30T06:45:00"/>
    <n v="11125"/>
    <x v="0"/>
    <n v="11.52"/>
    <n v="1.46"/>
    <n v="15.25"/>
    <n v="1.53"/>
    <n v="16.78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21T00:00:00"/>
    <d v="1899-12-30T06:45:00"/>
    <n v="11125"/>
    <x v="4"/>
    <n v="47.71"/>
    <n v="1.55"/>
    <n v="67.13"/>
    <n v="6.71"/>
    <n v="73.84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22T00:00:00"/>
    <d v="1899-12-30T06:59:00"/>
    <n v="11130"/>
    <x v="4"/>
    <n v="35.67"/>
    <n v="1.55"/>
    <n v="50.19"/>
    <n v="5.0199999999999996"/>
    <n v="55.21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25T00:00:00"/>
    <d v="1899-12-30T09:15:00"/>
    <n v="11132"/>
    <x v="4"/>
    <n v="0"/>
    <n v="1.55"/>
    <n v="0"/>
    <n v="0"/>
    <n v="0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25T00:00:00"/>
    <d v="1899-12-30T09:16:00"/>
    <n v="11132"/>
    <x v="4"/>
    <n v="18.440000000000001"/>
    <n v="1.55"/>
    <n v="26.02"/>
    <n v="2.6"/>
    <n v="28.62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25T00:00:00"/>
    <d v="1899-12-30T11:03:00"/>
    <n v="11135"/>
    <x v="4"/>
    <n v="11.42"/>
    <n v="1.55"/>
    <n v="16.11"/>
    <n v="1.61"/>
    <n v="17.72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26T00:00:00"/>
    <d v="1899-12-30T00:57:00"/>
    <m/>
    <x v="1"/>
    <n v="77.05"/>
    <n v="1.44"/>
    <n v="100.9"/>
    <n v="10.09"/>
    <n v="110.99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29T00:00:00"/>
    <d v="1899-12-30T07:33:00"/>
    <n v="11142"/>
    <x v="0"/>
    <n v="20.59"/>
    <n v="1.45"/>
    <n v="27.12"/>
    <n v="2.71"/>
    <n v="29.83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29T00:00:00"/>
    <d v="1899-12-30T07:33:00"/>
    <n v="11142"/>
    <x v="4"/>
    <n v="124.92"/>
    <n v="1.55"/>
    <n v="176.25"/>
    <n v="17.63"/>
    <n v="193.88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2-05T00:00:00"/>
    <d v="1899-12-30T07:35:00"/>
    <m/>
    <x v="4"/>
    <n v="27.92"/>
    <n v="1.55"/>
    <n v="39.39"/>
    <n v="3.94"/>
    <n v="43.33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2-06T00:00:00"/>
    <d v="1899-12-30T00:22:00"/>
    <m/>
    <x v="4"/>
    <n v="49.13"/>
    <n v="1.55"/>
    <n v="69.319999999999993"/>
    <n v="6.93"/>
    <n v="76.25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2-17T00:00:00"/>
    <d v="1899-12-30T07:08:00"/>
    <n v="12300"/>
    <x v="0"/>
    <n v="233.33"/>
    <n v="1.46"/>
    <n v="310.42"/>
    <n v="31.04"/>
    <n v="341.46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2-17T00:00:00"/>
    <d v="1899-12-30T07:08:00"/>
    <n v="12300"/>
    <x v="4"/>
    <n v="69.75"/>
    <n v="1.55"/>
    <n v="98.41"/>
    <n v="9.84"/>
    <n v="108.25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2-19T00:00:00"/>
    <d v="1899-12-30T13:48:00"/>
    <m/>
    <x v="1"/>
    <n v="55.22"/>
    <n v="1.44"/>
    <n v="72.31"/>
    <n v="7.23"/>
    <n v="79.540000000000006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2-23T00:00:00"/>
    <d v="1899-12-30T14:05:00"/>
    <m/>
    <x v="4"/>
    <n v="14.02"/>
    <n v="1.55"/>
    <n v="19.78"/>
    <n v="1.98"/>
    <n v="21.76"/>
  </r>
  <r>
    <x v="31"/>
    <s v="ACT TCCS - CS - SRC - Holt depot"/>
    <n v="320593"/>
    <m/>
    <s v="Passenger"/>
    <n v="153463"/>
    <m/>
    <s v="FUEL CARD"/>
    <s v="FUEL CARD"/>
    <s v="Fuel Card"/>
    <s v="WESTON CALTEX WOOLWORTHS"/>
    <s v="CALTEX Australia - Fuel"/>
    <n v="7071340000000000"/>
    <d v="2019-01-24T00:00:00"/>
    <d v="1899-12-30T00:48:00"/>
    <m/>
    <x v="0"/>
    <n v="150.87"/>
    <n v="1.32"/>
    <n v="181.08"/>
    <n v="18.11"/>
    <n v="199.19"/>
  </r>
  <r>
    <x v="31"/>
    <s v="ACT TCCS - CS - SRC - Holt depot"/>
    <n v="320593"/>
    <m/>
    <s v="Passenger"/>
    <n v="153463"/>
    <m/>
    <s v="FUEL CARD"/>
    <s v="FUEL CARD"/>
    <s v="Fuel Card"/>
    <s v="WESTON CALTEX WOOLWORTHS"/>
    <s v="CALTEX Australia - Fuel"/>
    <n v="7071340000000000"/>
    <d v="2019-02-01T00:00:00"/>
    <d v="1899-12-30T09:56:00"/>
    <m/>
    <x v="0"/>
    <n v="137.85"/>
    <n v="1.34"/>
    <n v="167.88"/>
    <n v="16.79"/>
    <n v="184.67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CALTEX BRADDON STAR MART"/>
    <s v="CALTEX Australia - Fuel"/>
    <n v="7071340000000000"/>
    <d v="2019-06-26T00:00:00"/>
    <d v="1899-12-30T21:45:00"/>
    <n v="78240"/>
    <x v="0"/>
    <n v="63.98"/>
    <n v="1.5"/>
    <n v="87.36"/>
    <n v="8.74"/>
    <n v="96.1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CALTEX BRADDON STAR MART"/>
    <s v="CALTEX Australia - Fuel"/>
    <n v="7071340000000000"/>
    <d v="2019-06-30T00:00:00"/>
    <d v="1899-12-30T21:11:00"/>
    <n v="78834"/>
    <x v="0"/>
    <n v="60.96"/>
    <n v="1.5"/>
    <n v="83.24"/>
    <n v="8.33"/>
    <n v="91.57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CALTEX BRADDON STAR MART"/>
    <s v="CALTEX Australia - Fuel"/>
    <n v="7071340000000000"/>
    <d v="2019-07-03T00:00:00"/>
    <d v="1899-12-30T19:41:00"/>
    <n v="79442"/>
    <x v="0"/>
    <n v="62.19"/>
    <n v="1.51"/>
    <n v="85.48"/>
    <n v="8.5500000000000007"/>
    <n v="94.03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CALTEX BRADDON STAR MART"/>
    <s v="CALTEX Australia - Fuel"/>
    <n v="7071340000000000"/>
    <d v="2019-07-10T00:00:00"/>
    <d v="1899-12-30T16:41:00"/>
    <n v="80330"/>
    <x v="0"/>
    <n v="44.16"/>
    <n v="1.51"/>
    <n v="60.7"/>
    <n v="6.08"/>
    <n v="66.78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CALTEX BRADDON STAR MART"/>
    <s v="CALTEX Australia - Fuel"/>
    <n v="7071340000000000"/>
    <d v="2019-07-21T00:00:00"/>
    <d v="1899-12-30T13:45:00"/>
    <n v="81914"/>
    <x v="0"/>
    <n v="61.48"/>
    <n v="1.52"/>
    <n v="85.06"/>
    <n v="8.51"/>
    <n v="93.57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CALTEX KALEEN STAR MART"/>
    <s v="CALTEX Australia - Fuel"/>
    <n v="7071340000000000"/>
    <d v="2019-06-19T00:00:00"/>
    <d v="1899-12-30T15:53:00"/>
    <n v="77084"/>
    <x v="0"/>
    <n v="61.5"/>
    <n v="1.5"/>
    <n v="83.97"/>
    <n v="8.4"/>
    <n v="92.37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CALTEX KALEEN STAR MART"/>
    <s v="CALTEX Australia - Fuel"/>
    <n v="7071340000000000"/>
    <d v="2019-07-16T00:00:00"/>
    <d v="1899-12-30T15:22:00"/>
    <n v="81312"/>
    <x v="0"/>
    <n v="45.86"/>
    <n v="1.52"/>
    <n v="63.45"/>
    <n v="6.35"/>
    <n v="69.8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CALTEX KALEEN STAR MART"/>
    <s v="CALTEX Australia - Fuel"/>
    <n v="7071340000000000"/>
    <d v="2019-11-20T00:00:00"/>
    <d v="1899-12-30T10:22:00"/>
    <n v="89002"/>
    <x v="0"/>
    <n v="63.46"/>
    <n v="1.55"/>
    <n v="89.54"/>
    <n v="8.9600000000000009"/>
    <n v="98.5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DICKSON WOOLWORTHS S/STN"/>
    <s v="CALTEX Australia - Fuel"/>
    <n v="7071340000000000"/>
    <d v="2019-02-14T00:00:00"/>
    <d v="1899-12-30T00:06:00"/>
    <n v="70049"/>
    <x v="0"/>
    <n v="72.709999999999994"/>
    <n v="1.45"/>
    <n v="95.85"/>
    <n v="9.59"/>
    <n v="105.44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EG FUELCO 1560 GUNGAHLIN"/>
    <s v="CALTEX Australia - Fuel"/>
    <n v="7071340000000000"/>
    <d v="2019-07-08T00:00:00"/>
    <d v="1899-12-30T16:04:00"/>
    <n v="79917"/>
    <x v="0"/>
    <n v="49.63"/>
    <n v="1.45"/>
    <n v="65.239999999999995"/>
    <n v="6.53"/>
    <n v="71.77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EG FUELCO 1566 DICKSON"/>
    <s v="CALTEX Australia - Fuel"/>
    <n v="7071340000000000"/>
    <d v="2019-05-03T00:00:00"/>
    <d v="1899-12-30T11:40:00"/>
    <n v="72627"/>
    <x v="0"/>
    <n v="63.99"/>
    <n v="1.5"/>
    <n v="87.37"/>
    <n v="8.74"/>
    <n v="96.11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EG FUELCO 1566 DICKSON"/>
    <s v="CALTEX Australia - Fuel"/>
    <n v="7071340000000000"/>
    <d v="2019-06-10T00:00:00"/>
    <d v="1899-12-30T20:12:00"/>
    <n v="75431"/>
    <x v="0"/>
    <n v="55.51"/>
    <n v="1.5"/>
    <n v="75.8"/>
    <n v="7.59"/>
    <n v="83.39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EG FUELCO 1566 DICKSON"/>
    <s v="CALTEX Australia - Fuel"/>
    <n v="7071340000000000"/>
    <d v="2019-06-13T00:00:00"/>
    <d v="1899-12-30T13:15:00"/>
    <n v="75910"/>
    <x v="0"/>
    <n v="48.12"/>
    <n v="1.5"/>
    <n v="65.709999999999994"/>
    <n v="6.58"/>
    <n v="72.290000000000006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EG FUELCO 1566 DICKSON"/>
    <s v="CALTEX Australia - Fuel"/>
    <n v="7071340000000000"/>
    <d v="2019-07-24T00:00:00"/>
    <d v="1899-12-30T14:36:00"/>
    <n v="82498"/>
    <x v="0"/>
    <n v="57.66"/>
    <n v="1.5"/>
    <n v="78.739999999999995"/>
    <n v="7.88"/>
    <n v="86.62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EG FUELCO 1566 DICKSON"/>
    <s v="CALTEX Australia - Fuel"/>
    <n v="7071340000000000"/>
    <d v="2019-08-28T00:00:00"/>
    <d v="1899-12-30T09:31:00"/>
    <n v="84152"/>
    <x v="0"/>
    <n v="65.22"/>
    <n v="1.5"/>
    <n v="89.05"/>
    <n v="8.91"/>
    <n v="97.96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EG FUELCO 1790 BELCONNEN"/>
    <s v="CALTEX Australia - Fuel"/>
    <n v="7071340000000000"/>
    <d v="2019-11-13T00:00:00"/>
    <d v="1899-12-30T00:00:00"/>
    <n v="88362"/>
    <x v="0"/>
    <n v="53.38"/>
    <n v="1.53"/>
    <n v="74.349999999999994"/>
    <n v="7.44"/>
    <n v="81.790000000000006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01-02T00:00:00"/>
    <d v="1899-12-30T11:51:00"/>
    <n v="68195"/>
    <x v="0"/>
    <n v="70.069999999999993"/>
    <n v="1.45"/>
    <n v="92.49"/>
    <n v="9.25"/>
    <n v="101.74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01-11T00:00:00"/>
    <d v="1899-12-30T11:48:00"/>
    <n v="68852"/>
    <x v="0"/>
    <n v="68.28"/>
    <n v="1.45"/>
    <n v="90.13"/>
    <n v="9.02"/>
    <n v="99.15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01-29T00:00:00"/>
    <d v="1899-12-30T00:08:00"/>
    <n v="69333"/>
    <x v="0"/>
    <n v="70.92"/>
    <n v="1.47"/>
    <n v="94.45"/>
    <n v="9.4499999999999993"/>
    <n v="103.9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03-01T00:00:00"/>
    <d v="1899-12-30T10:24:00"/>
    <n v="70763"/>
    <x v="0"/>
    <n v="68.989999999999995"/>
    <n v="1.48"/>
    <n v="92.51"/>
    <n v="9.26"/>
    <n v="101.77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03-18T00:00:00"/>
    <d v="1899-12-30T13:34:00"/>
    <n v="71340"/>
    <x v="0"/>
    <n v="71.900000000000006"/>
    <n v="1.48"/>
    <n v="96.41"/>
    <n v="9.65"/>
    <n v="106.06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04-08T00:00:00"/>
    <d v="1899-12-30T09:54:00"/>
    <n v="72066"/>
    <x v="0"/>
    <n v="77.73"/>
    <n v="1.5"/>
    <n v="106.14"/>
    <n v="10.62"/>
    <n v="116.76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06-03T00:00:00"/>
    <d v="1899-12-30T17:20:00"/>
    <n v="74869"/>
    <x v="0"/>
    <n v="50.05"/>
    <n v="1.51"/>
    <n v="68.8"/>
    <n v="6.89"/>
    <n v="75.69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06-16T00:00:00"/>
    <d v="1899-12-30T08:47:00"/>
    <n v="76454"/>
    <x v="0"/>
    <n v="57.3"/>
    <n v="1.5"/>
    <n v="78.239999999999995"/>
    <n v="7.83"/>
    <n v="86.07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07-31T00:00:00"/>
    <d v="1899-12-30T11:52:00"/>
    <n v="10000"/>
    <x v="0"/>
    <n v="64.38"/>
    <n v="1.52"/>
    <n v="89.08"/>
    <n v="8.91"/>
    <n v="97.99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08-14T00:00:00"/>
    <d v="1899-12-30T08:02:00"/>
    <n v="83549"/>
    <x v="0"/>
    <n v="50.49"/>
    <n v="1.53"/>
    <n v="70.319999999999993"/>
    <n v="7.04"/>
    <n v="77.36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09-08T00:00:00"/>
    <d v="1899-12-30T16:46:00"/>
    <n v="84616"/>
    <x v="0"/>
    <n v="49.37"/>
    <n v="1.5"/>
    <n v="67.41"/>
    <n v="6.75"/>
    <n v="74.16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09-23T00:00:00"/>
    <d v="1899-12-30T08:25:00"/>
    <n v="85278"/>
    <x v="0"/>
    <n v="66.72"/>
    <n v="1.54"/>
    <n v="93.53"/>
    <n v="9.36"/>
    <n v="102.89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10-08T00:00:00"/>
    <d v="1899-12-30T10:02:00"/>
    <m/>
    <x v="0"/>
    <n v="48.97"/>
    <n v="1.55"/>
    <n v="69.09"/>
    <n v="6.91"/>
    <n v="76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10-15T00:00:00"/>
    <d v="1899-12-30T11:51:00"/>
    <n v="86185"/>
    <x v="0"/>
    <n v="61.22"/>
    <n v="1.55"/>
    <n v="86.37"/>
    <n v="8.64"/>
    <n v="95.01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10-23T00:00:00"/>
    <d v="1899-12-30T11:49:00"/>
    <n v="86751"/>
    <x v="0"/>
    <n v="57.51"/>
    <n v="1.55"/>
    <n v="81.150000000000006"/>
    <n v="8.1199999999999992"/>
    <n v="89.27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10-31T00:00:00"/>
    <d v="1899-12-30T11:40:00"/>
    <n v="87335"/>
    <x v="0"/>
    <n v="59.81"/>
    <n v="1.55"/>
    <n v="84.39"/>
    <n v="8.44"/>
    <n v="92.83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11-06T00:00:00"/>
    <d v="1899-12-30T08:27:00"/>
    <n v="87947"/>
    <x v="0"/>
    <n v="67.650000000000006"/>
    <n v="1.55"/>
    <n v="95.45"/>
    <n v="9.5500000000000007"/>
    <n v="105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12-04T00:00:00"/>
    <d v="1899-12-30T08:05:00"/>
    <n v="89478"/>
    <x v="0"/>
    <n v="59.34"/>
    <n v="1.57"/>
    <n v="84.8"/>
    <n v="8.49"/>
    <n v="93.29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12-10T00:00:00"/>
    <d v="1899-12-30T19:06:00"/>
    <n v="89957"/>
    <x v="0"/>
    <n v="49.01"/>
    <n v="1.57"/>
    <n v="70.040000000000006"/>
    <n v="7.01"/>
    <n v="77.05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12-18T00:00:00"/>
    <d v="1899-12-30T08:50:00"/>
    <n v="90568"/>
    <x v="0"/>
    <n v="60.83"/>
    <n v="1.57"/>
    <n v="86.93"/>
    <n v="8.6999999999999993"/>
    <n v="95.63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KAMBAH CALTEX WOOLWORTHS"/>
    <s v="CALTEX Australia - Fuel"/>
    <n v="7071340000000000"/>
    <d v="2019-05-30T00:00:00"/>
    <d v="1899-12-30T21:10:00"/>
    <n v="74359"/>
    <x v="0"/>
    <n v="58.77"/>
    <n v="1.52"/>
    <n v="81.319999999999993"/>
    <n v="8.14"/>
    <n v="89.46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KAMBAH CALTEX WOOLWORTHS"/>
    <s v="CALTEX Australia - Fuel"/>
    <n v="7071340000000000"/>
    <d v="2019-06-23T00:00:00"/>
    <d v="1899-12-30T17:26:00"/>
    <n v="77624"/>
    <x v="0"/>
    <n v="52.53"/>
    <n v="1.5"/>
    <n v="71.73"/>
    <n v="7.18"/>
    <n v="78.91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KAMBAH CALTEX WOOLWORTHS"/>
    <s v="CALTEX Australia - Fuel"/>
    <n v="7071340000000000"/>
    <d v="2019-07-14T00:00:00"/>
    <d v="1899-12-30T07:03:00"/>
    <n v="80883"/>
    <x v="0"/>
    <n v="57.83"/>
    <n v="1.51"/>
    <n v="79.489999999999995"/>
    <n v="7.95"/>
    <n v="87.44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WESTON CALTEX WOOLWORTHS"/>
    <s v="CALTEX Australia - Fuel"/>
    <n v="7071340000000000"/>
    <d v="2019-05-18T00:00:00"/>
    <d v="1899-12-30T14:34:00"/>
    <n v="73179"/>
    <x v="0"/>
    <n v="61.67"/>
    <n v="1.53"/>
    <n v="85.89"/>
    <n v="8.59"/>
    <n v="94.48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WESTON CALTEX WOOLWORTHS"/>
    <s v="CALTEX Australia - Fuel"/>
    <n v="7071340000000000"/>
    <d v="2019-05-23T00:00:00"/>
    <d v="1899-12-30T11:57:00"/>
    <n v="73810"/>
    <x v="0"/>
    <n v="68.959999999999994"/>
    <n v="1.5"/>
    <n v="94.16"/>
    <n v="9.42"/>
    <n v="103.58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KALEEN STAR MART"/>
    <s v="CALTEX Australia - Fuel"/>
    <n v="7071340000000000"/>
    <d v="2019-01-18T00:00:00"/>
    <d v="1899-12-30T07:33:00"/>
    <n v="42350"/>
    <x v="0"/>
    <n v="64.260000000000005"/>
    <n v="1.45"/>
    <n v="84.83"/>
    <n v="8.49"/>
    <n v="93.32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KALEEN STAR MART"/>
    <s v="CALTEX Australia - Fuel"/>
    <n v="7071340000000000"/>
    <d v="2019-02-07T00:00:00"/>
    <d v="1899-12-30T00:56:00"/>
    <n v="43758"/>
    <x v="0"/>
    <n v="67.45"/>
    <n v="1.47"/>
    <n v="90.26"/>
    <n v="9.0299999999999994"/>
    <n v="99.29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KALEEN STAR MART"/>
    <s v="CALTEX Australia - Fuel"/>
    <n v="7071340000000000"/>
    <d v="2019-02-21T00:00:00"/>
    <d v="1899-12-30T07:30:00"/>
    <n v="44693"/>
    <x v="0"/>
    <n v="58.08"/>
    <n v="1.45"/>
    <n v="76.66"/>
    <n v="7.67"/>
    <n v="84.33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KALEEN STAR MART"/>
    <s v="CALTEX Australia - Fuel"/>
    <n v="7071340000000000"/>
    <d v="2019-03-13T00:00:00"/>
    <d v="1899-12-30T07:38:00"/>
    <n v="45584"/>
    <x v="0"/>
    <n v="55.07"/>
    <n v="1.45"/>
    <n v="72.69"/>
    <n v="7.27"/>
    <n v="79.959999999999994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KALEEN STAR MART"/>
    <s v="CALTEX Australia - Fuel"/>
    <n v="7071340000000000"/>
    <d v="2019-04-03T00:00:00"/>
    <d v="1899-12-30T07:50:00"/>
    <n v="47008"/>
    <x v="0"/>
    <n v="53.38"/>
    <n v="1.45"/>
    <n v="70.459999999999994"/>
    <n v="7.05"/>
    <n v="77.510000000000005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KALEEN STAR MART"/>
    <s v="CALTEX Australia - Fuel"/>
    <n v="7071340000000000"/>
    <d v="2019-05-14T00:00:00"/>
    <d v="1899-12-30T07:32:00"/>
    <n v="48873"/>
    <x v="0"/>
    <n v="61.29"/>
    <n v="1.53"/>
    <n v="85.36"/>
    <n v="8.5399999999999991"/>
    <n v="93.9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KALEEN STAR MART"/>
    <s v="CALTEX Australia - Fuel"/>
    <n v="7071340000000000"/>
    <d v="2019-06-27T00:00:00"/>
    <d v="1899-12-30T07:34:00"/>
    <n v="51232"/>
    <x v="0"/>
    <n v="62.04"/>
    <n v="1.5"/>
    <n v="84.71"/>
    <n v="8.48"/>
    <n v="93.19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KALEEN STAR MART"/>
    <s v="CALTEX Australia - Fuel"/>
    <n v="7071340000000000"/>
    <d v="2019-07-03T00:00:00"/>
    <d v="1899-12-30T07:39:00"/>
    <n v="51714"/>
    <x v="0"/>
    <n v="56.49"/>
    <n v="1.51"/>
    <n v="77.650000000000006"/>
    <n v="7.77"/>
    <n v="85.42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KALEEN STAR MART"/>
    <s v="CALTEX Australia - Fuel"/>
    <n v="7071340000000000"/>
    <d v="2019-07-11T00:00:00"/>
    <d v="1899-12-30T09:12:00"/>
    <n v="52217"/>
    <x v="0"/>
    <n v="58.71"/>
    <n v="1.51"/>
    <n v="80.7"/>
    <n v="8.08"/>
    <n v="88.78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KALEEN STAR MART"/>
    <s v="CALTEX Australia - Fuel"/>
    <n v="7071340000000000"/>
    <d v="2019-08-01T00:00:00"/>
    <d v="1899-12-30T08:25:00"/>
    <n v="53667"/>
    <x v="0"/>
    <n v="61.36"/>
    <n v="1.52"/>
    <n v="84.9"/>
    <n v="8.5"/>
    <n v="93.4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KALEEN STAR MART"/>
    <s v="CALTEX Australia - Fuel"/>
    <n v="7071340000000000"/>
    <d v="2019-08-13T00:00:00"/>
    <d v="1899-12-30T07:28:00"/>
    <n v="54684"/>
    <x v="0"/>
    <n v="59.37"/>
    <n v="1.52"/>
    <n v="82.15"/>
    <n v="8.2200000000000006"/>
    <n v="90.37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KALEEN STAR MART"/>
    <s v="CALTEX Australia - Fuel"/>
    <n v="7071340000000000"/>
    <d v="2019-08-19T00:00:00"/>
    <d v="1899-12-30T13:25:00"/>
    <n v="55210"/>
    <x v="0"/>
    <n v="61.51"/>
    <n v="1.5"/>
    <n v="83.99"/>
    <n v="8.4"/>
    <n v="92.39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KALEEN STAR MART"/>
    <s v="CALTEX Australia - Fuel"/>
    <n v="7071340000000000"/>
    <d v="2019-10-15T00:00:00"/>
    <d v="1899-12-30T13:44:00"/>
    <n v="59385"/>
    <x v="0"/>
    <n v="62.73"/>
    <n v="1.55"/>
    <n v="88.51"/>
    <n v="8.86"/>
    <n v="97.37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KALEEN STAR MART"/>
    <s v="CALTEX Australia - Fuel"/>
    <n v="7071340000000000"/>
    <d v="2019-10-29T00:00:00"/>
    <d v="1899-12-30T08:11:00"/>
    <n v="60391"/>
    <x v="0"/>
    <n v="63.71"/>
    <n v="1.55"/>
    <n v="89.89"/>
    <n v="8.99"/>
    <n v="98.88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NICHOLLS STAR MART"/>
    <s v="CALTEX Australia - Fuel"/>
    <n v="7071340000000000"/>
    <d v="2019-02-15T00:00:00"/>
    <d v="1899-12-30T09:15:00"/>
    <n v="44234"/>
    <x v="0"/>
    <n v="61.21"/>
    <n v="1.42"/>
    <n v="79.13"/>
    <n v="7.92"/>
    <n v="87.05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NICHOLLS STAR MART"/>
    <s v="CALTEX Australia - Fuel"/>
    <n v="7071340000000000"/>
    <d v="2019-03-19T00:00:00"/>
    <d v="1899-12-30T13:48:00"/>
    <n v="46100"/>
    <x v="0"/>
    <n v="68.31"/>
    <n v="1.45"/>
    <n v="90.17"/>
    <n v="9.02"/>
    <n v="99.19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NICHOLLS STAR MART"/>
    <s v="CALTEX Australia - Fuel"/>
    <n v="7071340000000000"/>
    <d v="2019-03-27T00:00:00"/>
    <d v="1899-12-30T11:29:00"/>
    <n v="46579"/>
    <x v="0"/>
    <n v="59.83"/>
    <n v="1.45"/>
    <n v="78.97"/>
    <n v="7.9"/>
    <n v="86.87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NICHOLLS STAR MART"/>
    <s v="CALTEX Australia - Fuel"/>
    <n v="7071340000000000"/>
    <d v="2019-04-10T00:00:00"/>
    <d v="1899-12-30T11:23:00"/>
    <n v="47497"/>
    <x v="0"/>
    <n v="61.25"/>
    <n v="1.5"/>
    <n v="83.64"/>
    <n v="8.3699999999999992"/>
    <n v="92.01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NICHOLLS STAR MART"/>
    <s v="CALTEX Australia - Fuel"/>
    <n v="7071340000000000"/>
    <d v="2019-04-17T00:00:00"/>
    <d v="1899-12-30T07:19:00"/>
    <n v="47963"/>
    <x v="0"/>
    <n v="58.95"/>
    <n v="1.5"/>
    <n v="80.489999999999995"/>
    <n v="8.0500000000000007"/>
    <n v="88.54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NICHOLLS STAR MART"/>
    <s v="CALTEX Australia - Fuel"/>
    <n v="7071340000000000"/>
    <d v="2019-06-19T00:00:00"/>
    <d v="1899-12-30T11:36:00"/>
    <n v="50749"/>
    <x v="0"/>
    <n v="55.9"/>
    <n v="1.45"/>
    <n v="73.69"/>
    <n v="7.37"/>
    <n v="81.06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NICHOLLS STAR MART"/>
    <s v="CALTEX Australia - Fuel"/>
    <n v="7071340000000000"/>
    <d v="2019-07-18T00:00:00"/>
    <d v="1899-12-30T13:33:00"/>
    <n v="52664"/>
    <x v="0"/>
    <n v="60.33"/>
    <n v="1.47"/>
    <n v="80.739999999999995"/>
    <n v="8.08"/>
    <n v="88.82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NICHOLLS STAR MART"/>
    <s v="CALTEX Australia - Fuel"/>
    <n v="7071340000000000"/>
    <d v="2019-07-24T00:00:00"/>
    <d v="1899-12-30T13:03:00"/>
    <n v="53191"/>
    <x v="0"/>
    <n v="62.25"/>
    <n v="1.47"/>
    <n v="83.3"/>
    <n v="8.34"/>
    <n v="91.64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NICHOLLS STAR MART"/>
    <s v="CALTEX Australia - Fuel"/>
    <n v="7071340000000000"/>
    <d v="2019-08-08T00:00:00"/>
    <d v="1899-12-30T08:14:00"/>
    <n v="54181"/>
    <x v="0"/>
    <n v="61.22"/>
    <n v="1.48"/>
    <n v="82.48"/>
    <n v="8.25"/>
    <n v="90.73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NICHOLLS STAR MART"/>
    <s v="CALTEX Australia - Fuel"/>
    <n v="7071340000000000"/>
    <d v="2019-09-17T00:00:00"/>
    <d v="1899-12-30T07:23:00"/>
    <n v="57316"/>
    <x v="0"/>
    <n v="62.31"/>
    <n v="1.47"/>
    <n v="83.38"/>
    <n v="8.34"/>
    <n v="91.72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NICHOLLS STAR MART"/>
    <s v="CALTEX Australia - Fuel"/>
    <n v="7071340000000000"/>
    <d v="2019-09-20T00:00:00"/>
    <d v="1899-12-30T15:03:00"/>
    <n v="57848"/>
    <x v="0"/>
    <n v="62.74"/>
    <n v="1.49"/>
    <n v="85.1"/>
    <n v="8.52"/>
    <n v="93.62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NICHOLLS STAR MART"/>
    <s v="CALTEX Australia - Fuel"/>
    <n v="7071340000000000"/>
    <d v="2019-09-30T00:00:00"/>
    <d v="1899-12-30T07:01:00"/>
    <n v="58398"/>
    <x v="0"/>
    <n v="64.150000000000006"/>
    <n v="1.5"/>
    <n v="87.59"/>
    <n v="8.76"/>
    <n v="96.35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NICHOLLS STAR MART"/>
    <s v="CALTEX Australia - Fuel"/>
    <n v="7071340000000000"/>
    <d v="2019-10-10T00:00:00"/>
    <d v="1899-12-30T08:42:00"/>
    <n v="58843"/>
    <x v="0"/>
    <n v="57.82"/>
    <n v="1.5"/>
    <n v="78.95"/>
    <n v="7.9"/>
    <n v="86.85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NICHOLLS STAR MART"/>
    <s v="CALTEX Australia - Fuel"/>
    <n v="7071340000000000"/>
    <d v="2019-11-05T00:00:00"/>
    <d v="1899-12-30T13:47:00"/>
    <n v="60919"/>
    <x v="0"/>
    <n v="67.33"/>
    <n v="1.5"/>
    <n v="91.94"/>
    <n v="9.1999999999999993"/>
    <n v="101.14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NICHOLLS STAR MART"/>
    <s v="CALTEX Australia - Fuel"/>
    <n v="7071340000000000"/>
    <d v="2019-12-06T00:00:00"/>
    <d v="1899-12-30T11:04:00"/>
    <n v="62873"/>
    <x v="0"/>
    <n v="60.98"/>
    <n v="1.51"/>
    <n v="83.82"/>
    <n v="8.39"/>
    <n v="92.21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NICHOLLS STAR MART"/>
    <s v="CALTEX Australia - Fuel"/>
    <n v="7071340000000000"/>
    <d v="2019-12-20T00:00:00"/>
    <d v="1899-12-30T08:27:00"/>
    <n v="63804"/>
    <x v="0"/>
    <n v="58.36"/>
    <n v="1.51"/>
    <n v="80.22"/>
    <n v="8.0299999999999994"/>
    <n v="88.25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EG FUELCO 1560 GUNGAHLIN"/>
    <s v="CALTEX Australia - Fuel"/>
    <n v="7071340000000000"/>
    <d v="2019-04-30T00:00:00"/>
    <d v="1899-12-30T14:29:00"/>
    <n v="48392"/>
    <x v="0"/>
    <n v="53.74"/>
    <n v="1.5"/>
    <n v="73.38"/>
    <n v="7.34"/>
    <n v="80.72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EG FUELCO 1560 GUNGAHLIN"/>
    <s v="CALTEX Australia - Fuel"/>
    <n v="7071340000000000"/>
    <d v="2019-08-28T00:00:00"/>
    <d v="1899-12-30T08:43:00"/>
    <n v="55374"/>
    <x v="0"/>
    <n v="62.54"/>
    <n v="1.44"/>
    <n v="81.650000000000006"/>
    <n v="8.17"/>
    <n v="89.82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EG FUELCO 1560 GUNGAHLIN"/>
    <s v="CALTEX Australia - Fuel"/>
    <n v="7071340000000000"/>
    <d v="2019-11-28T00:00:00"/>
    <d v="1899-12-30T14:30:00"/>
    <n v="62413"/>
    <x v="0"/>
    <n v="60.96"/>
    <n v="1.45"/>
    <n v="80.349999999999994"/>
    <n v="8.0399999999999991"/>
    <n v="88.39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EG FUELCO 1790 BELCONNEN"/>
    <s v="CALTEX Australia - Fuel"/>
    <n v="7071340000000000"/>
    <d v="2019-11-22T00:00:00"/>
    <d v="1899-12-30T13:35:00"/>
    <n v="61923"/>
    <x v="0"/>
    <n v="65.27"/>
    <n v="1.53"/>
    <n v="90.9"/>
    <n v="9.1"/>
    <n v="100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GUNGAHLIN WOOLWORTHS S/STN"/>
    <s v="CALTEX Australia - Fuel"/>
    <n v="7071340000000000"/>
    <d v="2019-02-01T00:00:00"/>
    <d v="1899-12-30T14:26:00"/>
    <n v="41239"/>
    <x v="0"/>
    <n v="54.9"/>
    <n v="1.41"/>
    <n v="70.47"/>
    <n v="7.05"/>
    <n v="77.52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HOLT CALTEX WOOLWORTHS"/>
    <s v="CALTEX Australia - Fuel"/>
    <n v="7071340000000000"/>
    <d v="2019-01-15T00:00:00"/>
    <d v="1899-12-30T07:11:00"/>
    <n v="41833"/>
    <x v="0"/>
    <n v="63.02"/>
    <n v="1.45"/>
    <n v="83.19"/>
    <n v="8.32"/>
    <n v="91.51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HOLT CALTEX WOOLWORTHS"/>
    <s v="CALTEX Australia - Fuel"/>
    <n v="7071340000000000"/>
    <d v="2019-01-24T00:00:00"/>
    <d v="1899-12-30T13:45:00"/>
    <n v="42713"/>
    <x v="0"/>
    <n v="65.14"/>
    <n v="1.47"/>
    <n v="86.75"/>
    <n v="8.68"/>
    <n v="95.43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HOLT CALTEX WOOLWORTHS"/>
    <s v="CALTEX Australia - Fuel"/>
    <n v="7071340000000000"/>
    <d v="2019-03-04T00:00:00"/>
    <d v="1899-12-30T06:50:00"/>
    <n v="45165"/>
    <x v="0"/>
    <n v="63.64"/>
    <n v="1.48"/>
    <n v="85.34"/>
    <n v="8.5399999999999991"/>
    <n v="93.88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HOLT CALTEX WOOLWORTHS"/>
    <s v="CALTEX Australia - Fuel"/>
    <n v="7071340000000000"/>
    <d v="2019-05-21T00:00:00"/>
    <d v="1899-12-30T11:40:00"/>
    <n v="49321"/>
    <x v="0"/>
    <n v="61.15"/>
    <n v="1.51"/>
    <n v="84.05"/>
    <n v="8.41"/>
    <n v="92.46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HOLT CALTEX WOOLWORTHS"/>
    <s v="CALTEX Australia - Fuel"/>
    <n v="7071340000000000"/>
    <d v="2019-05-29T00:00:00"/>
    <d v="1899-12-30T08:45:00"/>
    <n v="49788"/>
    <x v="0"/>
    <n v="59.06"/>
    <n v="1.51"/>
    <n v="81.180000000000007"/>
    <n v="8.1199999999999992"/>
    <n v="89.3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HOLT CALTEX WOOLWORTHS"/>
    <s v="CALTEX Australia - Fuel"/>
    <n v="7071340000000000"/>
    <d v="2019-06-06T00:00:00"/>
    <d v="1899-12-30T14:47:00"/>
    <n v="50275"/>
    <x v="0"/>
    <n v="62.38"/>
    <n v="1.51"/>
    <n v="85.75"/>
    <n v="8.58"/>
    <n v="94.33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HOLT CALTEX WOOLWORTHS"/>
    <s v="CALTEX Australia - Fuel"/>
    <n v="7071340000000000"/>
    <d v="2019-09-04T00:00:00"/>
    <d v="1899-12-30T07:54:00"/>
    <n v="56294"/>
    <x v="0"/>
    <n v="62.51"/>
    <n v="1.5"/>
    <n v="85.35"/>
    <n v="8.5399999999999991"/>
    <n v="93.89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HOLT CALTEX WOOLWORTHS"/>
    <s v="CALTEX Australia - Fuel"/>
    <n v="7071340000000000"/>
    <d v="2019-09-11T00:00:00"/>
    <d v="1899-12-30T07:59:00"/>
    <n v="56835"/>
    <x v="0"/>
    <n v="62.47"/>
    <n v="1.5"/>
    <n v="85.3"/>
    <n v="8.5399999999999991"/>
    <n v="93.84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HOLT CALTEX WOOLWORTHS"/>
    <s v="CALTEX Australia - Fuel"/>
    <n v="7071340000000000"/>
    <d v="2019-10-23T00:00:00"/>
    <d v="1899-12-30T08:32:00"/>
    <n v="59888"/>
    <x v="0"/>
    <n v="63.67"/>
    <n v="1.55"/>
    <n v="89.84"/>
    <n v="8.99"/>
    <n v="98.83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HOLT CALTEX WOOLWORTHS"/>
    <s v="CALTEX Australia - Fuel"/>
    <n v="7071340000000000"/>
    <d v="2019-11-19T00:00:00"/>
    <d v="1899-12-30T06:56:00"/>
    <n v="61374"/>
    <x v="0"/>
    <n v="57.61"/>
    <n v="1.55"/>
    <n v="81.28"/>
    <n v="8.1300000000000008"/>
    <n v="89.41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HOLT CALTEX WOOLWORTHS"/>
    <s v="CALTEX Australia - Fuel"/>
    <n v="7071340000000000"/>
    <d v="2019-12-11T00:00:00"/>
    <d v="1899-12-30T14:26:00"/>
    <n v="63346"/>
    <x v="0"/>
    <n v="59.47"/>
    <n v="1.57"/>
    <n v="84.99"/>
    <n v="8.5"/>
    <n v="93.49"/>
  </r>
  <r>
    <x v="34"/>
    <s v="ACT TCCS - CS - SRC - Holt depot"/>
    <n v="882911"/>
    <m/>
    <s v="Heavy Commercial"/>
    <m/>
    <n v="2011"/>
    <s v="MITSUBISHI FUSO"/>
    <s v="FK FIGHTER"/>
    <s v="FK61FH1RFAC 1024 7.5L SWB Trans 6sp CC 10.4t GVM"/>
    <s v="CALTEX  HUGHES"/>
    <s v="CALTEX Australia - Fuel"/>
    <n v="7071340000000000"/>
    <d v="2019-01-09T00:00:00"/>
    <d v="1899-12-30T14:03:00"/>
    <n v="19639"/>
    <x v="0"/>
    <n v="163.96"/>
    <n v="1.45"/>
    <n v="216.43"/>
    <n v="21.65"/>
    <n v="238.08"/>
  </r>
  <r>
    <x v="34"/>
    <s v="ACT TCCS - CS - SRC - Holt depot"/>
    <n v="882911"/>
    <m/>
    <s v="Heavy Commercial"/>
    <m/>
    <n v="2011"/>
    <s v="MITSUBISHI FUSO"/>
    <s v="FK FIGHTER"/>
    <s v="FK61FH1RFAC 1024 7.5L SWB Trans 6sp CC 10.4t GVM"/>
    <s v="CALTEX  HUGHES"/>
    <s v="CALTEX Australia - Fuel"/>
    <n v="7071340000000000"/>
    <d v="2019-02-07T00:00:00"/>
    <d v="1899-12-30T08:10:00"/>
    <n v="20267"/>
    <x v="0"/>
    <n v="131.63999999999999"/>
    <n v="1.49"/>
    <n v="178.55"/>
    <n v="17.86"/>
    <n v="196.41"/>
  </r>
  <r>
    <x v="34"/>
    <s v="ACT TCCS - CS - SRC - Holt depot"/>
    <n v="882911"/>
    <m/>
    <s v="Heavy Commercial"/>
    <m/>
    <n v="2011"/>
    <s v="MITSUBISHI FUSO"/>
    <s v="FK FIGHTER"/>
    <s v="FK61FH1RFAC 1024 7.5L SWB Trans 6sp CC 10.4t GVM"/>
    <s v="CALTEX  HUGHES"/>
    <s v="CALTEX Australia - Fuel"/>
    <n v="7071340000000000"/>
    <d v="2019-02-26T00:00:00"/>
    <d v="1899-12-30T08:23:00"/>
    <n v="20922"/>
    <x v="0"/>
    <n v="154.66"/>
    <n v="1.5"/>
    <n v="211.18"/>
    <n v="21.12"/>
    <n v="232.3"/>
  </r>
  <r>
    <x v="34"/>
    <s v="ACT TCCS - CS - SRC - Holt depot"/>
    <n v="882911"/>
    <m/>
    <s v="Heavy Commercial"/>
    <m/>
    <n v="2011"/>
    <s v="MITSUBISHI FUSO"/>
    <s v="FK FIGHTER"/>
    <s v="FK61FH1RFAC 1024 7.5L SWB Trans 6sp CC 10.4t GVM"/>
    <s v="CALWELL CALTEX WOOLWORTHS"/>
    <s v="CALTEX Australia - Fuel"/>
    <n v="7071340000000000"/>
    <d v="2019-04-10T00:00:00"/>
    <d v="1899-12-30T10:41:00"/>
    <n v="22247"/>
    <x v="0"/>
    <n v="143.6"/>
    <n v="1.47"/>
    <n v="191.9"/>
    <n v="19.2"/>
    <n v="211.1"/>
  </r>
  <r>
    <x v="34"/>
    <s v="ACT TCCS - CS - SRC - Holt depot"/>
    <n v="882911"/>
    <m/>
    <s v="Heavy Commercial"/>
    <m/>
    <n v="2011"/>
    <s v="MITSUBISHI FUSO"/>
    <s v="FK FIGHTER"/>
    <s v="FK61FH1RFAC 1024 7.5L SWB Trans 6sp CC 10.4t GVM"/>
    <s v="EG FUELCO 1514 CONDER"/>
    <s v="CALTEX Australia - Fuel"/>
    <n v="7071340000000000"/>
    <d v="2019-11-25T00:00:00"/>
    <d v="1899-12-30T10:56:00"/>
    <n v="28240"/>
    <x v="0"/>
    <n v="118.87"/>
    <n v="1.53"/>
    <n v="165.55"/>
    <n v="16.559999999999999"/>
    <n v="182.11"/>
  </r>
  <r>
    <x v="34"/>
    <s v="ACT TCCS - CS - SRC - Holt depot"/>
    <n v="882911"/>
    <m/>
    <s v="Heavy Commercial"/>
    <m/>
    <n v="2011"/>
    <s v="MITSUBISHI FUSO"/>
    <s v="FK FIGHTER"/>
    <s v="FK61FH1RFAC 1024 7.5L SWB Trans 6sp CC 10.4t GVM"/>
    <s v="EG FUELCO 1529 TUGGERANONG"/>
    <s v="CALTEX Australia - Fuel"/>
    <n v="7071340000000000"/>
    <d v="2019-09-11T00:00:00"/>
    <d v="1899-12-30T14:17:00"/>
    <n v="26426"/>
    <x v="0"/>
    <n v="94.39"/>
    <n v="1.45"/>
    <n v="124.59"/>
    <n v="12.46"/>
    <n v="137.05000000000001"/>
  </r>
  <r>
    <x v="34"/>
    <s v="ACT TCCS - CS - SRC - Holt depot"/>
    <n v="882911"/>
    <m/>
    <s v="Heavy Commercial"/>
    <m/>
    <n v="2011"/>
    <s v="MITSUBISHI FUSO"/>
    <s v="FK FIGHTER"/>
    <s v="FK61FH1RFAC 1024 7.5L SWB Trans 6sp CC 10.4t GVM"/>
    <s v="EG FUELCO 1744 MAWSON"/>
    <s v="CALTEX Australia - Fuel"/>
    <n v="7071340000000000"/>
    <d v="2019-07-09T00:00:00"/>
    <d v="1899-12-30T11:27:00"/>
    <n v="24453"/>
    <x v="0"/>
    <n v="152.02000000000001"/>
    <n v="1.5"/>
    <n v="207.57"/>
    <n v="20.76"/>
    <n v="228.33"/>
  </r>
  <r>
    <x v="34"/>
    <s v="ACT TCCS - CS - SRC - Holt depot"/>
    <n v="882911"/>
    <m/>
    <s v="Heavy Commercial"/>
    <m/>
    <n v="2011"/>
    <s v="MITSUBISHI FUSO"/>
    <s v="FK FIGHTER"/>
    <s v="FK61FH1RFAC 1024 7.5L SWB Trans 6sp CC 10.4t GVM"/>
    <s v="EG FUELCO 1744 MAWSON"/>
    <s v="CALTEX Australia - Fuel"/>
    <n v="7071340000000000"/>
    <d v="2019-07-22T00:00:00"/>
    <d v="1899-12-30T13:37:00"/>
    <n v="25142"/>
    <x v="0"/>
    <n v="161.09"/>
    <n v="1.5"/>
    <n v="219.96"/>
    <n v="22"/>
    <n v="241.96"/>
  </r>
  <r>
    <x v="34"/>
    <s v="ACT TCCS - CS - SRC - Holt depot"/>
    <n v="882911"/>
    <m/>
    <s v="Heavy Commercial"/>
    <m/>
    <n v="2011"/>
    <s v="MITSUBISHI FUSO"/>
    <s v="FK FIGHTER"/>
    <s v="FK61FH1RFAC 1024 7.5L SWB Trans 6sp CC 10.4t GVM"/>
    <s v="EG FUELCO 1744 MAWSON"/>
    <s v="CALTEX Australia - Fuel"/>
    <n v="7071340000000000"/>
    <d v="2019-08-07T00:00:00"/>
    <d v="1899-12-30T00:13:00"/>
    <n v="15984"/>
    <x v="0"/>
    <n v="147.99"/>
    <n v="1.5"/>
    <n v="202.07"/>
    <n v="20.21"/>
    <n v="222.28"/>
  </r>
  <r>
    <x v="34"/>
    <s v="ACT TCCS - CS - SRC - Holt depot"/>
    <n v="882911"/>
    <m/>
    <s v="Heavy Commercial"/>
    <m/>
    <n v="2011"/>
    <s v="MITSUBISHI FUSO"/>
    <s v="FK FIGHTER"/>
    <s v="FK61FH1RFAC 1024 7.5L SWB Trans 6sp CC 10.4t GVM"/>
    <s v="EG FUELCO 1744 MAWSON"/>
    <s v="CALTEX Australia - Fuel"/>
    <n v="7071340000000000"/>
    <d v="2019-09-23T00:00:00"/>
    <d v="1899-12-30T15:11:00"/>
    <n v="27023"/>
    <x v="0"/>
    <n v="129.16"/>
    <n v="1.5"/>
    <n v="176.36"/>
    <n v="17.64"/>
    <n v="194"/>
  </r>
  <r>
    <x v="34"/>
    <s v="ACT TCCS - CS - SRC - Holt depot"/>
    <n v="882911"/>
    <m/>
    <s v="Heavy Commercial"/>
    <m/>
    <n v="2011"/>
    <s v="MITSUBISHI FUSO"/>
    <s v="FK FIGHTER"/>
    <s v="FK61FH1RFAC 1024 7.5L SWB Trans 6sp CC 10.4t GVM"/>
    <s v="EG FUELCO 1744 MAWSON"/>
    <s v="CALTEX Australia - Fuel"/>
    <n v="7071340000000000"/>
    <d v="2019-10-14T00:00:00"/>
    <d v="1899-12-30T08:40:00"/>
    <n v="27757"/>
    <x v="0"/>
    <n v="137.11000000000001"/>
    <n v="1.5"/>
    <n v="187.22"/>
    <n v="18.73"/>
    <n v="205.95"/>
  </r>
  <r>
    <x v="34"/>
    <s v="ACT TCCS - CS - SRC - Holt depot"/>
    <n v="882911"/>
    <m/>
    <s v="Heavy Commercial"/>
    <m/>
    <n v="2011"/>
    <s v="MITSUBISHI FUSO"/>
    <s v="FK FIGHTER"/>
    <s v="FK61FH1RFAC 1024 7.5L SWB Trans 6sp CC 10.4t GVM"/>
    <s v="HOLT CALTEX WOOLWORTHS"/>
    <s v="CALTEX Australia - Fuel"/>
    <n v="7071340000000000"/>
    <d v="2019-05-01T00:00:00"/>
    <d v="1899-12-30T14:37:00"/>
    <n v="22995"/>
    <x v="0"/>
    <n v="162.56"/>
    <n v="1.52"/>
    <n v="224.93"/>
    <n v="22.5"/>
    <n v="247.43"/>
  </r>
  <r>
    <x v="34"/>
    <s v="ACT TCCS - CS - SRC - Holt depot"/>
    <n v="882911"/>
    <m/>
    <s v="Heavy Commercial"/>
    <m/>
    <n v="2011"/>
    <s v="MITSUBISHI FUSO"/>
    <s v="FK FIGHTER"/>
    <s v="FK61FH1RFAC 1024 7.5L SWB Trans 6sp CC 10.4t GVM"/>
    <s v="KAMBAH CALTEX WOOLWORTHS"/>
    <s v="CALTEX Australia - Fuel"/>
    <n v="7071340000000000"/>
    <d v="2019-10-31T00:00:00"/>
    <d v="1899-12-30T07:44:00"/>
    <m/>
    <x v="0"/>
    <n v="155.11000000000001"/>
    <n v="1.55"/>
    <n v="218.85"/>
    <n v="21.89"/>
    <n v="240.74"/>
  </r>
  <r>
    <x v="34"/>
    <s v="ACT TCCS - CS - SRC - Holt depot"/>
    <n v="882911"/>
    <m/>
    <s v="Heavy Commercial"/>
    <m/>
    <n v="2011"/>
    <s v="MITSUBISHI FUSO"/>
    <s v="FK FIGHTER"/>
    <s v="FK61FH1RFAC 1024 7.5L SWB Trans 6sp CC 10.4t GVM"/>
    <s v="WESTON CALTEX WOOLWORTHS"/>
    <s v="CALTEX Australia - Fuel"/>
    <n v="7071340000000000"/>
    <d v="2019-03-23T00:00:00"/>
    <d v="1899-12-30T07:38:00"/>
    <m/>
    <x v="0"/>
    <n v="157.9"/>
    <n v="1.5"/>
    <n v="215.61"/>
    <n v="21.57"/>
    <n v="237.18"/>
  </r>
  <r>
    <x v="34"/>
    <s v="ACT TCCS - CS - SRC - Holt depot"/>
    <n v="882911"/>
    <m/>
    <s v="Heavy Commercial"/>
    <m/>
    <n v="2011"/>
    <s v="MITSUBISHI FUSO"/>
    <s v="FK FIGHTER"/>
    <s v="FK61FH1RFAC 1024 7.5L SWB Trans 6sp CC 10.4t GVM"/>
    <s v="WESTON CALTEX WOOLWORTHS"/>
    <s v="CALTEX Australia - Fuel"/>
    <n v="7071340000000000"/>
    <d v="2019-05-17T00:00:00"/>
    <d v="1899-12-30T09:59:00"/>
    <n v="23779"/>
    <x v="0"/>
    <n v="146.57"/>
    <n v="1.53"/>
    <n v="204.14"/>
    <n v="20.420000000000002"/>
    <n v="224.56"/>
  </r>
  <r>
    <x v="34"/>
    <s v="ACT TCCS - CS - SRC - Holt depot"/>
    <n v="882911"/>
    <m/>
    <s v="Heavy Commercial"/>
    <m/>
    <n v="2011"/>
    <s v="MITSUBISHI FUSO"/>
    <s v="FK FIGHTER"/>
    <s v="FK61FH1RFAC 1024 7.5L SWB Trans 6sp CC 10.4t GVM"/>
    <s v="WESTON CALTEX WOOLWORTHS"/>
    <s v="CALTEX Australia - Fuel"/>
    <n v="7071340000000000"/>
    <d v="2019-12-13T00:00:00"/>
    <d v="1899-12-30T13:52:00"/>
    <n v="29885"/>
    <x v="0"/>
    <n v="155.24"/>
    <n v="1.56"/>
    <n v="220.44"/>
    <n v="22.05"/>
    <n v="242.49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CALTEX  HUGHES"/>
    <s v="CALTEX Australia - Fuel"/>
    <n v="7071340000000000"/>
    <d v="2019-01-09T00:00:00"/>
    <d v="1899-12-30T11:03:00"/>
    <n v="23313"/>
    <x v="0"/>
    <n v="57.64"/>
    <n v="1.45"/>
    <n v="76.08"/>
    <n v="7.61"/>
    <n v="83.69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CALTEX  HUGHES"/>
    <s v="CALTEX Australia - Fuel"/>
    <n v="7071340000000000"/>
    <d v="2019-01-19T00:00:00"/>
    <d v="1899-12-30T14:02:00"/>
    <n v="24328"/>
    <x v="0"/>
    <n v="49.63"/>
    <n v="1.47"/>
    <n v="66.42"/>
    <n v="6.65"/>
    <n v="73.069999999999993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CALTEX  HUGHES"/>
    <s v="CALTEX Australia - Fuel"/>
    <n v="7071340000000000"/>
    <d v="2019-02-01T00:00:00"/>
    <d v="1899-12-30T13:34:00"/>
    <n v="25553"/>
    <x v="0"/>
    <n v="56.94"/>
    <n v="1.49"/>
    <n v="77.23"/>
    <n v="7.73"/>
    <n v="84.96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CALTEX  HUGHES"/>
    <s v="CALTEX Australia - Fuel"/>
    <n v="7071340000000000"/>
    <d v="2019-02-27T00:00:00"/>
    <d v="1899-12-30T08:55:00"/>
    <n v="26822"/>
    <x v="0"/>
    <n v="58.27"/>
    <n v="1.5"/>
    <n v="79.56"/>
    <n v="7.96"/>
    <n v="87.52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CALTEX  HUGHES"/>
    <s v="CALTEX Australia - Fuel"/>
    <n v="7071340000000000"/>
    <d v="2019-04-03T00:00:00"/>
    <d v="1899-12-30T08:38:00"/>
    <n v="28701"/>
    <x v="0"/>
    <n v="52.57"/>
    <n v="1.52"/>
    <n v="72.739999999999995"/>
    <n v="7.28"/>
    <n v="80.02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CALTEX  HUGHES"/>
    <s v="CALTEX Australia - Fuel"/>
    <n v="7071340000000000"/>
    <d v="2019-06-04T00:00:00"/>
    <d v="1899-12-30T14:12:00"/>
    <n v="31571"/>
    <x v="0"/>
    <n v="55.66"/>
    <n v="1.5"/>
    <n v="76"/>
    <n v="7.61"/>
    <n v="83.61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CALTEX  HUGHES"/>
    <s v="CALTEX Australia - Fuel"/>
    <n v="7071340000000000"/>
    <d v="2019-07-10T00:00:00"/>
    <d v="1899-12-30T08:02:00"/>
    <n v="33694"/>
    <x v="0"/>
    <n v="57.84"/>
    <n v="1.51"/>
    <n v="79.5"/>
    <n v="7.96"/>
    <n v="87.46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CALTEX  HUGHES"/>
    <s v="CALTEX Australia - Fuel"/>
    <n v="7071340000000000"/>
    <d v="2019-08-12T00:00:00"/>
    <d v="1899-12-30T17:55:00"/>
    <n v="36096"/>
    <x v="0"/>
    <n v="50.41"/>
    <n v="1.52"/>
    <n v="69.75"/>
    <n v="6.98"/>
    <n v="76.73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CALTEX  HUGHES"/>
    <s v="CALTEX Australia - Fuel"/>
    <n v="7071340000000000"/>
    <d v="2019-10-09T00:00:00"/>
    <d v="1899-12-30T07:56:00"/>
    <n v="38874"/>
    <x v="0"/>
    <n v="56.39"/>
    <n v="1.55"/>
    <n v="79.56"/>
    <n v="7.96"/>
    <n v="87.52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CALTEX  HUGHES"/>
    <s v="CALTEX Australia - Fuel"/>
    <n v="7071340000000000"/>
    <d v="2019-10-20T00:00:00"/>
    <d v="1899-12-30T14:43:00"/>
    <n v="39452"/>
    <x v="0"/>
    <n v="55.74"/>
    <n v="1.55"/>
    <n v="78.650000000000006"/>
    <n v="7.87"/>
    <n v="86.52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CALTEX  HUGHES"/>
    <s v="CALTEX Australia - Fuel"/>
    <n v="7071340000000000"/>
    <d v="2019-11-04T00:00:00"/>
    <d v="1899-12-30T11:03:00"/>
    <n v="40319"/>
    <x v="0"/>
    <n v="57.23"/>
    <n v="1.57"/>
    <n v="81.790000000000006"/>
    <n v="8.18"/>
    <n v="89.97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CALTEX  HUGHES"/>
    <s v="CALTEX Australia - Fuel"/>
    <n v="7071340000000000"/>
    <d v="2019-11-18T00:00:00"/>
    <d v="1899-12-30T08:20:00"/>
    <n v="41389"/>
    <x v="0"/>
    <n v="57.53"/>
    <n v="1.56"/>
    <n v="81.69"/>
    <n v="8.17"/>
    <n v="89.86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CALTEX  HUGHES"/>
    <s v="CALTEX Australia - Fuel"/>
    <n v="7071340000000000"/>
    <d v="2019-12-03T00:00:00"/>
    <d v="1899-12-30T00:34:00"/>
    <n v="42008"/>
    <x v="0"/>
    <n v="57.74"/>
    <n v="1.53"/>
    <n v="80.42"/>
    <n v="8.0500000000000007"/>
    <n v="88.47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CALWELL CALTEX WOOLWORTHS"/>
    <s v="CALTEX Australia - Fuel"/>
    <n v="7071340000000000"/>
    <d v="2019-03-26T00:00:00"/>
    <d v="1899-12-30T09:07:00"/>
    <n v="28181"/>
    <x v="0"/>
    <n v="45.39"/>
    <n v="1.47"/>
    <n v="60.65"/>
    <n v="6.07"/>
    <n v="66.72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CALWELL CALTEX WOOLWORTHS"/>
    <s v="CALTEX Australia - Fuel"/>
    <n v="7071340000000000"/>
    <d v="2019-09-17T00:00:00"/>
    <d v="1899-12-30T10:38:00"/>
    <n v="37697"/>
    <x v="0"/>
    <n v="57.68"/>
    <n v="1.52"/>
    <n v="79.81"/>
    <n v="7.99"/>
    <n v="87.8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CONDER WOOLWORTHS S/STN"/>
    <s v="CALTEX Australia - Fuel"/>
    <n v="7071340000000000"/>
    <d v="2019-01-13T00:00:00"/>
    <d v="1899-12-30T19:33:00"/>
    <n v="23836"/>
    <x v="0"/>
    <n v="50.22"/>
    <n v="1.45"/>
    <n v="66.290000000000006"/>
    <n v="6.63"/>
    <n v="72.92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DICKSON WOOLWORTHS S/STN"/>
    <s v="CALTEX Australia - Fuel"/>
    <n v="7071340000000000"/>
    <d v="2019-01-23T00:00:00"/>
    <d v="1899-12-30T11:31:00"/>
    <n v="24933"/>
    <x v="0"/>
    <n v="56.88"/>
    <n v="1.45"/>
    <n v="75.08"/>
    <n v="7.51"/>
    <n v="82.59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EG FUELCO 1744 MAWSON"/>
    <s v="CALTEX Australia - Fuel"/>
    <n v="7071340000000000"/>
    <d v="2019-07-02T00:00:00"/>
    <d v="1899-12-30T09:46:00"/>
    <n v="33098"/>
    <x v="0"/>
    <n v="50.43"/>
    <n v="1.5"/>
    <n v="68.86"/>
    <n v="6.89"/>
    <n v="75.75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EG FUELCO 1744 MAWSON"/>
    <s v="CALTEX Australia - Fuel"/>
    <n v="7071340000000000"/>
    <d v="2019-07-16T00:00:00"/>
    <d v="1899-12-30T19:05:00"/>
    <n v="34167"/>
    <x v="0"/>
    <n v="45.28"/>
    <n v="1.5"/>
    <n v="61.83"/>
    <n v="6.19"/>
    <n v="68.02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EG FUELCO 1744 MAWSON"/>
    <s v="CALTEX Australia - Fuel"/>
    <n v="7071340000000000"/>
    <d v="2019-08-20T00:00:00"/>
    <d v="1899-12-30T08:13:00"/>
    <n v="36581"/>
    <x v="0"/>
    <n v="47.9"/>
    <n v="1.5"/>
    <n v="65.41"/>
    <n v="6.55"/>
    <n v="71.959999999999994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EG FUELCO 1788 HUME"/>
    <s v="CALTEX Australia - Fuel"/>
    <n v="7071340000000000"/>
    <d v="2019-12-31T00:00:00"/>
    <d v="1899-12-30T08:16:00"/>
    <n v="44466"/>
    <x v="0"/>
    <n v="54.89"/>
    <n v="1.49"/>
    <n v="74.45"/>
    <n v="7.45"/>
    <n v="81.900000000000006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HOLT CALTEX WOOLWORTHS"/>
    <s v="CALTEX Australia - Fuel"/>
    <n v="7071340000000000"/>
    <d v="2019-04-23T00:00:00"/>
    <d v="1899-12-30T11:10:00"/>
    <n v="29260"/>
    <x v="0"/>
    <n v="53.02"/>
    <n v="1.5"/>
    <n v="72.400000000000006"/>
    <n v="7.25"/>
    <n v="79.650000000000006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HOLT CALTEX WOOLWORTHS"/>
    <s v="CALTEX Australia - Fuel"/>
    <n v="7071340000000000"/>
    <d v="2019-11-10T00:00:00"/>
    <d v="1899-12-30T16:16:00"/>
    <n v="40830"/>
    <x v="0"/>
    <n v="51.23"/>
    <n v="1.55"/>
    <n v="72.28"/>
    <n v="7.23"/>
    <n v="79.510000000000005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KAMBAH CALTEX WOOLWORTHS"/>
    <s v="CALTEX Australia - Fuel"/>
    <n v="7071340000000000"/>
    <d v="2019-05-13T00:00:00"/>
    <d v="1899-12-30T11:00:00"/>
    <n v="30476"/>
    <x v="0"/>
    <n v="56.95"/>
    <n v="1.51"/>
    <n v="78.28"/>
    <n v="7.83"/>
    <n v="86.11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KAMBAH CALTEX WOOLWORTHS"/>
    <s v="CALTEX Australia - Fuel"/>
    <n v="7071340000000000"/>
    <d v="2019-09-07T00:00:00"/>
    <d v="1899-12-30T15:59:00"/>
    <n v="37133"/>
    <x v="0"/>
    <n v="52.92"/>
    <n v="1.5"/>
    <n v="72.260000000000005"/>
    <n v="7.23"/>
    <n v="79.489999999999995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KAMBAH CALTEX WOOLWORTHS"/>
    <s v="CALTEX Australia - Fuel"/>
    <n v="7071340000000000"/>
    <d v="2019-12-17T00:00:00"/>
    <d v="1899-12-30T07:44:00"/>
    <n v="43231"/>
    <x v="0"/>
    <n v="62.1"/>
    <n v="1.57"/>
    <n v="88.75"/>
    <n v="8.8800000000000008"/>
    <n v="97.63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KAMBAH CALTEX WOOLWORTHS"/>
    <s v="CALTEX Australia - Fuel"/>
    <n v="7071340000000000"/>
    <d v="2019-12-23T00:00:00"/>
    <d v="1899-12-30T13:37:00"/>
    <n v="43873"/>
    <x v="0"/>
    <n v="55.85"/>
    <n v="1.57"/>
    <n v="79.819999999999993"/>
    <n v="7.99"/>
    <n v="87.81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MAWSON WOOLWORTHS S/STN"/>
    <s v="CALTEX Australia - Fuel"/>
    <n v="7071340000000000"/>
    <d v="2019-03-05T00:00:00"/>
    <d v="1899-12-30T14:53:00"/>
    <n v="27069"/>
    <x v="0"/>
    <n v="26.94"/>
    <n v="1.45"/>
    <n v="35.56"/>
    <n v="3.56"/>
    <n v="39.119999999999997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WESTON CALTEX WOOLWORTHS"/>
    <s v="CALTEX Australia - Fuel"/>
    <n v="7071340000000000"/>
    <d v="2019-02-15T00:00:00"/>
    <d v="1899-12-30T07:30:00"/>
    <n v="26203"/>
    <x v="0"/>
    <n v="59.35"/>
    <n v="1.54"/>
    <n v="83.2"/>
    <n v="8.33"/>
    <n v="91.53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WESTON CALTEX WOOLWORTHS"/>
    <s v="CALTEX Australia - Fuel"/>
    <n v="7071340000000000"/>
    <d v="2019-03-18T00:00:00"/>
    <d v="1899-12-30T11:10:00"/>
    <n v="27690"/>
    <x v="0"/>
    <n v="52.84"/>
    <n v="1.54"/>
    <n v="74.069999999999993"/>
    <n v="7.41"/>
    <n v="81.48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WESTON CALTEX WOOLWORTHS"/>
    <s v="CALTEX Australia - Fuel"/>
    <n v="7071340000000000"/>
    <d v="2019-05-04T00:00:00"/>
    <d v="1899-12-30T06:37:00"/>
    <n v="29860"/>
    <x v="0"/>
    <n v="56.23"/>
    <n v="1.53"/>
    <n v="78.31"/>
    <n v="7.84"/>
    <n v="86.15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WESTON CALTEX WOOLWORTHS"/>
    <s v="CALTEX Australia - Fuel"/>
    <n v="7071340000000000"/>
    <d v="2019-05-22T00:00:00"/>
    <d v="1899-12-30T08:39:00"/>
    <n v="31026"/>
    <x v="0"/>
    <n v="52.11"/>
    <n v="1.5"/>
    <n v="71.150000000000006"/>
    <n v="7.12"/>
    <n v="78.27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WESTON CALTEX WOOLWORTHS"/>
    <s v="CALTEX Australia - Fuel"/>
    <n v="7071340000000000"/>
    <d v="2019-06-09T00:00:00"/>
    <d v="1899-12-30T14:01:00"/>
    <n v="32098"/>
    <x v="0"/>
    <n v="50.76"/>
    <n v="1.57"/>
    <n v="72.489999999999995"/>
    <n v="7.25"/>
    <n v="79.739999999999995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WESTON CALTEX WOOLWORTHS"/>
    <s v="CALTEX Australia - Fuel"/>
    <n v="7071340000000000"/>
    <d v="2019-06-21T00:00:00"/>
    <d v="1899-12-30T09:08:00"/>
    <n v="32677"/>
    <x v="0"/>
    <n v="56.35"/>
    <n v="1.57"/>
    <n v="80.48"/>
    <n v="8.0500000000000007"/>
    <n v="88.53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WESTON CALTEX WOOLWORTHS"/>
    <s v="CALTEX Australia - Fuel"/>
    <n v="7071340000000000"/>
    <d v="2019-07-24T00:00:00"/>
    <d v="1899-12-30T10:54:00"/>
    <n v="34731"/>
    <x v="0"/>
    <n v="57.58"/>
    <n v="1.59"/>
    <n v="83.34"/>
    <n v="8.34"/>
    <n v="91.68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WESTON CALTEX WOOLWORTHS"/>
    <s v="CALTEX Australia - Fuel"/>
    <n v="7071340000000000"/>
    <d v="2019-07-31T00:00:00"/>
    <d v="1899-12-30T00:54:00"/>
    <n v="35294"/>
    <x v="0"/>
    <n v="56.29"/>
    <n v="1.59"/>
    <n v="81.459999999999994"/>
    <n v="8.15"/>
    <n v="89.61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WESTON CALTEX WOOLWORTHS"/>
    <s v="CALTEX Australia - Fuel"/>
    <n v="7071340000000000"/>
    <d v="2019-08-08T00:00:00"/>
    <d v="1899-12-30T15:27:00"/>
    <n v="35892"/>
    <x v="0"/>
    <n v="24.4"/>
    <n v="1.59"/>
    <n v="35.31"/>
    <n v="3.54"/>
    <n v="38.85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WESTON CALTEX WOOLWORTHS"/>
    <s v="CALTEX Australia - Fuel"/>
    <n v="7071340000000000"/>
    <d v="2019-09-26T00:00:00"/>
    <d v="1899-12-30T13:37:00"/>
    <n v="38279"/>
    <x v="0"/>
    <n v="57.83"/>
    <n v="1.57"/>
    <n v="82.65"/>
    <n v="8.27"/>
    <n v="90.92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WESTON CALTEX WOOLWORTHS"/>
    <s v="CALTEX Australia - Fuel"/>
    <n v="7071340000000000"/>
    <d v="2019-10-31T00:00:00"/>
    <d v="1899-12-30T06:26:00"/>
    <n v="40074"/>
    <x v="0"/>
    <n v="25.24"/>
    <n v="1.57"/>
    <n v="36.07"/>
    <n v="3.61"/>
    <n v="39.68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WESTON CALTEX WOOLWORTHS"/>
    <s v="CALTEX Australia - Fuel"/>
    <n v="7071340000000000"/>
    <d v="2019-12-11T00:00:00"/>
    <d v="1899-12-30T11:23:00"/>
    <n v="42606"/>
    <x v="0"/>
    <n v="57.12"/>
    <n v="1.56"/>
    <n v="81.11"/>
    <n v="8.1199999999999992"/>
    <n v="89.23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CALTEX KALEEN STAR MART"/>
    <s v="CALTEX Australia - Fuel"/>
    <n v="7071340000000000"/>
    <d v="2019-12-04T00:00:00"/>
    <d v="1899-12-30T10:30:00"/>
    <n v="31597"/>
    <x v="0"/>
    <n v="62.6"/>
    <n v="1.57"/>
    <n v="89.46"/>
    <n v="8.9499999999999993"/>
    <n v="98.41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1-17T00:00:00"/>
    <d v="1899-12-30T08:15:00"/>
    <n v="15480"/>
    <x v="0"/>
    <n v="66.16"/>
    <n v="1.47"/>
    <n v="88.11"/>
    <n v="8.82"/>
    <n v="96.93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1-25T00:00:00"/>
    <d v="1899-12-30T11:57:00"/>
    <n v="15928"/>
    <x v="0"/>
    <n v="63.91"/>
    <n v="1.47"/>
    <n v="85.12"/>
    <n v="8.52"/>
    <n v="93.64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2-06T00:00:00"/>
    <d v="1899-12-30T07:47:00"/>
    <n v="16372"/>
    <x v="0"/>
    <n v="64.06"/>
    <n v="1.47"/>
    <n v="85.32"/>
    <n v="8.5399999999999991"/>
    <n v="93.86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2-13T00:00:00"/>
    <d v="1899-12-30T08:13:00"/>
    <n v="16844"/>
    <x v="0"/>
    <n v="60"/>
    <n v="1.48"/>
    <n v="80.45"/>
    <n v="8.0500000000000007"/>
    <n v="88.5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3-08T00:00:00"/>
    <d v="1899-12-30T08:59:00"/>
    <n v="17932"/>
    <x v="0"/>
    <n v="64.89"/>
    <n v="1.48"/>
    <n v="87.01"/>
    <n v="8.7100000000000009"/>
    <n v="95.72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3-19T00:00:00"/>
    <d v="1899-12-30T07:46:00"/>
    <n v="18340"/>
    <x v="0"/>
    <n v="58"/>
    <n v="1.48"/>
    <n v="77.77"/>
    <n v="7.78"/>
    <n v="85.55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3-25T00:00:00"/>
    <d v="1899-12-30T14:47:00"/>
    <n v="18812"/>
    <x v="0"/>
    <n v="61.8"/>
    <n v="1.48"/>
    <n v="82.87"/>
    <n v="8.2899999999999991"/>
    <n v="91.16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4-02T00:00:00"/>
    <d v="1899-12-30T11:05:00"/>
    <n v="19338"/>
    <x v="0"/>
    <n v="64.62"/>
    <n v="1.48"/>
    <n v="86.65"/>
    <n v="8.67"/>
    <n v="95.32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4-10T00:00:00"/>
    <d v="1899-12-30T14:33:00"/>
    <n v="19810"/>
    <x v="0"/>
    <n v="60.42"/>
    <n v="1.5"/>
    <n v="82.5"/>
    <n v="8.26"/>
    <n v="90.76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4-29T00:00:00"/>
    <d v="1899-12-30T09:13:00"/>
    <n v="20311"/>
    <x v="0"/>
    <n v="61.04"/>
    <n v="1.5"/>
    <n v="83.35"/>
    <n v="8.34"/>
    <n v="91.69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5-06T00:00:00"/>
    <d v="1899-12-30T14:05:00"/>
    <n v="20831"/>
    <x v="0"/>
    <n v="60.75"/>
    <n v="1.53"/>
    <n v="84.61"/>
    <n v="8.4700000000000006"/>
    <n v="93.08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5-16T00:00:00"/>
    <d v="1899-12-30T08:31:00"/>
    <n v="21290"/>
    <x v="0"/>
    <n v="60"/>
    <n v="1.53"/>
    <n v="83.56"/>
    <n v="8.36"/>
    <n v="91.92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5-23T00:00:00"/>
    <d v="1899-12-30T08:08:00"/>
    <n v="21775"/>
    <x v="0"/>
    <n v="63.45"/>
    <n v="1.51"/>
    <n v="87.22"/>
    <n v="8.73"/>
    <n v="95.95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6-03T00:00:00"/>
    <d v="1899-12-30T08:47:00"/>
    <n v="22320"/>
    <x v="0"/>
    <n v="67.010000000000005"/>
    <n v="1.51"/>
    <n v="92.11"/>
    <n v="9.2200000000000006"/>
    <n v="101.33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6-14T00:00:00"/>
    <d v="1899-12-30T08:00:00"/>
    <n v="22827"/>
    <x v="0"/>
    <n v="60.63"/>
    <n v="1.51"/>
    <n v="83.34"/>
    <n v="8.34"/>
    <n v="91.68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6-25T00:00:00"/>
    <d v="1899-12-30T08:23:00"/>
    <n v="23363"/>
    <x v="0"/>
    <n v="63.6"/>
    <n v="1.5"/>
    <n v="86.85"/>
    <n v="8.69"/>
    <n v="95.54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7-01T00:00:00"/>
    <d v="1899-12-30T14:17:00"/>
    <n v="23950"/>
    <x v="0"/>
    <n v="65.14"/>
    <n v="1.5"/>
    <n v="88.95"/>
    <n v="8.9"/>
    <n v="97.85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7-17T00:00:00"/>
    <d v="1899-12-30T11:17:00"/>
    <n v="24463"/>
    <x v="0"/>
    <n v="63.87"/>
    <n v="1.52"/>
    <n v="88.37"/>
    <n v="8.84"/>
    <n v="97.21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7-29T00:00:00"/>
    <d v="1899-12-30T07:51:00"/>
    <n v="24993"/>
    <x v="0"/>
    <n v="64.040000000000006"/>
    <n v="1.52"/>
    <n v="88.61"/>
    <n v="8.8699999999999992"/>
    <n v="97.48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8-05T00:00:00"/>
    <d v="1899-12-30T07:53:00"/>
    <n v="25441"/>
    <x v="0"/>
    <n v="53.9"/>
    <n v="1.53"/>
    <n v="75.06"/>
    <n v="7.51"/>
    <n v="82.57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8-12T00:00:00"/>
    <d v="1899-12-30T11:20:00"/>
    <n v="26015"/>
    <x v="0"/>
    <n v="67.239999999999995"/>
    <n v="1.53"/>
    <n v="93.65"/>
    <n v="9.3699999999999992"/>
    <n v="103.02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8-23T00:00:00"/>
    <d v="1899-12-30T07:18:00"/>
    <n v="26490"/>
    <x v="0"/>
    <n v="62.92"/>
    <n v="1.53"/>
    <n v="87.63"/>
    <n v="8.77"/>
    <n v="96.4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9-03T00:00:00"/>
    <d v="1899-12-30T08:20:00"/>
    <n v="26979"/>
    <x v="0"/>
    <n v="62.86"/>
    <n v="1.5"/>
    <n v="85.84"/>
    <n v="8.59"/>
    <n v="94.43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9-11T00:00:00"/>
    <d v="1899-12-30T13:48:00"/>
    <n v="27514"/>
    <x v="0"/>
    <n v="68.64"/>
    <n v="1.5"/>
    <n v="93.73"/>
    <n v="9.3800000000000008"/>
    <n v="103.11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9-24T00:00:00"/>
    <d v="1899-12-30T07:28:00"/>
    <n v="27988"/>
    <x v="0"/>
    <n v="60.01"/>
    <n v="1.54"/>
    <n v="84.13"/>
    <n v="8.42"/>
    <n v="92.55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10-01T00:00:00"/>
    <d v="1899-12-30T13:27:00"/>
    <n v="28378"/>
    <x v="0"/>
    <n v="53.81"/>
    <n v="1.55"/>
    <n v="75.92"/>
    <n v="7.6"/>
    <n v="83.52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10-14T00:00:00"/>
    <d v="1899-12-30T07:36:00"/>
    <n v="28805"/>
    <x v="0"/>
    <n v="60.06"/>
    <n v="1.55"/>
    <n v="84.74"/>
    <n v="8.48"/>
    <n v="93.22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10-22T00:00:00"/>
    <d v="1899-12-30T07:18:00"/>
    <n v="29265"/>
    <x v="0"/>
    <n v="65.680000000000007"/>
    <n v="1.55"/>
    <n v="92.67"/>
    <n v="9.27"/>
    <n v="101.94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10-29T00:00:00"/>
    <d v="1899-12-30T13:51:00"/>
    <n v="29717"/>
    <x v="0"/>
    <n v="64.14"/>
    <n v="1.55"/>
    <n v="90.5"/>
    <n v="9.06"/>
    <n v="99.56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11-13T00:00:00"/>
    <d v="1899-12-30T07:18:00"/>
    <n v="30177"/>
    <x v="0"/>
    <n v="59.04"/>
    <n v="1.55"/>
    <n v="83.3"/>
    <n v="8.34"/>
    <n v="91.64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11-20T00:00:00"/>
    <d v="1899-12-30T07:29:00"/>
    <n v="30620"/>
    <x v="0"/>
    <n v="60.17"/>
    <n v="1.55"/>
    <n v="84.89"/>
    <n v="8.49"/>
    <n v="93.38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11-26T00:00:00"/>
    <d v="1899-12-30T14:59:00"/>
    <n v="31097"/>
    <x v="0"/>
    <n v="68"/>
    <n v="1.57"/>
    <n v="97.18"/>
    <n v="9.7200000000000006"/>
    <n v="106.9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12-10T00:00:00"/>
    <d v="1899-12-30T14:42:00"/>
    <n v="32050"/>
    <x v="0"/>
    <n v="60.43"/>
    <n v="1.57"/>
    <n v="86.36"/>
    <n v="8.64"/>
    <n v="95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12-19T00:00:00"/>
    <d v="1899-12-30T07:41:00"/>
    <n v="32490"/>
    <x v="0"/>
    <n v="61.21"/>
    <n v="1.57"/>
    <n v="87.47"/>
    <n v="8.75"/>
    <n v="96.22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WESTON CALTEX WOOLWORTHS"/>
    <s v="CALTEX Australia - Fuel"/>
    <n v="7071340000000000"/>
    <d v="2019-02-20T00:00:00"/>
    <d v="1899-12-30T00:40:00"/>
    <n v="17425"/>
    <x v="0"/>
    <n v="63.93"/>
    <n v="1.54"/>
    <n v="89.62"/>
    <n v="8.9700000000000006"/>
    <n v="98.59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CALTEX KALEEN STAR MART"/>
    <s v="CALTEX Australia - Fuel"/>
    <n v="7071340000000000"/>
    <d v="2019-01-09T00:00:00"/>
    <d v="1899-12-30T14:29:00"/>
    <n v="18224"/>
    <x v="0"/>
    <n v="51.83"/>
    <n v="1.39"/>
    <n v="65.59"/>
    <n v="6.56"/>
    <n v="72.150000000000006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CALTEX KALEEN STAR MART"/>
    <s v="CALTEX Australia - Fuel"/>
    <n v="7071340000000000"/>
    <d v="2019-06-13T00:00:00"/>
    <d v="1899-12-30T13:55:00"/>
    <n v="25159"/>
    <x v="0"/>
    <n v="52.29"/>
    <n v="1.5"/>
    <n v="71.400000000000006"/>
    <n v="7.15"/>
    <n v="78.55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CALTEX KALEEN STAR MART"/>
    <s v="CALTEX Australia - Fuel"/>
    <n v="7071340000000000"/>
    <d v="2019-11-27T00:00:00"/>
    <d v="1899-12-30T07:25:00"/>
    <n v="33095"/>
    <x v="0"/>
    <n v="45.24"/>
    <n v="1.57"/>
    <n v="64.650000000000006"/>
    <n v="6.47"/>
    <n v="71.12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CALTEX NICHOLLS STAR MART"/>
    <s v="CALTEX Australia - Fuel"/>
    <n v="7071340000000000"/>
    <d v="2019-06-07T00:00:00"/>
    <d v="1899-12-30T10:08:00"/>
    <n v="24767"/>
    <x v="0"/>
    <n v="56.16"/>
    <n v="1.48"/>
    <n v="75.66"/>
    <n v="7.57"/>
    <n v="83.23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DICKSON WOOLWORTHS S/STN"/>
    <s v="CALTEX Australia - Fuel"/>
    <n v="7071340000000000"/>
    <d v="2019-01-31T00:00:00"/>
    <d v="1899-12-30T13:14:00"/>
    <n v="19039"/>
    <x v="0"/>
    <n v="45.21"/>
    <n v="1.45"/>
    <n v="59.67"/>
    <n v="5.97"/>
    <n v="65.64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EG FUELCO 1560 GUNGAHLIN"/>
    <s v="CALTEX Australia - Fuel"/>
    <n v="7071340000000000"/>
    <d v="2019-07-10T00:00:00"/>
    <d v="1899-12-30T11:12:00"/>
    <n v="26883"/>
    <x v="0"/>
    <n v="54.75"/>
    <n v="1.44"/>
    <n v="71.77"/>
    <n v="7.18"/>
    <n v="78.95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EG FUELCO 1566 DICKSON"/>
    <s v="CALTEX Australia - Fuel"/>
    <n v="7071340000000000"/>
    <d v="2019-06-21T00:00:00"/>
    <d v="1899-12-30T07:50:00"/>
    <n v="25628"/>
    <x v="0"/>
    <n v="62.37"/>
    <n v="1.5"/>
    <n v="85.16"/>
    <n v="8.52"/>
    <n v="93.68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EG FUELCO 1566 DICKSON"/>
    <s v="CALTEX Australia - Fuel"/>
    <n v="7071340000000000"/>
    <d v="2019-09-09T00:00:00"/>
    <d v="1899-12-30T14:53:00"/>
    <n v="30147"/>
    <x v="0"/>
    <n v="60.17"/>
    <n v="1.5"/>
    <n v="82.16"/>
    <n v="8.2200000000000006"/>
    <n v="90.38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1-23T00:00:00"/>
    <d v="1899-12-30T13:00:00"/>
    <n v="18653"/>
    <x v="0"/>
    <n v="53.03"/>
    <n v="1.47"/>
    <n v="70.63"/>
    <n v="7.07"/>
    <n v="77.7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2-06T00:00:00"/>
    <d v="1899-12-30T11:40:00"/>
    <n v="19377"/>
    <x v="0"/>
    <n v="48.07"/>
    <n v="1.47"/>
    <n v="64.02"/>
    <n v="6.41"/>
    <n v="70.430000000000007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2-15T00:00:00"/>
    <d v="1899-12-30T07:36:00"/>
    <n v="19770"/>
    <x v="0"/>
    <n v="49.23"/>
    <n v="1.48"/>
    <n v="66.010000000000005"/>
    <n v="6.61"/>
    <n v="72.62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2-21T00:00:00"/>
    <d v="1899-12-30T14:21:00"/>
    <n v="20189"/>
    <x v="0"/>
    <n v="56.21"/>
    <n v="1.48"/>
    <n v="75.37"/>
    <n v="7.54"/>
    <n v="82.91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2-28T00:00:00"/>
    <d v="1899-12-30T08:03:00"/>
    <n v="20566"/>
    <x v="0"/>
    <n v="40.86"/>
    <n v="1.48"/>
    <n v="54.79"/>
    <n v="5.48"/>
    <n v="60.27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3-13T00:00:00"/>
    <d v="1899-12-30T07:33:00"/>
    <n v="20913"/>
    <x v="0"/>
    <n v="48.37"/>
    <n v="1.48"/>
    <n v="64.86"/>
    <n v="6.49"/>
    <n v="71.349999999999994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3-20T00:00:00"/>
    <d v="1899-12-30T07:21:00"/>
    <n v="21262"/>
    <x v="0"/>
    <n v="45.64"/>
    <n v="1.48"/>
    <n v="61.2"/>
    <n v="6.13"/>
    <n v="67.33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3-24T00:00:00"/>
    <d v="1899-12-30T11:59:00"/>
    <n v="21740"/>
    <x v="0"/>
    <n v="55.8"/>
    <n v="1.48"/>
    <n v="74.83"/>
    <n v="7.49"/>
    <n v="82.32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4-01T00:00:00"/>
    <d v="1899-12-30T11:49:00"/>
    <n v="22124"/>
    <x v="0"/>
    <n v="44.81"/>
    <n v="1.48"/>
    <n v="60.08"/>
    <n v="6.01"/>
    <n v="66.09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4-10T00:00:00"/>
    <d v="1899-12-30T08:56:00"/>
    <n v="22846"/>
    <x v="0"/>
    <n v="50.8"/>
    <n v="1.5"/>
    <n v="69.36"/>
    <n v="6.94"/>
    <n v="76.3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4-17T00:00:00"/>
    <d v="1899-12-30T14:16:00"/>
    <n v="22837"/>
    <x v="0"/>
    <n v="45.7"/>
    <n v="1.5"/>
    <n v="62.4"/>
    <n v="6.25"/>
    <n v="68.650000000000006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5-02T00:00:00"/>
    <d v="1899-12-30T14:46:00"/>
    <n v="23291"/>
    <x v="0"/>
    <n v="49.33"/>
    <n v="1.53"/>
    <n v="68.7"/>
    <n v="6.88"/>
    <n v="75.58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5-14T00:00:00"/>
    <d v="1899-12-30T10:02:00"/>
    <n v="23594"/>
    <x v="0"/>
    <n v="50.73"/>
    <n v="1.53"/>
    <n v="70.650000000000006"/>
    <n v="7.07"/>
    <n v="77.72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5-22T00:00:00"/>
    <d v="1899-12-30T07:25:00"/>
    <n v="23997"/>
    <x v="0"/>
    <n v="52.93"/>
    <n v="1.51"/>
    <n v="72.75"/>
    <n v="7.28"/>
    <n v="80.03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5-29T00:00:00"/>
    <d v="1899-12-30T10:41:00"/>
    <n v="24385"/>
    <x v="0"/>
    <n v="46.73"/>
    <n v="1.51"/>
    <n v="64.239999999999995"/>
    <n v="6.43"/>
    <n v="70.67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6-28T00:00:00"/>
    <d v="1899-12-30T08:05:00"/>
    <n v="26026"/>
    <x v="0"/>
    <n v="53.41"/>
    <n v="1.5"/>
    <n v="72.930000000000007"/>
    <n v="7.3"/>
    <n v="80.23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7-08T00:00:00"/>
    <d v="1899-12-30T09:58:00"/>
    <n v="26460"/>
    <x v="0"/>
    <n v="60.03"/>
    <n v="1.51"/>
    <n v="82.52"/>
    <n v="8.26"/>
    <n v="90.78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7-18T00:00:00"/>
    <d v="1899-12-30T10:14:00"/>
    <n v="27313"/>
    <x v="0"/>
    <n v="59.04"/>
    <n v="1.52"/>
    <n v="81.69"/>
    <n v="8.17"/>
    <n v="89.86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7-26T00:00:00"/>
    <d v="1899-12-30T08:14:00"/>
    <n v="27686"/>
    <x v="0"/>
    <n v="52.05"/>
    <n v="1.52"/>
    <n v="72.02"/>
    <n v="7.21"/>
    <n v="79.23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7-31T00:00:00"/>
    <d v="1899-12-30T14:53:00"/>
    <n v="28119"/>
    <x v="0"/>
    <n v="47.8"/>
    <n v="1.52"/>
    <n v="66.14"/>
    <n v="6.62"/>
    <n v="72.760000000000005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8-06T00:00:00"/>
    <d v="1899-12-30T14:56:00"/>
    <n v="28501"/>
    <x v="0"/>
    <n v="55.02"/>
    <n v="1.53"/>
    <n v="76.63"/>
    <n v="7.67"/>
    <n v="84.3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8-12T00:00:00"/>
    <d v="1899-12-30T14:33:00"/>
    <n v="28929"/>
    <x v="0"/>
    <n v="49.75"/>
    <n v="1.53"/>
    <n v="69.290000000000006"/>
    <n v="6.93"/>
    <n v="76.22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8-22T00:00:00"/>
    <d v="1899-12-30T08:01:00"/>
    <n v="29326"/>
    <x v="0"/>
    <n v="53.34"/>
    <n v="1.53"/>
    <n v="74.290000000000006"/>
    <n v="7.43"/>
    <n v="81.72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8-28T00:00:00"/>
    <d v="1899-12-30T13:02:00"/>
    <n v="29674"/>
    <x v="0"/>
    <n v="48.32"/>
    <n v="1.53"/>
    <n v="67.3"/>
    <n v="6.74"/>
    <n v="74.040000000000006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9-17T00:00:00"/>
    <d v="1899-12-30T10:18:00"/>
    <n v="30880"/>
    <x v="0"/>
    <n v="51.6"/>
    <n v="1.52"/>
    <n v="71.400000000000006"/>
    <n v="7.15"/>
    <n v="78.55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9-24T00:00:00"/>
    <d v="1899-12-30T07:28:00"/>
    <n v="30953"/>
    <x v="0"/>
    <n v="54.22"/>
    <n v="1.54"/>
    <n v="76.010000000000005"/>
    <n v="7.61"/>
    <n v="83.62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10-02T00:00:00"/>
    <d v="1899-12-30T07:41:00"/>
    <n v="31291"/>
    <x v="0"/>
    <n v="48.34"/>
    <n v="1.55"/>
    <n v="68.2"/>
    <n v="6.83"/>
    <n v="75.03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10-15T00:00:00"/>
    <d v="1899-12-30T07:21:00"/>
    <n v="31704"/>
    <x v="0"/>
    <n v="56.18"/>
    <n v="1.55"/>
    <n v="79.260000000000005"/>
    <n v="7.93"/>
    <n v="87.19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10-31T00:00:00"/>
    <d v="1899-12-30T00:20:00"/>
    <n v="32036"/>
    <x v="0"/>
    <n v="53.31"/>
    <n v="1.55"/>
    <n v="75.22"/>
    <n v="7.53"/>
    <n v="82.75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11-14T00:00:00"/>
    <d v="1899-12-30T08:39:00"/>
    <n v="32333"/>
    <x v="0"/>
    <n v="43.43"/>
    <n v="1.55"/>
    <n v="61.27"/>
    <n v="6.13"/>
    <n v="67.400000000000006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11-21T00:00:00"/>
    <d v="1899-12-30T00:38:00"/>
    <n v="32575"/>
    <x v="0"/>
    <n v="43.62"/>
    <n v="1.55"/>
    <n v="61.55"/>
    <n v="6.16"/>
    <n v="67.709999999999994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11-25T00:00:00"/>
    <d v="1899-12-30T09:17:00"/>
    <n v="32812"/>
    <x v="0"/>
    <n v="31.73"/>
    <n v="1.55"/>
    <n v="44.76"/>
    <n v="4.4800000000000004"/>
    <n v="49.24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12-02T00:00:00"/>
    <d v="1899-12-30T14:18:00"/>
    <n v="33517"/>
    <x v="0"/>
    <n v="47.21"/>
    <n v="1.57"/>
    <n v="67.459999999999994"/>
    <n v="6.75"/>
    <n v="74.209999999999994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12-10T00:00:00"/>
    <d v="1899-12-30T14:47:00"/>
    <n v="33916"/>
    <x v="0"/>
    <n v="50.88"/>
    <n v="1.57"/>
    <n v="72.709999999999994"/>
    <n v="7.28"/>
    <n v="79.989999999999995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12-20T00:00:00"/>
    <d v="1899-12-30T09:28:00"/>
    <n v="34288"/>
    <x v="0"/>
    <n v="54.64"/>
    <n v="1.57"/>
    <n v="78.08"/>
    <n v="7.81"/>
    <n v="85.89"/>
  </r>
  <r>
    <x v="38"/>
    <s v="ACT TCCS - CS - SRC - Holt depot"/>
    <n v="927670"/>
    <m/>
    <s v="Excavation"/>
    <m/>
    <m/>
    <s v="CATERPILLAR"/>
    <s v="EXCAVATOR"/>
    <s v="301.7DCR MINI EXCAVATOR"/>
    <s v="HOLT CALTEX WOOLWORTHS"/>
    <s v="CALTEX Australia - Fuel"/>
    <n v="7071340000000000"/>
    <d v="2019-07-31T00:00:00"/>
    <d v="1899-12-30T11:31:00"/>
    <n v="4341"/>
    <x v="0"/>
    <n v="16.62"/>
    <n v="1.52"/>
    <n v="23"/>
    <n v="2.31"/>
    <n v="25.31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BELCONNEN WOOLWORTHS S/STN"/>
    <s v="CALTEX Australia - Fuel"/>
    <n v="7071340000000000"/>
    <d v="2019-03-09T00:00:00"/>
    <d v="1899-12-30T07:04:00"/>
    <n v="2180"/>
    <x v="0"/>
    <n v="38.9"/>
    <n v="1.47"/>
    <n v="52.05"/>
    <n v="5.21"/>
    <n v="57.26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BRADDON STAR MART"/>
    <s v="CALTEX Australia - Fuel"/>
    <n v="7071340000000000"/>
    <d v="2019-03-04T00:00:00"/>
    <d v="1899-12-30T16:16:00"/>
    <n v="1480"/>
    <x v="0"/>
    <n v="75.22"/>
    <n v="1.49"/>
    <n v="101.89"/>
    <n v="10.19"/>
    <n v="112.08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BRADDON STAR MART"/>
    <s v="CALTEX Australia - Fuel"/>
    <n v="7071340000000000"/>
    <d v="2019-04-02T00:00:00"/>
    <d v="1899-12-30T21:44:00"/>
    <n v="3820"/>
    <x v="0"/>
    <n v="59.4"/>
    <n v="1.5"/>
    <n v="81.11"/>
    <n v="8.1199999999999992"/>
    <n v="89.23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BRADDON STAR MART"/>
    <s v="CALTEX Australia - Fuel"/>
    <n v="7071340000000000"/>
    <d v="2019-04-14T00:00:00"/>
    <d v="1899-12-30T14:25:00"/>
    <n v="5573"/>
    <x v="0"/>
    <n v="36.78"/>
    <n v="1.5"/>
    <n v="50.22"/>
    <n v="5.03"/>
    <n v="55.25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BRADDON STAR MART"/>
    <s v="CALTEX Australia - Fuel"/>
    <n v="7071340000000000"/>
    <d v="2019-05-21T00:00:00"/>
    <d v="1899-12-30T19:53:00"/>
    <n v="7619"/>
    <x v="0"/>
    <n v="55.6"/>
    <n v="1.5"/>
    <n v="75.92"/>
    <n v="7.6"/>
    <n v="83.52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BRADDON STAR MART"/>
    <s v="CALTEX Australia - Fuel"/>
    <n v="7071340000000000"/>
    <d v="2019-09-29T00:00:00"/>
    <d v="1899-12-30T10:01:00"/>
    <n v="16754"/>
    <x v="0"/>
    <n v="63.71"/>
    <n v="1.55"/>
    <n v="89.89"/>
    <n v="8.99"/>
    <n v="98.88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BRADDON STAR MART"/>
    <s v="CALTEX Australia - Fuel"/>
    <n v="7071340000000000"/>
    <d v="2019-10-19T00:00:00"/>
    <d v="1899-12-30T00:26:00"/>
    <n v="20228"/>
    <x v="0"/>
    <n v="64.27"/>
    <n v="1.55"/>
    <n v="90.68"/>
    <n v="9.07"/>
    <n v="99.75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BRADDON STAR MART"/>
    <s v="CALTEX Australia - Fuel"/>
    <n v="7071340000000000"/>
    <d v="2019-10-31T00:00:00"/>
    <d v="1899-12-30T13:59:00"/>
    <n v="22349"/>
    <x v="0"/>
    <n v="59.51"/>
    <n v="1.55"/>
    <n v="83.96"/>
    <n v="8.4"/>
    <n v="92.36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BRADDON STAR MART"/>
    <s v="CALTEX Australia - Fuel"/>
    <n v="7071340000000000"/>
    <d v="2019-11-06T00:00:00"/>
    <d v="1899-12-30T13:40:00"/>
    <n v="23060"/>
    <x v="0"/>
    <n v="62.56"/>
    <n v="1.55"/>
    <n v="88.26"/>
    <n v="8.83"/>
    <n v="97.09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BRADDON STAR MART"/>
    <s v="CALTEX Australia - Fuel"/>
    <n v="7071340000000000"/>
    <d v="2019-11-23T00:00:00"/>
    <d v="1899-12-30T13:29:00"/>
    <n v="25877"/>
    <x v="0"/>
    <n v="59.15"/>
    <n v="1.55"/>
    <n v="83.45"/>
    <n v="8.35"/>
    <n v="91.8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BRADDON STAR MART"/>
    <s v="CALTEX Australia - Fuel"/>
    <n v="7071340000000000"/>
    <d v="2019-12-21T00:00:00"/>
    <d v="1899-12-30T08:32:00"/>
    <n v="30126"/>
    <x v="0"/>
    <n v="65.56"/>
    <n v="1.51"/>
    <n v="90.12"/>
    <n v="9.02"/>
    <n v="99.14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7-30T00:00:00"/>
    <d v="1899-12-30T15:43:00"/>
    <n v="8226"/>
    <x v="0"/>
    <n v="55.34"/>
    <n v="1.52"/>
    <n v="76.569999999999993"/>
    <n v="7.66"/>
    <n v="84.23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8-26T00:00:00"/>
    <d v="1899-12-30T18:34:00"/>
    <n v="11386"/>
    <x v="0"/>
    <n v="54.66"/>
    <n v="1.5"/>
    <n v="74.64"/>
    <n v="7.47"/>
    <n v="82.11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9-11T00:00:00"/>
    <d v="1899-12-30T19:48:00"/>
    <n v="13972"/>
    <x v="0"/>
    <n v="54.45"/>
    <n v="1.5"/>
    <n v="74.349999999999994"/>
    <n v="7.44"/>
    <n v="81.790000000000006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9-23T00:00:00"/>
    <d v="1899-12-30T21:51:00"/>
    <n v="16008"/>
    <x v="0"/>
    <n v="57.14"/>
    <n v="1.54"/>
    <n v="80.099999999999994"/>
    <n v="8.02"/>
    <n v="88.12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10-07T00:00:00"/>
    <d v="1899-12-30T15:25:00"/>
    <n v="18076"/>
    <x v="0"/>
    <n v="55.1"/>
    <n v="1.55"/>
    <n v="77.75"/>
    <n v="7.78"/>
    <n v="85.53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11-10T00:00:00"/>
    <d v="1899-12-30T00:59:00"/>
    <n v="23772"/>
    <x v="0"/>
    <n v="62.14"/>
    <n v="1.55"/>
    <n v="87.67"/>
    <n v="8.77"/>
    <n v="96.44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11-18T00:00:00"/>
    <d v="1899-12-30T16:35:00"/>
    <n v="25180"/>
    <x v="0"/>
    <n v="59.63"/>
    <n v="1.55"/>
    <n v="84.14"/>
    <n v="8.42"/>
    <n v="92.56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11-30T00:00:00"/>
    <d v="1899-12-30T07:37:00"/>
    <n v="27271"/>
    <x v="0"/>
    <n v="64.19"/>
    <n v="1.57"/>
    <n v="91.74"/>
    <n v="9.18"/>
    <n v="100.92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WELL CALTEX WOOLWORTHS"/>
    <s v="CALTEX Australia - Fuel"/>
    <n v="7071340000000000"/>
    <d v="2019-08-22T00:00:00"/>
    <d v="1899-12-30T16:01:00"/>
    <n v="10740"/>
    <x v="0"/>
    <n v="58.47"/>
    <n v="1.5"/>
    <n v="79.84"/>
    <n v="7.99"/>
    <n v="87.83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DICKSON WOOLWORTHS S/STN"/>
    <s v="CALTEX Australia - Fuel"/>
    <n v="7071340000000000"/>
    <d v="2019-03-11T00:00:00"/>
    <d v="1899-12-30T13:57:00"/>
    <n v="2634"/>
    <x v="0"/>
    <n v="71.52"/>
    <n v="1.47"/>
    <n v="95.71"/>
    <n v="9.58"/>
    <n v="105.29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EG FUELCO 1529 TUGGERANONG"/>
    <s v="CALTEX Australia - Fuel"/>
    <n v="7071340000000000"/>
    <d v="2019-09-19T00:00:00"/>
    <d v="1899-12-30T19:16:00"/>
    <n v="15376"/>
    <x v="0"/>
    <n v="62.14"/>
    <n v="1.5"/>
    <n v="84.85"/>
    <n v="8.49"/>
    <n v="93.34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EG FUELCO 1560 GUNGAHLIN"/>
    <s v="CALTEX Australia - Fuel"/>
    <n v="7071340000000000"/>
    <d v="2019-04-10T00:00:00"/>
    <d v="1899-12-30T21:43:00"/>
    <n v="5160"/>
    <x v="0"/>
    <n v="63.53"/>
    <n v="1.5"/>
    <n v="86.75"/>
    <n v="8.68"/>
    <n v="95.43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EG FUELCO 1560 GUNGAHLIN"/>
    <s v="CALTEX Australia - Fuel"/>
    <n v="7071340000000000"/>
    <d v="2019-04-22T00:00:00"/>
    <d v="1899-12-30T21:45:00"/>
    <n v="7036"/>
    <x v="0"/>
    <n v="59.04"/>
    <n v="1.5"/>
    <n v="80.62"/>
    <n v="8.07"/>
    <n v="88.69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EG FUELCO 1560 GUNGAHLIN"/>
    <s v="CALTEX Australia - Fuel"/>
    <n v="7071340000000000"/>
    <d v="2019-08-14T00:00:00"/>
    <d v="1899-12-30T14:18:00"/>
    <n v="9490"/>
    <x v="0"/>
    <n v="60.32"/>
    <n v="1.44"/>
    <n v="78.849999999999994"/>
    <n v="7.89"/>
    <n v="86.74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EG FUELCO 1560 GUNGAHLIN"/>
    <s v="CALTEX Australia - Fuel"/>
    <n v="7071340000000000"/>
    <d v="2019-12-09T00:00:00"/>
    <d v="1899-12-30T14:11:00"/>
    <n v="28715"/>
    <x v="0"/>
    <n v="65.06"/>
    <n v="1.47"/>
    <n v="87.06"/>
    <n v="8.7100000000000009"/>
    <n v="95.77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EG FUELCO 1566 DICKSON"/>
    <s v="CALTEX Australia - Fuel"/>
    <n v="7071340000000000"/>
    <d v="2019-04-07T00:00:00"/>
    <d v="1899-12-30T14:49:00"/>
    <n v="4467"/>
    <x v="0"/>
    <n v="59.09"/>
    <n v="1.5"/>
    <n v="80.680000000000007"/>
    <n v="8.07"/>
    <n v="88.75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EG FUELCO 1566 DICKSON"/>
    <s v="CALTEX Australia - Fuel"/>
    <n v="7071340000000000"/>
    <d v="2019-08-07T00:00:00"/>
    <d v="1899-12-30T13:59:00"/>
    <n v="8844"/>
    <x v="0"/>
    <n v="57.08"/>
    <n v="1.5"/>
    <n v="77.94"/>
    <n v="7.8"/>
    <n v="85.74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EG FUELCO 1566 DICKSON"/>
    <s v="CALTEX Australia - Fuel"/>
    <n v="7071340000000000"/>
    <d v="2019-09-01T00:00:00"/>
    <d v="1899-12-30T14:15:00"/>
    <n v="12045"/>
    <x v="0"/>
    <n v="59.17"/>
    <n v="1.5"/>
    <n v="80.790000000000006"/>
    <n v="8.08"/>
    <n v="88.87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EG FUELCO 1566 DICKSON"/>
    <s v="CALTEX Australia - Fuel"/>
    <n v="7071340000000000"/>
    <d v="2019-09-04T00:00:00"/>
    <d v="1899-12-30T13:14:00"/>
    <n v="12731"/>
    <x v="0"/>
    <n v="59.16"/>
    <n v="1.5"/>
    <n v="80.78"/>
    <n v="8.08"/>
    <n v="88.86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EG FUELCO 1566 DICKSON"/>
    <s v="CALTEX Australia - Fuel"/>
    <n v="7071340000000000"/>
    <d v="2019-10-15T00:00:00"/>
    <d v="1899-12-30T17:28:00"/>
    <n v="19466"/>
    <x v="0"/>
    <n v="63.07"/>
    <n v="1.51"/>
    <n v="86.69"/>
    <n v="8.67"/>
    <n v="95.36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EG FUELCO 1566 DICKSON"/>
    <s v="CALTEX Australia - Fuel"/>
    <n v="7071340000000000"/>
    <d v="2019-10-23T00:00:00"/>
    <d v="1899-12-30T14:17:00"/>
    <n v="20943"/>
    <x v="0"/>
    <n v="63.53"/>
    <n v="1.51"/>
    <n v="87.33"/>
    <n v="8.74"/>
    <n v="96.07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EG FUELCO 1566 DICKSON"/>
    <s v="CALTEX Australia - Fuel"/>
    <n v="7071340000000000"/>
    <d v="2019-12-03T00:00:00"/>
    <d v="1899-12-30T20:46:00"/>
    <n v="27977"/>
    <x v="0"/>
    <n v="62.86"/>
    <n v="1.51"/>
    <n v="86.4"/>
    <n v="8.65"/>
    <n v="95.05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GUNGAHLIN WOOLWORTHS S/STN"/>
    <s v="CALTEX Australia - Fuel"/>
    <n v="7071340000000000"/>
    <d v="2019-02-26T00:00:00"/>
    <d v="1899-12-30T16:56:00"/>
    <n v="745"/>
    <x v="0"/>
    <n v="72.06"/>
    <n v="1.42"/>
    <n v="93.15"/>
    <n v="9.32"/>
    <n v="102.47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03-21T00:00:00"/>
    <d v="1899-12-30T00:43:00"/>
    <n v="3180"/>
    <x v="0"/>
    <n v="58.26"/>
    <n v="1.48"/>
    <n v="78.12"/>
    <n v="7.82"/>
    <n v="85.94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09-08T00:00:00"/>
    <d v="1899-12-30T13:43:00"/>
    <n v="13351"/>
    <x v="0"/>
    <n v="54.65"/>
    <n v="1.5"/>
    <n v="74.62"/>
    <n v="7.47"/>
    <n v="82.09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09-16T00:00:00"/>
    <d v="1899-12-30T19:08:00"/>
    <n v="14661"/>
    <x v="0"/>
    <n v="58.18"/>
    <n v="1.52"/>
    <n v="80.5"/>
    <n v="8.06"/>
    <n v="88.56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10-12T00:00:00"/>
    <d v="1899-12-30T14:13:00"/>
    <n v="18741"/>
    <x v="0"/>
    <n v="58.21"/>
    <n v="1.55"/>
    <n v="82.13"/>
    <n v="8.2200000000000006"/>
    <n v="90.35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04-18T00:00:00"/>
    <d v="1899-12-30T20:46:00"/>
    <n v="6316"/>
    <x v="0"/>
    <n v="64.64"/>
    <n v="1.48"/>
    <n v="87.09"/>
    <n v="8.7100000000000009"/>
    <n v="95.8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08-19T00:00:00"/>
    <d v="1899-12-30T15:56:00"/>
    <n v="10090"/>
    <x v="0"/>
    <n v="54.99"/>
    <n v="1.55"/>
    <n v="77.58"/>
    <n v="7.76"/>
    <n v="85.34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10-03T00:00:00"/>
    <d v="1899-12-30T15:14:00"/>
    <n v="17453"/>
    <x v="0"/>
    <n v="62.68"/>
    <n v="1.55"/>
    <n v="88.44"/>
    <n v="8.85"/>
    <n v="97.29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10-27T00:00:00"/>
    <d v="1899-12-30T20:41:00"/>
    <n v="21671"/>
    <x v="0"/>
    <n v="63.98"/>
    <n v="1.55"/>
    <n v="90.27"/>
    <n v="9.0299999999999994"/>
    <n v="99.3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11-14T00:00:00"/>
    <d v="1899-12-30T15:45:00"/>
    <n v="24486"/>
    <x v="0"/>
    <n v="62.36"/>
    <n v="1.55"/>
    <n v="87.98"/>
    <n v="8.8000000000000007"/>
    <n v="96.78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11-26T00:00:00"/>
    <d v="1899-12-30T14:23:00"/>
    <n v="26540"/>
    <x v="0"/>
    <n v="58.07"/>
    <n v="1.55"/>
    <n v="81.93"/>
    <n v="8.1999999999999993"/>
    <n v="90.13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12-12T00:00:00"/>
    <d v="1899-12-30T16:26:00"/>
    <n v="29400"/>
    <x v="0"/>
    <n v="61.44"/>
    <n v="1.57"/>
    <n v="87.8"/>
    <n v="8.7899999999999991"/>
    <n v="96.59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CALTEX NICHOLLS STAR MART"/>
    <s v="CALTEX Australia - Fuel"/>
    <n v="7071340000000000"/>
    <d v="2019-08-30T00:00:00"/>
    <d v="1899-12-30T14:35:00"/>
    <n v="8192"/>
    <x v="0"/>
    <n v="56.45"/>
    <n v="1.45"/>
    <n v="74.52"/>
    <n v="7.46"/>
    <n v="81.98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EG FUELCO 1566 DICKSON"/>
    <s v="CALTEX Australia - Fuel"/>
    <n v="7071340000000000"/>
    <d v="2019-04-16T00:00:00"/>
    <d v="1899-12-30T13:27:00"/>
    <n v="959"/>
    <x v="0"/>
    <n v="61.6"/>
    <n v="1.5"/>
    <n v="84.11"/>
    <n v="8.42"/>
    <n v="92.53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EG FUELCO 1566 DICKSON"/>
    <s v="CALTEX Australia - Fuel"/>
    <n v="7071340000000000"/>
    <d v="2019-07-16T00:00:00"/>
    <d v="1899-12-30T13:12:00"/>
    <n v="5907"/>
    <x v="0"/>
    <n v="62.3"/>
    <n v="1.5"/>
    <n v="85.06"/>
    <n v="8.51"/>
    <n v="93.57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EG FUELCO 1566 DICKSON"/>
    <s v="CALTEX Australia - Fuel"/>
    <n v="7071340000000000"/>
    <d v="2019-08-23T00:00:00"/>
    <d v="1899-12-30T08:17:00"/>
    <n v="7752"/>
    <x v="0"/>
    <n v="46.71"/>
    <n v="1.5"/>
    <n v="63.78"/>
    <n v="6.38"/>
    <n v="70.16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EG FUELCO 1566 DICKSON"/>
    <s v="CALTEX Australia - Fuel"/>
    <n v="7071340000000000"/>
    <d v="2019-09-06T00:00:00"/>
    <d v="1899-12-30T07:36:00"/>
    <n v="8599"/>
    <x v="0"/>
    <n v="51.25"/>
    <n v="1.5"/>
    <n v="69.98"/>
    <n v="7"/>
    <n v="76.98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EG FUELCO 1566 DICKSON"/>
    <s v="CALTEX Australia - Fuel"/>
    <n v="7071340000000000"/>
    <d v="2019-09-26T00:00:00"/>
    <d v="1899-12-30T10:42:00"/>
    <n v="9553"/>
    <x v="0"/>
    <n v="46.25"/>
    <n v="1.51"/>
    <n v="63.57"/>
    <n v="6.36"/>
    <n v="69.930000000000007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EG FUELCO 1566 DICKSON"/>
    <s v="CALTEX Australia - Fuel"/>
    <n v="7071340000000000"/>
    <d v="2019-10-08T00:00:00"/>
    <d v="1899-12-30T08:05:00"/>
    <n v="9762"/>
    <x v="0"/>
    <n v="48.38"/>
    <n v="1.51"/>
    <n v="66.5"/>
    <n v="6.66"/>
    <n v="73.16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EG FUELCO 1566 DICKSON"/>
    <s v="CALTEX Australia - Fuel"/>
    <n v="7071340000000000"/>
    <d v="2019-10-15T00:00:00"/>
    <d v="1899-12-30T09:40:00"/>
    <n v="10077"/>
    <x v="0"/>
    <n v="54.45"/>
    <n v="1.51"/>
    <n v="74.849999999999994"/>
    <n v="7.49"/>
    <n v="82.34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4-08T00:00:00"/>
    <d v="1899-12-30T07:45:00"/>
    <n v="420"/>
    <x v="0"/>
    <n v="53.26"/>
    <n v="1.5"/>
    <n v="72.73"/>
    <n v="7.28"/>
    <n v="80.010000000000005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4-30T00:00:00"/>
    <d v="1899-12-30T09:35:00"/>
    <n v="1520"/>
    <x v="0"/>
    <n v="60.49"/>
    <n v="1.52"/>
    <n v="83.7"/>
    <n v="8.3800000000000008"/>
    <n v="92.08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5-14T00:00:00"/>
    <d v="1899-12-30T07:21:00"/>
    <n v="1990"/>
    <x v="0"/>
    <n v="63.26"/>
    <n v="1.53"/>
    <n v="88.1"/>
    <n v="8.82"/>
    <n v="96.92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5-20T00:00:00"/>
    <d v="1899-12-30T09:06:00"/>
    <n v="2462"/>
    <x v="0"/>
    <n v="55.4"/>
    <n v="1.53"/>
    <n v="77.150000000000006"/>
    <n v="7.72"/>
    <n v="84.87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5-24T00:00:00"/>
    <d v="1899-12-30T08:20:00"/>
    <n v="2913"/>
    <x v="0"/>
    <n v="56.59"/>
    <n v="1.51"/>
    <n v="77.78"/>
    <n v="7.78"/>
    <n v="85.56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6-05T00:00:00"/>
    <d v="1899-12-30T07:34:00"/>
    <n v="3355"/>
    <x v="0"/>
    <n v="60.87"/>
    <n v="1.51"/>
    <n v="83.67"/>
    <n v="8.3699999999999992"/>
    <n v="92.04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6-12T00:00:00"/>
    <d v="1899-12-30T11:40:00"/>
    <n v="3793"/>
    <x v="0"/>
    <n v="51.18"/>
    <n v="1.51"/>
    <n v="70.349999999999994"/>
    <n v="7.04"/>
    <n v="77.39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6-21T00:00:00"/>
    <d v="1899-12-30T09:43:00"/>
    <n v="4286"/>
    <x v="0"/>
    <n v="58.94"/>
    <n v="1.5"/>
    <n v="80.48"/>
    <n v="8.0500000000000007"/>
    <n v="88.53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7-04T00:00:00"/>
    <d v="1899-12-30T07:57:00"/>
    <n v="4786"/>
    <x v="0"/>
    <n v="61"/>
    <n v="1.51"/>
    <n v="83.85"/>
    <n v="8.39"/>
    <n v="92.24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7-11T00:00:00"/>
    <d v="1899-12-30T13:24:00"/>
    <n v="5330"/>
    <x v="0"/>
    <n v="62.64"/>
    <n v="1.51"/>
    <n v="86.1"/>
    <n v="8.6199999999999992"/>
    <n v="94.72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7-26T00:00:00"/>
    <d v="1899-12-30T11:42:00"/>
    <n v="6468"/>
    <x v="0"/>
    <n v="67.569999999999993"/>
    <n v="1.52"/>
    <n v="93.49"/>
    <n v="9.35"/>
    <n v="102.84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8-06T00:00:00"/>
    <d v="1899-12-30T14:52:00"/>
    <n v="6953"/>
    <x v="0"/>
    <n v="60.32"/>
    <n v="1.53"/>
    <n v="84.01"/>
    <n v="8.41"/>
    <n v="92.42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8-12T00:00:00"/>
    <d v="1899-12-30T11:46:00"/>
    <n v="7409"/>
    <x v="0"/>
    <n v="57.03"/>
    <n v="1.53"/>
    <n v="79.430000000000007"/>
    <n v="7.95"/>
    <n v="87.38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9-18T00:00:00"/>
    <d v="1899-12-30T10:51:00"/>
    <n v="9157"/>
    <x v="0"/>
    <n v="56.04"/>
    <n v="1.53"/>
    <n v="78.05"/>
    <n v="7.81"/>
    <n v="85.86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10-22T00:00:00"/>
    <d v="1899-12-30T14:29:00"/>
    <n v="10383"/>
    <x v="0"/>
    <n v="48.07"/>
    <n v="1.55"/>
    <n v="67.819999999999993"/>
    <n v="6.79"/>
    <n v="74.61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11-01T00:00:00"/>
    <d v="1899-12-30T07:21:00"/>
    <n v="10825"/>
    <x v="0"/>
    <n v="54.25"/>
    <n v="1.55"/>
    <n v="76.55"/>
    <n v="7.66"/>
    <n v="84.21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11-08T00:00:00"/>
    <d v="1899-12-30T07:18:00"/>
    <n v="11192"/>
    <x v="0"/>
    <n v="61.34"/>
    <n v="1.55"/>
    <n v="86.55"/>
    <n v="8.66"/>
    <n v="95.21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11-20T00:00:00"/>
    <d v="1899-12-30T11:34:00"/>
    <n v="11570"/>
    <x v="0"/>
    <n v="57.78"/>
    <n v="1.55"/>
    <n v="81.52"/>
    <n v="8.16"/>
    <n v="89.68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12-10T00:00:00"/>
    <d v="1899-12-30T13:09:00"/>
    <n v="12020"/>
    <x v="0"/>
    <n v="62.18"/>
    <n v="1.57"/>
    <n v="88.86"/>
    <n v="8.89"/>
    <n v="97.75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12-17T00:00:00"/>
    <d v="1899-12-30T14:05:00"/>
    <n v="12500"/>
    <x v="0"/>
    <n v="58.44"/>
    <n v="1.57"/>
    <n v="83.52"/>
    <n v="8.36"/>
    <n v="91.88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CALTEX  HUGHES"/>
    <s v="CALTEX Australia - Fuel"/>
    <n v="7071340000000000"/>
    <d v="2019-07-26T00:00:00"/>
    <d v="1899-12-30T11:29:00"/>
    <n v="10823"/>
    <x v="0"/>
    <n v="69.06"/>
    <n v="1.52"/>
    <n v="95.55"/>
    <n v="9.56"/>
    <n v="105.11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CALTEX  HUGHES"/>
    <s v="CALTEX Australia - Fuel"/>
    <n v="7071340000000000"/>
    <d v="2019-08-30T00:00:00"/>
    <d v="1899-12-30T10:24:00"/>
    <n v="12469"/>
    <x v="0"/>
    <n v="66.540000000000006"/>
    <n v="1.5"/>
    <n v="90.85"/>
    <n v="9.09"/>
    <n v="99.94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CALWELL CALTEX WOOLWORTHS"/>
    <s v="CALTEX Australia - Fuel"/>
    <n v="7071340000000000"/>
    <d v="2019-06-07T00:00:00"/>
    <d v="1899-12-30T08:38:00"/>
    <n v="8200"/>
    <x v="0"/>
    <n v="61.11"/>
    <n v="1.5"/>
    <n v="83.45"/>
    <n v="8.35"/>
    <n v="91.8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DICKSON WOOLWORTHS S/STN"/>
    <s v="CALTEX Australia - Fuel"/>
    <n v="7071340000000000"/>
    <d v="2019-01-25T00:00:00"/>
    <d v="1899-12-30T14:16:00"/>
    <n v="197"/>
    <x v="0"/>
    <n v="19.600000000000001"/>
    <n v="1.45"/>
    <n v="25.87"/>
    <n v="2.59"/>
    <n v="28.46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DICKSON WOOLWORTHS S/STN"/>
    <s v="CALTEX Australia - Fuel"/>
    <n v="7071340000000000"/>
    <d v="2019-02-08T00:00:00"/>
    <d v="1899-12-30T11:29:00"/>
    <n v="758"/>
    <x v="0"/>
    <n v="55.79"/>
    <n v="1.45"/>
    <n v="73.650000000000006"/>
    <n v="7.37"/>
    <n v="81.02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DICKSON WOOLWORTHS S/STN"/>
    <s v="CALTEX Australia - Fuel"/>
    <n v="7071340000000000"/>
    <d v="2019-02-27T00:00:00"/>
    <d v="1899-12-30T07:54:00"/>
    <n v="1989"/>
    <x v="0"/>
    <n v="57.29"/>
    <n v="1.45"/>
    <n v="75.63"/>
    <n v="7.57"/>
    <n v="83.2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DICKSON WOOLWORTHS S/STN"/>
    <s v="CALTEX Australia - Fuel"/>
    <n v="7071340000000000"/>
    <d v="2019-03-12T00:00:00"/>
    <d v="1899-12-30T10:40:00"/>
    <n v="2597"/>
    <x v="0"/>
    <n v="65.599999999999994"/>
    <n v="1.47"/>
    <n v="87.78"/>
    <n v="8.7799999999999994"/>
    <n v="96.56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DICKSON WOOLWORTHS S/STN"/>
    <s v="CALTEX Australia - Fuel"/>
    <n v="7071340000000000"/>
    <d v="2019-03-27T00:00:00"/>
    <d v="1899-12-30T08:18:00"/>
    <n v="3308"/>
    <x v="0"/>
    <n v="64.22"/>
    <n v="1.5"/>
    <n v="87.69"/>
    <n v="8.77"/>
    <n v="96.46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11-05T00:00:00"/>
    <d v="1899-12-30T11:26:00"/>
    <n v="16457"/>
    <x v="0"/>
    <n v="30.56"/>
    <n v="1.53"/>
    <n v="42.56"/>
    <n v="4.26"/>
    <n v="46.82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12-14T00:00:00"/>
    <d v="1899-12-30T15:04:00"/>
    <n v="18993"/>
    <x v="0"/>
    <n v="34.03"/>
    <n v="1.53"/>
    <n v="47.39"/>
    <n v="4.74"/>
    <n v="52.13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EG FUELCO 1566 DICKSON"/>
    <s v="CALTEX Australia - Fuel"/>
    <n v="7071340000000000"/>
    <d v="2019-04-12T00:00:00"/>
    <d v="1899-12-30T00:39:00"/>
    <n v="3946"/>
    <x v="0"/>
    <n v="70.94"/>
    <n v="1.5"/>
    <n v="96.86"/>
    <n v="9.69"/>
    <n v="106.55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EG FUELCO 1566 DICKSON"/>
    <s v="CALTEX Australia - Fuel"/>
    <n v="7071340000000000"/>
    <d v="2019-06-21T00:00:00"/>
    <d v="1899-12-30T08:34:00"/>
    <n v="8810"/>
    <x v="0"/>
    <n v="65.11"/>
    <n v="1.5"/>
    <n v="88.91"/>
    <n v="8.9"/>
    <n v="97.81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EG FUELCO 1566 DICKSON"/>
    <s v="CALTEX Australia - Fuel"/>
    <n v="7071340000000000"/>
    <d v="2019-07-15T00:00:00"/>
    <d v="1899-12-30T10:40:00"/>
    <n v="10176"/>
    <x v="0"/>
    <n v="69.739999999999995"/>
    <n v="1.5"/>
    <n v="95.23"/>
    <n v="9.5299999999999994"/>
    <n v="104.76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EG FUELCO 1566 DICKSON"/>
    <s v="CALTEX Australia - Fuel"/>
    <n v="7071340000000000"/>
    <d v="2019-09-17T00:00:00"/>
    <d v="1899-12-30T08:36:00"/>
    <n v="13764"/>
    <x v="0"/>
    <n v="67.599999999999994"/>
    <n v="1.5"/>
    <n v="92.31"/>
    <n v="9.24"/>
    <n v="101.55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EG FUELCO 1566 DICKSON"/>
    <s v="CALTEX Australia - Fuel"/>
    <n v="7071340000000000"/>
    <d v="2019-10-08T00:00:00"/>
    <d v="1899-12-30T15:29:00"/>
    <n v="14921"/>
    <x v="0"/>
    <n v="52.75"/>
    <n v="1.51"/>
    <n v="72.510000000000005"/>
    <n v="7.26"/>
    <n v="79.77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EG FUELCO 1566 DICKSON"/>
    <s v="CALTEX Australia - Fuel"/>
    <n v="7071340000000000"/>
    <d v="2019-10-30T00:00:00"/>
    <d v="1899-12-30T09:22:00"/>
    <n v="16168"/>
    <x v="0"/>
    <n v="66.92"/>
    <n v="1.51"/>
    <n v="91.98"/>
    <n v="9.1999999999999993"/>
    <n v="101.18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EG FUELCO 1566 DICKSON"/>
    <s v="CALTEX Australia - Fuel"/>
    <n v="7071340000000000"/>
    <d v="2019-11-29T00:00:00"/>
    <d v="1899-12-30T15:33:00"/>
    <n v="17772"/>
    <x v="0"/>
    <n v="56.82"/>
    <n v="1.53"/>
    <n v="79.14"/>
    <n v="7.92"/>
    <n v="87.06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EG FUELCO 1709 ERINDALE"/>
    <s v="CALTEX Australia - Fuel"/>
    <n v="7071340000000000"/>
    <d v="2019-08-04T00:00:00"/>
    <d v="1899-12-30T15:16:00"/>
    <n v="11214"/>
    <x v="0"/>
    <n v="43.78"/>
    <n v="1.5"/>
    <n v="59.78"/>
    <n v="5.98"/>
    <n v="65.760000000000005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HOLT CALTEX WOOLWORTHS"/>
    <s v="CALTEX Australia - Fuel"/>
    <n v="7071340000000000"/>
    <d v="2019-09-25T00:00:00"/>
    <d v="1899-12-30T10:33:00"/>
    <n v="14342"/>
    <x v="0"/>
    <n v="55.3"/>
    <n v="1.54"/>
    <n v="77.52"/>
    <n v="7.76"/>
    <n v="85.28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KAMBAH CALTEX WOOLWORTHS"/>
    <s v="CALTEX Australia - Fuel"/>
    <n v="7071340000000000"/>
    <d v="2019-12-08T00:00:00"/>
    <d v="1899-12-30T14:36:00"/>
    <n v="18685"/>
    <x v="0"/>
    <n v="37.65"/>
    <n v="1.57"/>
    <n v="53.81"/>
    <n v="5.39"/>
    <n v="59.2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WESTON CALTEX WOOLWORTHS"/>
    <s v="CALTEX Australia - Fuel"/>
    <n v="7071340000000000"/>
    <d v="2019-02-17T00:00:00"/>
    <d v="1899-12-30T15:04:00"/>
    <n v="1364"/>
    <x v="0"/>
    <n v="61.09"/>
    <n v="1.54"/>
    <n v="85.64"/>
    <n v="8.57"/>
    <n v="94.21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WESTON CALTEX WOOLWORTHS"/>
    <s v="CALTEX Australia - Fuel"/>
    <n v="7071340000000000"/>
    <d v="2019-04-24T00:00:00"/>
    <d v="1899-12-30T13:33:00"/>
    <n v="4617"/>
    <x v="0"/>
    <n v="68.52"/>
    <n v="1.5"/>
    <n v="93.56"/>
    <n v="9.36"/>
    <n v="102.92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WESTON CALTEX WOOLWORTHS"/>
    <s v="CALTEX Australia - Fuel"/>
    <n v="7071340000000000"/>
    <d v="2019-07-03T00:00:00"/>
    <d v="1899-12-30T16:56:00"/>
    <n v="9494"/>
    <x v="0"/>
    <n v="68.08"/>
    <n v="1.58"/>
    <n v="97.91"/>
    <n v="9.8000000000000007"/>
    <n v="107.71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WESTON CALTEX WOOLWORTHS"/>
    <s v="CALTEX Australia - Fuel"/>
    <n v="7071340000000000"/>
    <d v="2019-08-20T00:00:00"/>
    <d v="1899-12-30T08:41:00"/>
    <n v="11822"/>
    <x v="0"/>
    <n v="63.03"/>
    <n v="1.59"/>
    <n v="91.22"/>
    <n v="9.1300000000000008"/>
    <n v="100.35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WESTON CALTEX WOOLWORTHS"/>
    <s v="CALTEX Australia - Fuel"/>
    <n v="7071340000000000"/>
    <d v="2019-09-03T00:00:00"/>
    <d v="1899-12-30T11:01:00"/>
    <n v="13056"/>
    <x v="0"/>
    <n v="64.38"/>
    <n v="1.52"/>
    <n v="89.08"/>
    <n v="8.91"/>
    <n v="97.99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WESTON CALTEX WOOLWORTHS"/>
    <s v="CALTEX Australia - Fuel"/>
    <n v="7071340000000000"/>
    <d v="2019-10-17T00:00:00"/>
    <d v="1899-12-30T16:00:00"/>
    <m/>
    <x v="0"/>
    <n v="59.26"/>
    <n v="1.57"/>
    <n v="84.69"/>
    <n v="8.4700000000000006"/>
    <n v="93.16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WESTON CALTEX WOOLWORTHS"/>
    <s v="CALTEX Australia - Fuel"/>
    <n v="7071340000000000"/>
    <d v="2019-11-20T00:00:00"/>
    <d v="1899-12-30T16:25:00"/>
    <n v="17189"/>
    <x v="0"/>
    <n v="68.87"/>
    <n v="1.55"/>
    <n v="97.17"/>
    <n v="9.7200000000000006"/>
    <n v="106.89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WESTON CALTEX WOOLWORTHS"/>
    <s v="CALTEX Australia - Fuel"/>
    <n v="7071340000000000"/>
    <d v="2019-12-07T00:00:00"/>
    <d v="1899-12-30T07:10:00"/>
    <n v="18356"/>
    <x v="0"/>
    <n v="54.94"/>
    <n v="1.56"/>
    <n v="78.02"/>
    <n v="7.81"/>
    <n v="85.83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4-01T00:00:00"/>
    <d v="1899-12-30T19:15:00"/>
    <n v="660"/>
    <x v="0"/>
    <n v="65.430000000000007"/>
    <n v="1.47"/>
    <n v="87.44"/>
    <n v="8.75"/>
    <n v="96.19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4-07T00:00:00"/>
    <d v="1899-12-30T13:10:00"/>
    <n v="1269"/>
    <x v="0"/>
    <n v="62.73"/>
    <n v="1.47"/>
    <n v="83.83"/>
    <n v="8.39"/>
    <n v="92.22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4-20T00:00:00"/>
    <d v="1899-12-30T11:11:00"/>
    <n v="2595"/>
    <x v="0"/>
    <n v="66.709999999999994"/>
    <n v="1.5"/>
    <n v="91.09"/>
    <n v="9.11"/>
    <n v="100.2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4-24T00:00:00"/>
    <d v="1899-12-30T00:57:00"/>
    <n v="3285"/>
    <x v="0"/>
    <n v="63.86"/>
    <n v="1.5"/>
    <n v="87.2"/>
    <n v="8.73"/>
    <n v="95.93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4-29T00:00:00"/>
    <d v="1899-12-30T00:49:00"/>
    <n v="3962"/>
    <x v="0"/>
    <n v="67.41"/>
    <n v="1.5"/>
    <n v="92.05"/>
    <n v="9.2100000000000009"/>
    <n v="101.26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5-05T00:00:00"/>
    <d v="1899-12-30T13:55:00"/>
    <n v="4632"/>
    <x v="0"/>
    <n v="68.11"/>
    <n v="1.5"/>
    <n v="93"/>
    <n v="9.31"/>
    <n v="102.31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5-11T00:00:00"/>
    <d v="1899-12-30T08:45:00"/>
    <n v="5324"/>
    <x v="0"/>
    <n v="68.3"/>
    <n v="1.5"/>
    <n v="93.26"/>
    <n v="9.33"/>
    <n v="102.59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5-22T00:00:00"/>
    <d v="1899-12-30T00:58:00"/>
    <n v="6685"/>
    <x v="0"/>
    <n v="65.739999999999995"/>
    <n v="1.5"/>
    <n v="89.76"/>
    <n v="8.98"/>
    <n v="98.74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5-27T00:00:00"/>
    <d v="1899-12-30T13:07:00"/>
    <n v="7328"/>
    <x v="0"/>
    <n v="62.95"/>
    <n v="1.5"/>
    <n v="85.95"/>
    <n v="8.6"/>
    <n v="94.55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6-02T00:00:00"/>
    <d v="1899-12-30T13:47:00"/>
    <n v="7831"/>
    <x v="0"/>
    <n v="52.22"/>
    <n v="1.5"/>
    <n v="71.3"/>
    <n v="7.14"/>
    <n v="78.44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6-06T00:00:00"/>
    <d v="1899-12-30T18:41:00"/>
    <n v="8561"/>
    <x v="0"/>
    <n v="68.83"/>
    <n v="1.5"/>
    <n v="93.98"/>
    <n v="9.4"/>
    <n v="103.38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6-11T00:00:00"/>
    <d v="1899-12-30T20:32:00"/>
    <n v="9232"/>
    <x v="0"/>
    <n v="54.67"/>
    <n v="1.5"/>
    <n v="74.650000000000006"/>
    <n v="7.47"/>
    <n v="82.12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6-23T00:00:00"/>
    <d v="1899-12-30T06:40:00"/>
    <n v="10527"/>
    <x v="0"/>
    <n v="66.53"/>
    <n v="1.48"/>
    <n v="89.64"/>
    <n v="8.9700000000000006"/>
    <n v="98.61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6-30T00:00:00"/>
    <d v="1899-12-30T13:55:00"/>
    <n v="11222"/>
    <x v="0"/>
    <n v="67.38"/>
    <n v="1.46"/>
    <n v="89.55"/>
    <n v="8.9600000000000009"/>
    <n v="98.51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7-04T00:00:00"/>
    <d v="1899-12-30T20:54:00"/>
    <n v="12933"/>
    <x v="0"/>
    <n v="66.099999999999994"/>
    <n v="1.5"/>
    <n v="90.25"/>
    <n v="9.0299999999999994"/>
    <n v="99.28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7-10T00:00:00"/>
    <d v="1899-12-30T00:59:00"/>
    <n v="12617"/>
    <x v="0"/>
    <n v="67.099999999999994"/>
    <n v="1.5"/>
    <n v="91.62"/>
    <n v="9.17"/>
    <n v="100.79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8-10T00:00:00"/>
    <d v="1899-12-30T15:45:00"/>
    <n v="16070"/>
    <x v="0"/>
    <n v="64.81"/>
    <n v="1.5"/>
    <n v="88.49"/>
    <n v="8.85"/>
    <n v="97.34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9-16T00:00:00"/>
    <d v="1899-12-30T13:37:00"/>
    <n v="16752"/>
    <x v="0"/>
    <n v="67.42"/>
    <n v="1.5"/>
    <n v="92.05"/>
    <n v="9.2100000000000009"/>
    <n v="101.26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9-24T00:00:00"/>
    <d v="1899-12-30T14:00:00"/>
    <n v="17454"/>
    <x v="0"/>
    <n v="68.41"/>
    <n v="1.51"/>
    <n v="94.04"/>
    <n v="9.41"/>
    <n v="103.45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9-30T00:00:00"/>
    <d v="1899-12-30T16:05:00"/>
    <n v="18154"/>
    <x v="0"/>
    <n v="65.27"/>
    <n v="1.51"/>
    <n v="89.72"/>
    <n v="8.98"/>
    <n v="98.7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10-12T00:00:00"/>
    <d v="1899-12-30T10:24:00"/>
    <n v="18867"/>
    <x v="0"/>
    <n v="68.97"/>
    <n v="1.53"/>
    <n v="96.05"/>
    <n v="9.61"/>
    <n v="105.66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11-09T00:00:00"/>
    <d v="1899-12-30T00:49:00"/>
    <n v="20269"/>
    <x v="0"/>
    <n v="65.760000000000005"/>
    <n v="1.53"/>
    <n v="91.58"/>
    <n v="9.16"/>
    <n v="100.74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11-23T00:00:00"/>
    <d v="1899-12-30T00:26:00"/>
    <n v="21667"/>
    <x v="0"/>
    <n v="66.569999999999993"/>
    <n v="1.53"/>
    <n v="92.72"/>
    <n v="9.2799999999999994"/>
    <n v="102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66 DICKSON"/>
    <s v="CALTEX Australia - Fuel"/>
    <n v="7071340000000000"/>
    <d v="2019-07-23T00:00:00"/>
    <d v="1899-12-30T14:14:00"/>
    <n v="14015"/>
    <x v="0"/>
    <n v="69.540000000000006"/>
    <n v="1.5"/>
    <n v="94.95"/>
    <n v="9.5"/>
    <n v="104.45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709 ERINDALE"/>
    <s v="CALTEX Australia - Fuel"/>
    <n v="7071340000000000"/>
    <d v="2019-11-17T00:00:00"/>
    <d v="1899-12-30T14:36:00"/>
    <n v="20973"/>
    <x v="0"/>
    <n v="68.61"/>
    <n v="1.51"/>
    <n v="94.31"/>
    <n v="9.44"/>
    <n v="103.75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744 MAWSON"/>
    <s v="CALTEX Australia - Fuel"/>
    <n v="7071340000000000"/>
    <d v="2019-04-11T00:00:00"/>
    <d v="1899-12-30T14:40:00"/>
    <n v="1917"/>
    <x v="0"/>
    <n v="64.260000000000005"/>
    <n v="1.5"/>
    <n v="87.75"/>
    <n v="8.7799999999999994"/>
    <n v="96.53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788 HUME"/>
    <s v="CALTEX Australia - Fuel"/>
    <n v="7071340000000000"/>
    <d v="2019-06-17T00:00:00"/>
    <d v="1899-12-30T15:22:00"/>
    <n v="9832"/>
    <x v="0"/>
    <n v="71.09"/>
    <n v="1.46"/>
    <n v="94.48"/>
    <n v="9.4499999999999993"/>
    <n v="103.93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788 HUME"/>
    <s v="CALTEX Australia - Fuel"/>
    <n v="7071340000000000"/>
    <d v="2019-07-29T00:00:00"/>
    <d v="1899-12-30T15:25:00"/>
    <n v="14718"/>
    <x v="0"/>
    <n v="69.09"/>
    <n v="1.47"/>
    <n v="92.45"/>
    <n v="9.25"/>
    <n v="101.7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KAMBAH CALTEX WOOLWORTHS"/>
    <s v="CALTEX Australia - Fuel"/>
    <n v="7071340000000000"/>
    <d v="2019-05-15T00:00:00"/>
    <d v="1899-12-30T15:11:00"/>
    <n v="6026"/>
    <x v="0"/>
    <n v="68.58"/>
    <n v="1.51"/>
    <n v="94.26"/>
    <n v="9.43"/>
    <n v="103.69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KAMBAH CALTEX WOOLWORTHS"/>
    <s v="CALTEX Australia - Fuel"/>
    <n v="7071340000000000"/>
    <d v="2019-08-03T00:00:00"/>
    <d v="1899-12-30T00:41:00"/>
    <n v="15704"/>
    <x v="0"/>
    <n v="64.14"/>
    <n v="1.55"/>
    <n v="90.5"/>
    <n v="9.06"/>
    <n v="99.56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KAMBAH CALTEX WOOLWORTHS"/>
    <s v="CALTEX Australia - Fuel"/>
    <n v="7071340000000000"/>
    <d v="2019-11-03T00:00:00"/>
    <d v="1899-12-30T15:03:00"/>
    <n v="19593"/>
    <x v="0"/>
    <n v="69.48"/>
    <n v="1.55"/>
    <n v="98.03"/>
    <n v="9.81"/>
    <n v="107.84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WESTON CALTEX WOOLWORTHS"/>
    <s v="CALTEX Australia - Fuel"/>
    <n v="7071340000000000"/>
    <d v="2019-07-17T00:00:00"/>
    <d v="1899-12-30T15:23:00"/>
    <n v="13290"/>
    <x v="0"/>
    <n v="66.13"/>
    <n v="1.59"/>
    <n v="95.71"/>
    <n v="9.58"/>
    <n v="105.29"/>
  </r>
  <r>
    <x v="43"/>
    <s v="ACT TCCS - CS - Birragai Outdoor School"/>
    <n v="918469"/>
    <m/>
    <s v="Passenger"/>
    <m/>
    <m/>
    <s v="FUEL CARD"/>
    <s v="FUEL CARD"/>
    <s v="Fuel Card"/>
    <s v="CONDER WOOLWORTHS S/STN"/>
    <s v="CALTEX Australia - Fuel"/>
    <n v="7071340000000000"/>
    <d v="2019-02-25T00:00:00"/>
    <d v="1899-12-30T14:54:00"/>
    <m/>
    <x v="4"/>
    <n v="76.33"/>
    <n v="1.49"/>
    <n v="103.18"/>
    <n v="10.32"/>
    <n v="113.5"/>
  </r>
  <r>
    <x v="43"/>
    <s v="ACT TCCS - CS - Birragai Outdoor School"/>
    <n v="918469"/>
    <m/>
    <s v="Passenger"/>
    <m/>
    <m/>
    <s v="FUEL CARD"/>
    <s v="FUEL CARD"/>
    <s v="Fuel Card"/>
    <s v="CONDER WOOLWORTHS S/STN"/>
    <s v="CALTEX Australia - Fuel"/>
    <n v="7071340000000000"/>
    <d v="2019-02-25T00:00:00"/>
    <d v="1899-12-30T14:55:00"/>
    <n v="46499"/>
    <x v="0"/>
    <n v="63.98"/>
    <n v="1.47"/>
    <n v="85.62"/>
    <n v="8.57"/>
    <n v="94.19"/>
  </r>
  <r>
    <x v="43"/>
    <s v="ACT TCCS - CS - Birragai Outdoor School"/>
    <n v="918469"/>
    <m/>
    <s v="Passenger"/>
    <m/>
    <m/>
    <s v="FUEL CARD"/>
    <s v="FUEL CARD"/>
    <s v="Fuel Card"/>
    <s v="EG FUELCO 1514 CONDER"/>
    <s v="CALTEX Australia - Fuel"/>
    <n v="7071340000000000"/>
    <d v="2019-04-24T00:00:00"/>
    <d v="1899-12-30T13:19:00"/>
    <m/>
    <x v="0"/>
    <n v="38.049999999999997"/>
    <n v="1.5"/>
    <n v="51.95"/>
    <n v="5.2"/>
    <n v="57.15"/>
  </r>
  <r>
    <x v="43"/>
    <s v="ACT TCCS - CS - Birragai Outdoor School"/>
    <n v="918469"/>
    <m/>
    <s v="Passenger"/>
    <m/>
    <m/>
    <s v="FUEL CARD"/>
    <s v="FUEL CARD"/>
    <s v="Fuel Card"/>
    <s v="EG FUELCO 1514 CONDER"/>
    <s v="CALTEX Australia - Fuel"/>
    <n v="7071340000000000"/>
    <d v="2019-04-24T00:00:00"/>
    <d v="1899-12-30T13:19:00"/>
    <m/>
    <x v="1"/>
    <n v="64.930000000000007"/>
    <n v="1.41"/>
    <n v="83.35"/>
    <n v="8.34"/>
    <n v="91.69"/>
  </r>
  <r>
    <x v="43"/>
    <s v="ACT TCCS - CS - Birragai Outdoor School"/>
    <n v="918469"/>
    <m/>
    <s v="Passenger"/>
    <m/>
    <m/>
    <s v="FUEL CARD"/>
    <s v="FUEL CARD"/>
    <s v="Fuel Card"/>
    <s v="EG FUELCO 1514 CONDER"/>
    <s v="CALTEX Australia - Fuel"/>
    <n v="7071340000000000"/>
    <d v="2019-05-28T00:00:00"/>
    <d v="1899-12-30T11:38:00"/>
    <m/>
    <x v="0"/>
    <n v="43.09"/>
    <n v="1.5"/>
    <n v="58.84"/>
    <n v="5.88"/>
    <n v="64.72"/>
  </r>
  <r>
    <x v="43"/>
    <s v="ACT TCCS - CS - Birragai Outdoor School"/>
    <n v="918469"/>
    <m/>
    <s v="Passenger"/>
    <m/>
    <m/>
    <s v="FUEL CARD"/>
    <s v="FUEL CARD"/>
    <s v="Fuel Card"/>
    <s v="EG FUELCO 1514 CONDER"/>
    <s v="CALTEX Australia - Fuel"/>
    <n v="7071340000000000"/>
    <d v="2019-05-28T00:00:00"/>
    <d v="1899-12-30T11:38:00"/>
    <m/>
    <x v="1"/>
    <n v="39.11"/>
    <n v="1.43"/>
    <n v="50.92"/>
    <n v="5.0999999999999996"/>
    <n v="56.02"/>
  </r>
  <r>
    <x v="43"/>
    <s v="ACT TCCS - CS - Birragai Outdoor School"/>
    <n v="918469"/>
    <m/>
    <s v="Passenger"/>
    <m/>
    <m/>
    <s v="FUEL CARD"/>
    <s v="FUEL CARD"/>
    <s v="Fuel Card"/>
    <s v="EG FUELCO 1514 CONDER"/>
    <s v="CALTEX Australia - Fuel"/>
    <n v="7071340000000000"/>
    <d v="2019-08-15T00:00:00"/>
    <d v="1899-12-30T00:00:00"/>
    <m/>
    <x v="1"/>
    <n v="87.76"/>
    <n v="1.34"/>
    <n v="107.06"/>
    <n v="10.71"/>
    <n v="117.77"/>
  </r>
  <r>
    <x v="43"/>
    <s v="ACT TCCS - CS - Birragai Outdoor School"/>
    <n v="918469"/>
    <m/>
    <s v="Passenger"/>
    <m/>
    <m/>
    <s v="FUEL CARD"/>
    <s v="FUEL CARD"/>
    <s v="Fuel Card"/>
    <s v="EG FUELCO 1514 CONDER"/>
    <s v="CALTEX Australia - Fuel"/>
    <n v="7071340000000000"/>
    <d v="2019-11-11T00:00:00"/>
    <d v="1899-12-30T08:35:00"/>
    <m/>
    <x v="2"/>
    <n v="89.49"/>
    <n v="1.61"/>
    <n v="130.74"/>
    <n v="13.08"/>
    <n v="143.82"/>
  </r>
  <r>
    <x v="44"/>
    <s v="ACT TCCS - CS - Yarralumla Nursery"/>
    <n v="918773"/>
    <m/>
    <s v="Passenger"/>
    <m/>
    <n v="2012"/>
    <s v="TOYOTA"/>
    <s v="RAV4"/>
    <s v="ACA38R MY10 (1/12) 2.4 CV FWD Auto Wagon"/>
    <s v="CALTEX  HUGHES"/>
    <s v="CALTEX Australia - Fuel"/>
    <n v="7071340000000000"/>
    <d v="2019-01-07T00:00:00"/>
    <d v="1899-12-30T11:28:00"/>
    <m/>
    <x v="1"/>
    <n v="40.44"/>
    <n v="1.41"/>
    <n v="51.91"/>
    <n v="5.2"/>
    <n v="57.11"/>
  </r>
  <r>
    <x v="44"/>
    <s v="ACT TCCS - CS - Yarralumla Nursery"/>
    <n v="918773"/>
    <m/>
    <s v="Passenger"/>
    <m/>
    <n v="2012"/>
    <s v="TOYOTA"/>
    <s v="RAV4"/>
    <s v="ACA38R MY10 (1/12) 2.4 CV FWD Auto Wagon"/>
    <s v="CALTEX  HUGHES"/>
    <s v="CALTEX Australia - Fuel"/>
    <n v="7071340000000000"/>
    <d v="2019-01-25T00:00:00"/>
    <d v="1899-12-30T14:58:00"/>
    <n v="65627"/>
    <x v="1"/>
    <n v="28.09"/>
    <n v="1.37"/>
    <n v="35.04"/>
    <n v="3.51"/>
    <n v="38.549999999999997"/>
  </r>
  <r>
    <x v="44"/>
    <s v="ACT TCCS - CS - Yarralumla Nursery"/>
    <n v="918773"/>
    <m/>
    <s v="Passenger"/>
    <m/>
    <n v="2012"/>
    <s v="TOYOTA"/>
    <s v="RAV4"/>
    <s v="ACA38R MY10 (1/12) 2.4 CV FWD Auto Wagon"/>
    <s v="CALTEX  HUGHES"/>
    <s v="CALTEX Australia - Fuel"/>
    <n v="7071340000000000"/>
    <d v="2019-04-17T00:00:00"/>
    <d v="1899-12-30T13:36:00"/>
    <n v="67568"/>
    <x v="1"/>
    <n v="40.15"/>
    <n v="1.41"/>
    <n v="51.54"/>
    <n v="5.16"/>
    <n v="56.7"/>
  </r>
  <r>
    <x v="44"/>
    <s v="ACT TCCS - CS - Yarralumla Nursery"/>
    <n v="918773"/>
    <m/>
    <s v="Passenger"/>
    <m/>
    <n v="2012"/>
    <s v="TOYOTA"/>
    <s v="RAV4"/>
    <s v="ACA38R MY10 (1/12) 2.4 CV FWD Auto Wagon"/>
    <s v="CALTEX  HUGHES"/>
    <s v="CALTEX Australia - Fuel"/>
    <n v="7071340000000000"/>
    <d v="2019-09-30T00:00:00"/>
    <d v="1899-12-30T13:50:00"/>
    <n v="73548"/>
    <x v="1"/>
    <n v="28.7"/>
    <n v="1.45"/>
    <n v="37.880000000000003"/>
    <n v="3.79"/>
    <n v="41.67"/>
  </r>
  <r>
    <x v="44"/>
    <s v="ACT TCCS - CS - Yarralumla Nursery"/>
    <n v="918773"/>
    <m/>
    <s v="Passenger"/>
    <m/>
    <n v="2012"/>
    <s v="TOYOTA"/>
    <s v="RAV4"/>
    <s v="ACA38R MY10 (1/12) 2.4 CV FWD Auto Wagon"/>
    <s v="CALTEX  HUGHES"/>
    <s v="CALTEX Australia - Fuel"/>
    <n v="7071340000000000"/>
    <d v="2019-10-29T00:00:00"/>
    <d v="1899-12-30T00:08:00"/>
    <n v="74334"/>
    <x v="1"/>
    <n v="36.85"/>
    <n v="1.45"/>
    <n v="48.65"/>
    <n v="4.87"/>
    <n v="53.52"/>
  </r>
  <r>
    <x v="44"/>
    <s v="ACT TCCS - CS - Yarralumla Nursery"/>
    <n v="918773"/>
    <m/>
    <s v="Passenger"/>
    <m/>
    <n v="2012"/>
    <s v="TOYOTA"/>
    <s v="RAV4"/>
    <s v="ACA38R MY10 (1/12) 2.4 CV FWD Auto Wagon"/>
    <s v="CALTEX  HUGHES"/>
    <s v="CALTEX Australia - Fuel"/>
    <n v="7071340000000000"/>
    <d v="2019-11-25T00:00:00"/>
    <d v="1899-12-30T10:26:00"/>
    <n v="74675"/>
    <x v="1"/>
    <n v="29.45"/>
    <n v="1.45"/>
    <n v="38.869999999999997"/>
    <n v="3.89"/>
    <n v="42.76"/>
  </r>
  <r>
    <x v="44"/>
    <s v="ACT TCCS - CS - Yarralumla Nursery"/>
    <n v="918773"/>
    <m/>
    <s v="Passenger"/>
    <m/>
    <n v="2012"/>
    <s v="TOYOTA"/>
    <s v="RAV4"/>
    <s v="ACA38R MY10 (1/12) 2.4 CV FWD Auto Wagon"/>
    <s v="CALTEX  HUGHES"/>
    <s v="CALTEX Australia - Fuel"/>
    <n v="7071340000000000"/>
    <d v="2019-12-16T00:00:00"/>
    <d v="1899-12-30T00:09:00"/>
    <n v="75200"/>
    <x v="1"/>
    <n v="43.79"/>
    <n v="1.45"/>
    <n v="57.8"/>
    <n v="5.79"/>
    <n v="63.59"/>
  </r>
  <r>
    <x v="44"/>
    <s v="ACT TCCS - CS - Yarralumla Nursery"/>
    <n v="918773"/>
    <m/>
    <s v="Passenger"/>
    <m/>
    <n v="2012"/>
    <s v="TOYOTA"/>
    <s v="RAV4"/>
    <s v="ACA38R MY10 (1/12) 2.4 CV FWD Auto Wagon"/>
    <s v="CALTEX  MITCHELL S/STN"/>
    <s v="CALTEX Australia - Fuel"/>
    <n v="7071340000000000"/>
    <d v="2019-05-16T00:00:00"/>
    <d v="1899-12-30T10:30:00"/>
    <n v="68610"/>
    <x v="1"/>
    <n v="42.22"/>
    <n v="1.41"/>
    <n v="54.19"/>
    <n v="5.42"/>
    <n v="59.61"/>
  </r>
  <r>
    <x v="44"/>
    <s v="ACT TCCS - CS - Yarralumla Nursery"/>
    <n v="918773"/>
    <m/>
    <s v="Passenger"/>
    <m/>
    <n v="2012"/>
    <s v="TOYOTA"/>
    <s v="RAV4"/>
    <s v="ACA38R MY10 (1/12) 2.4 CV FWD Auto Wagon"/>
    <s v="CALTEX MITTAGONG S/STN"/>
    <s v="CALTEX Australia - Fuel"/>
    <n v="7071340000000000"/>
    <d v="2019-09-16T00:00:00"/>
    <d v="1899-12-30T00:26:00"/>
    <m/>
    <x v="3"/>
    <n v="49.34"/>
    <n v="1.43"/>
    <n v="64.23"/>
    <n v="6.43"/>
    <n v="70.66"/>
  </r>
  <r>
    <x v="44"/>
    <s v="ACT TCCS - CS - Yarralumla Nursery"/>
    <n v="918773"/>
    <m/>
    <s v="Passenger"/>
    <m/>
    <n v="2012"/>
    <s v="TOYOTA"/>
    <s v="RAV4"/>
    <s v="ACA38R MY10 (1/12) 2.4 CV FWD Auto Wagon"/>
    <s v="DICKSON WOOLWORTHS S/STN"/>
    <s v="CALTEX Australia - Fuel"/>
    <n v="7071340000000000"/>
    <d v="2019-03-06T00:00:00"/>
    <d v="1899-12-30T13:10:00"/>
    <n v="2447"/>
    <x v="1"/>
    <n v="36.869999999999997"/>
    <n v="1.37"/>
    <n v="45.85"/>
    <n v="4.59"/>
    <n v="50.44"/>
  </r>
  <r>
    <x v="44"/>
    <s v="ACT TCCS - CS - Yarralumla Nursery"/>
    <n v="918773"/>
    <m/>
    <s v="Passenger"/>
    <m/>
    <n v="2012"/>
    <s v="TOYOTA"/>
    <s v="RAV4"/>
    <s v="ACA38R MY10 (1/12) 2.4 CV FWD Auto Wagon"/>
    <s v="EG FUELCO 1383 GOULBURN STH"/>
    <s v="CALTEX Australia - Fuel"/>
    <n v="7071340000000000"/>
    <d v="2019-08-12T00:00:00"/>
    <d v="1899-12-30T08:23:00"/>
    <m/>
    <x v="3"/>
    <n v="33.35"/>
    <n v="1.27"/>
    <n v="38.56"/>
    <n v="3.86"/>
    <n v="42.42"/>
  </r>
  <r>
    <x v="44"/>
    <s v="ACT TCCS - CS - Yarralumla Nursery"/>
    <n v="918773"/>
    <m/>
    <s v="Passenger"/>
    <m/>
    <n v="2012"/>
    <s v="TOYOTA"/>
    <s v="RAV4"/>
    <s v="ACA38R MY10 (1/12) 2.4 CV FWD Auto Wagon"/>
    <s v="EG FUELCO 1566 DICKSON"/>
    <s v="CALTEX Australia - Fuel"/>
    <n v="7071340000000000"/>
    <d v="2019-06-05T00:00:00"/>
    <d v="1899-12-30T15:16:00"/>
    <n v="69142"/>
    <x v="1"/>
    <n v="43.08"/>
    <n v="1.43"/>
    <n v="56.08"/>
    <n v="5.61"/>
    <n v="61.69"/>
  </r>
  <r>
    <x v="44"/>
    <s v="ACT TCCS - CS - Yarralumla Nursery"/>
    <n v="918773"/>
    <m/>
    <s v="Passenger"/>
    <m/>
    <n v="2012"/>
    <s v="TOYOTA"/>
    <s v="RAV4"/>
    <s v="ACA38R MY10 (1/12) 2.4 CV FWD Auto Wagon"/>
    <s v="EG FUELCO 1596 VINEYARD"/>
    <s v="CALTEX Australia - Fuel"/>
    <n v="7071340000000000"/>
    <d v="2019-08-13T00:00:00"/>
    <d v="1899-12-30T11:20:00"/>
    <m/>
    <x v="1"/>
    <n v="35.56"/>
    <n v="1.59"/>
    <n v="51.46"/>
    <n v="5.15"/>
    <n v="56.61"/>
  </r>
  <r>
    <x v="44"/>
    <s v="ACT TCCS - CS - Yarralumla Nursery"/>
    <n v="918773"/>
    <m/>
    <s v="Passenger"/>
    <m/>
    <n v="2012"/>
    <s v="TOYOTA"/>
    <s v="RAV4"/>
    <s v="ACA38R MY10 (1/12) 2.4 CV FWD Auto Wagon"/>
    <s v="WESTON CALTEX WOOLWORTHS"/>
    <s v="CALTEX Australia - Fuel"/>
    <n v="7071340000000000"/>
    <d v="2019-02-18T00:00:00"/>
    <d v="1899-12-30T15:42:00"/>
    <n v="66152"/>
    <x v="1"/>
    <n v="44.88"/>
    <n v="1.41"/>
    <n v="57.61"/>
    <n v="5.77"/>
    <n v="63.38"/>
  </r>
  <r>
    <x v="44"/>
    <s v="ACT TCCS - CS - Yarralumla Nursery"/>
    <n v="918773"/>
    <m/>
    <s v="Passenger"/>
    <m/>
    <n v="2012"/>
    <s v="TOYOTA"/>
    <s v="RAV4"/>
    <s v="ACA38R MY10 (1/12) 2.4 CV FWD Auto Wagon"/>
    <s v="WESTON CALTEX WOOLWORTHS"/>
    <s v="CALTEX Australia - Fuel"/>
    <n v="7071340000000000"/>
    <d v="2019-03-28T00:00:00"/>
    <d v="1899-12-30T08:38:00"/>
    <n v="47"/>
    <x v="1"/>
    <n v="41.5"/>
    <n v="1.41"/>
    <n v="53.27"/>
    <n v="5.33"/>
    <n v="58.6"/>
  </r>
  <r>
    <x v="44"/>
    <s v="ACT TCCS - CS - Yarralumla Nursery"/>
    <n v="918773"/>
    <m/>
    <s v="Passenger"/>
    <m/>
    <n v="2012"/>
    <s v="TOYOTA"/>
    <s v="RAV4"/>
    <s v="ACA38R MY10 (1/12) 2.4 CV FWD Auto Wagon"/>
    <s v="WESTON CALTEX WOOLWORTHS"/>
    <s v="CALTEX Australia - Fuel"/>
    <n v="7071340000000000"/>
    <d v="2019-06-25T00:00:00"/>
    <d v="1899-12-30T14:29:00"/>
    <n v="68538"/>
    <x v="1"/>
    <n v="34.76"/>
    <n v="1.39"/>
    <n v="43.99"/>
    <n v="4.4000000000000004"/>
    <n v="48.39"/>
  </r>
  <r>
    <x v="44"/>
    <s v="ACT TCCS - CS - Yarralumla Nursery"/>
    <n v="918773"/>
    <m/>
    <s v="Passenger"/>
    <m/>
    <n v="2012"/>
    <s v="TOYOTA"/>
    <s v="RAV4"/>
    <s v="ACA38R MY10 (1/12) 2.4 CV FWD Auto Wagon"/>
    <s v="WESTON CALTEX WOOLWORTHS"/>
    <s v="CALTEX Australia - Fuel"/>
    <n v="7071340000000000"/>
    <d v="2019-08-23T00:00:00"/>
    <d v="1899-12-30T11:04:00"/>
    <n v="74227"/>
    <x v="1"/>
    <n v="44.75"/>
    <n v="1.38"/>
    <n v="56.22"/>
    <n v="5.63"/>
    <n v="61.85"/>
  </r>
  <r>
    <x v="45"/>
    <s v="ACT TCCS - CS - Yarralumla Nursery"/>
    <n v="932915"/>
    <m/>
    <s v="Passenger"/>
    <m/>
    <m/>
    <s v="FUEL CARD"/>
    <s v="FUEL CARD"/>
    <s v="Fuel Card"/>
    <s v="CALTEX  HUGHES"/>
    <s v="CALTEX Australia - Fuel"/>
    <n v="7071340000000000"/>
    <d v="2019-04-08T00:00:00"/>
    <d v="1899-12-30T11:09:00"/>
    <n v="64331"/>
    <x v="0"/>
    <n v="76.09"/>
    <n v="1.52"/>
    <n v="105.28"/>
    <n v="10.53"/>
    <n v="115.81"/>
  </r>
  <r>
    <x v="45"/>
    <s v="ACT TCCS - CS - Yarralumla Nursery"/>
    <n v="932915"/>
    <m/>
    <s v="Passenger"/>
    <m/>
    <m/>
    <s v="FUEL CARD"/>
    <s v="FUEL CARD"/>
    <s v="Fuel Card"/>
    <s v="CALTEX  HUGHES"/>
    <s v="CALTEX Australia - Fuel"/>
    <n v="7071340000000000"/>
    <d v="2019-06-05T00:00:00"/>
    <d v="1899-12-30T08:57:00"/>
    <n v="64806"/>
    <x v="0"/>
    <n v="84.51"/>
    <n v="1.5"/>
    <n v="115.39"/>
    <n v="11.54"/>
    <n v="126.93"/>
  </r>
  <r>
    <x v="45"/>
    <s v="ACT TCCS - CS - Yarralumla Nursery"/>
    <n v="932915"/>
    <m/>
    <s v="Passenger"/>
    <m/>
    <m/>
    <s v="FUEL CARD"/>
    <s v="FUEL CARD"/>
    <s v="Fuel Card"/>
    <s v="CALTEX  HUGHES"/>
    <s v="CALTEX Australia - Fuel"/>
    <n v="7071340000000000"/>
    <d v="2019-08-09T00:00:00"/>
    <d v="1899-12-30T09:18:00"/>
    <n v="65476"/>
    <x v="0"/>
    <n v="67.22"/>
    <n v="1.52"/>
    <n v="93.01"/>
    <n v="9.31"/>
    <n v="102.32"/>
  </r>
  <r>
    <x v="45"/>
    <s v="ACT TCCS - CS - Yarralumla Nursery"/>
    <n v="932915"/>
    <m/>
    <s v="Passenger"/>
    <m/>
    <m/>
    <s v="FUEL CARD"/>
    <s v="FUEL CARD"/>
    <s v="Fuel Card"/>
    <s v="CALTEX  HUGHES"/>
    <s v="CALTEX Australia - Fuel"/>
    <n v="7071340000000000"/>
    <d v="2019-09-13T00:00:00"/>
    <d v="1899-12-30T08:07:00"/>
    <n v="65791"/>
    <x v="0"/>
    <n v="67.55"/>
    <n v="1.5"/>
    <n v="92.24"/>
    <n v="9.23"/>
    <n v="101.47"/>
  </r>
  <r>
    <x v="46"/>
    <s v="ACT TCCS - CS - Yarralumla Nursery"/>
    <n v="932923"/>
    <m/>
    <s v="Passenger"/>
    <m/>
    <m/>
    <s v="FUEL CARD"/>
    <s v="FUEL CARD"/>
    <s v="Fuel Card"/>
    <s v="CALTEX  HUGHES"/>
    <s v="CALTEX Australia - Fuel"/>
    <n v="7071340000000000"/>
    <d v="2019-02-11T00:00:00"/>
    <d v="1899-12-30T08:26:00"/>
    <n v="134564"/>
    <x v="0"/>
    <n v="53.92"/>
    <n v="1.5"/>
    <n v="73.63"/>
    <n v="7.37"/>
    <n v="81"/>
  </r>
  <r>
    <x v="46"/>
    <s v="ACT TCCS - CS - Yarralumla Nursery"/>
    <n v="932923"/>
    <m/>
    <s v="Passenger"/>
    <m/>
    <m/>
    <s v="FUEL CARD"/>
    <s v="FUEL CARD"/>
    <s v="Fuel Card"/>
    <s v="CALTEX  HUGHES"/>
    <s v="CALTEX Australia - Fuel"/>
    <n v="7071340000000000"/>
    <d v="2019-03-19T00:00:00"/>
    <d v="1899-12-30T09:40:00"/>
    <n v="134999"/>
    <x v="0"/>
    <n v="51"/>
    <n v="1.5"/>
    <n v="69.64"/>
    <n v="6.97"/>
    <n v="76.61"/>
  </r>
  <r>
    <x v="46"/>
    <s v="ACT TCCS - CS - Yarralumla Nursery"/>
    <n v="932923"/>
    <m/>
    <s v="Passenger"/>
    <m/>
    <m/>
    <s v="FUEL CARD"/>
    <s v="FUEL CARD"/>
    <s v="Fuel Card"/>
    <s v="CALTEX  HUGHES"/>
    <s v="CALTEX Australia - Fuel"/>
    <n v="7071340000000000"/>
    <d v="2019-12-13T00:00:00"/>
    <d v="1899-12-30T11:49:00"/>
    <n v="138062"/>
    <x v="0"/>
    <n v="57.35"/>
    <n v="1.53"/>
    <n v="79.87"/>
    <n v="7.99"/>
    <n v="87.86"/>
  </r>
  <r>
    <x v="46"/>
    <s v="ACT TCCS - CS - Yarralumla Nursery"/>
    <n v="932923"/>
    <m/>
    <s v="Passenger"/>
    <m/>
    <m/>
    <s v="FUEL CARD"/>
    <s v="FUEL CARD"/>
    <s v="Fuel Card"/>
    <s v="CALTEX BRADDON STAR MART"/>
    <s v="CALTEX Australia - Fuel"/>
    <n v="7071340000000000"/>
    <d v="2019-06-13T00:00:00"/>
    <d v="1899-12-30T09:05:00"/>
    <m/>
    <x v="0"/>
    <n v="61.23"/>
    <n v="1.5"/>
    <n v="83.61"/>
    <n v="8.3699999999999992"/>
    <n v="91.98"/>
  </r>
  <r>
    <x v="46"/>
    <s v="ACT TCCS - CS - Yarralumla Nursery"/>
    <n v="932923"/>
    <m/>
    <s v="Passenger"/>
    <m/>
    <m/>
    <s v="FUEL CARD"/>
    <s v="FUEL CARD"/>
    <s v="Fuel Card"/>
    <s v="EG FUELCO 1193 CANBERR AAIRPT"/>
    <s v="CALTEX Australia - Fuel"/>
    <n v="7071340000000000"/>
    <d v="2019-09-02T00:00:00"/>
    <d v="1899-12-30T11:36:00"/>
    <n v="2447"/>
    <x v="0"/>
    <n v="67.319999999999993"/>
    <n v="1.41"/>
    <n v="86.42"/>
    <n v="8.65"/>
    <n v="95.07"/>
  </r>
  <r>
    <x v="46"/>
    <s v="ACT TCCS - CS - Yarralumla Nursery"/>
    <n v="932923"/>
    <m/>
    <s v="Passenger"/>
    <m/>
    <m/>
    <s v="FUEL CARD"/>
    <s v="FUEL CARD"/>
    <s v="Fuel Card"/>
    <s v="EG FUELCO 1193 CANBERR AAIRPT"/>
    <s v="CALTEX Australia - Fuel"/>
    <n v="7071340000000000"/>
    <d v="2019-11-04T00:00:00"/>
    <d v="1899-12-30T00:57:00"/>
    <m/>
    <x v="0"/>
    <n v="55.88"/>
    <n v="1.44"/>
    <n v="73.150000000000006"/>
    <n v="7.32"/>
    <n v="80.47"/>
  </r>
  <r>
    <x v="46"/>
    <s v="ACT TCCS - CS - Yarralumla Nursery"/>
    <n v="932923"/>
    <m/>
    <s v="Passenger"/>
    <m/>
    <m/>
    <s v="FUEL CARD"/>
    <s v="FUEL CARD"/>
    <s v="Fuel Card"/>
    <s v="WESTON CALTEX WOOLWORTHS"/>
    <s v="CALTEX Australia - Fuel"/>
    <n v="7071340000000000"/>
    <d v="2019-04-11T00:00:00"/>
    <d v="1899-12-30T10:08:00"/>
    <m/>
    <x v="0"/>
    <n v="43.97"/>
    <n v="1.5"/>
    <n v="60.04"/>
    <n v="6.01"/>
    <n v="66.05"/>
  </r>
  <r>
    <x v="46"/>
    <s v="ACT TCCS - CS - Yarralumla Nursery"/>
    <n v="932923"/>
    <m/>
    <s v="Passenger"/>
    <m/>
    <m/>
    <s v="FUEL CARD"/>
    <s v="FUEL CARD"/>
    <s v="Fuel Card"/>
    <s v="WESTON CALTEX WOOLWORTHS"/>
    <s v="CALTEX Australia - Fuel"/>
    <n v="7071340000000000"/>
    <d v="2019-05-08T00:00:00"/>
    <d v="1899-12-30T11:09:00"/>
    <m/>
    <x v="0"/>
    <n v="44.92"/>
    <n v="1.53"/>
    <n v="62.56"/>
    <n v="6.26"/>
    <n v="68.819999999999993"/>
  </r>
  <r>
    <x v="47"/>
    <s v="ACT TCCS - CS - Yarralumla Nursery"/>
    <n v="932929"/>
    <m/>
    <s v="Passenger"/>
    <m/>
    <m/>
    <s v="FUEL CARD"/>
    <s v="FUEL CARD"/>
    <s v="Fuel Card"/>
    <s v="CALTEX  HUGHES"/>
    <s v="CALTEX Australia - Fuel"/>
    <n v="7071340000000000"/>
    <d v="2019-01-08T00:00:00"/>
    <d v="1899-12-30T08:36:00"/>
    <m/>
    <x v="0"/>
    <n v="40.049999999999997"/>
    <n v="1.45"/>
    <n v="52.86"/>
    <n v="5.29"/>
    <n v="58.15"/>
  </r>
  <r>
    <x v="47"/>
    <s v="ACT TCCS - CS - Yarralumla Nursery"/>
    <n v="932929"/>
    <m/>
    <s v="Passenger"/>
    <m/>
    <m/>
    <s v="FUEL CARD"/>
    <s v="FUEL CARD"/>
    <s v="Fuel Card"/>
    <s v="CALTEX  HUGHES"/>
    <s v="CALTEX Australia - Fuel"/>
    <n v="7071340000000000"/>
    <d v="2019-01-08T00:00:00"/>
    <d v="1899-12-30T08:36:00"/>
    <m/>
    <x v="5"/>
    <n v="0"/>
    <n v="0"/>
    <n v="49.95"/>
    <n v="5"/>
    <n v="54.95"/>
  </r>
  <r>
    <x v="47"/>
    <s v="ACT TCCS - CS - Yarralumla Nursery"/>
    <n v="932929"/>
    <m/>
    <s v="Passenger"/>
    <m/>
    <m/>
    <s v="FUEL CARD"/>
    <s v="FUEL CARD"/>
    <s v="Fuel Card"/>
    <s v="CALTEX  HUGHES"/>
    <s v="CALTEX Australia - Fuel"/>
    <n v="7071340000000000"/>
    <d v="2019-01-17T00:00:00"/>
    <d v="1899-12-30T10:04:00"/>
    <m/>
    <x v="0"/>
    <n v="40.01"/>
    <n v="1.47"/>
    <n v="53.54"/>
    <n v="5.36"/>
    <n v="58.9"/>
  </r>
  <r>
    <x v="47"/>
    <s v="ACT TCCS - CS - Yarralumla Nursery"/>
    <n v="932929"/>
    <m/>
    <s v="Passenger"/>
    <m/>
    <m/>
    <s v="FUEL CARD"/>
    <s v="FUEL CARD"/>
    <s v="Fuel Card"/>
    <s v="CALTEX  HUGHES"/>
    <s v="CALTEX Australia - Fuel"/>
    <n v="7071340000000000"/>
    <d v="2019-01-30T00:00:00"/>
    <d v="1899-12-30T13:22:00"/>
    <m/>
    <x v="0"/>
    <n v="60.02"/>
    <n v="1.49"/>
    <n v="81.41"/>
    <n v="8.14"/>
    <n v="89.55"/>
  </r>
  <r>
    <x v="47"/>
    <s v="ACT TCCS - CS - Yarralumla Nursery"/>
    <n v="932929"/>
    <m/>
    <s v="Passenger"/>
    <m/>
    <m/>
    <s v="FUEL CARD"/>
    <s v="FUEL CARD"/>
    <s v="Fuel Card"/>
    <s v="CALTEX  HUGHES"/>
    <s v="CALTEX Australia - Fuel"/>
    <n v="7071340000000000"/>
    <d v="2019-01-30T00:00:00"/>
    <d v="1899-12-30T13:22:00"/>
    <m/>
    <x v="1"/>
    <n v="30.02"/>
    <n v="1.37"/>
    <n v="37.450000000000003"/>
    <n v="3.75"/>
    <n v="41.2"/>
  </r>
  <r>
    <x v="47"/>
    <s v="ACT TCCS - CS - Yarralumla Nursery"/>
    <n v="932929"/>
    <m/>
    <s v="Passenger"/>
    <m/>
    <m/>
    <s v="FUEL CARD"/>
    <s v="FUEL CARD"/>
    <s v="Fuel Card"/>
    <s v="CALTEX  HUGHES"/>
    <s v="CALTEX Australia - Fuel"/>
    <n v="7071340000000000"/>
    <d v="2019-02-19T00:00:00"/>
    <d v="1899-12-30T08:42:00"/>
    <m/>
    <x v="0"/>
    <n v="60.07"/>
    <n v="1.5"/>
    <n v="82.03"/>
    <n v="8.2100000000000009"/>
    <n v="90.24"/>
  </r>
  <r>
    <x v="47"/>
    <s v="ACT TCCS - CS - Yarralumla Nursery"/>
    <n v="932929"/>
    <m/>
    <s v="Passenger"/>
    <m/>
    <m/>
    <s v="FUEL CARD"/>
    <s v="FUEL CARD"/>
    <s v="Fuel Card"/>
    <s v="CALTEX  HUGHES"/>
    <s v="CALTEX Australia - Fuel"/>
    <n v="7071340000000000"/>
    <d v="2019-02-22T00:00:00"/>
    <d v="1899-12-30T11:49:00"/>
    <m/>
    <x v="1"/>
    <n v="30.03"/>
    <n v="1.37"/>
    <n v="37.450000000000003"/>
    <n v="3.75"/>
    <n v="41.2"/>
  </r>
  <r>
    <x v="47"/>
    <s v="ACT TCCS - CS - Yarralumla Nursery"/>
    <n v="932929"/>
    <m/>
    <s v="Passenger"/>
    <m/>
    <m/>
    <s v="FUEL CARD"/>
    <s v="FUEL CARD"/>
    <s v="Fuel Card"/>
    <s v="CALTEX  HUGHES"/>
    <s v="CALTEX Australia - Fuel"/>
    <n v="7071340000000000"/>
    <d v="2019-03-14T00:00:00"/>
    <d v="1899-12-30T11:56:00"/>
    <m/>
    <x v="1"/>
    <n v="30"/>
    <n v="1.41"/>
    <n v="38.51"/>
    <n v="3.86"/>
    <n v="42.37"/>
  </r>
  <r>
    <x v="47"/>
    <s v="ACT TCCS - CS - Yarralumla Nursery"/>
    <n v="932929"/>
    <m/>
    <s v="Passenger"/>
    <m/>
    <m/>
    <s v="FUEL CARD"/>
    <s v="FUEL CARD"/>
    <s v="Fuel Card"/>
    <s v="CALTEX  HUGHES"/>
    <s v="CALTEX Australia - Fuel"/>
    <n v="7071340000000000"/>
    <d v="2019-03-19T00:00:00"/>
    <d v="1899-12-30T15:01:00"/>
    <m/>
    <x v="0"/>
    <n v="60.01"/>
    <n v="1.5"/>
    <n v="81.95"/>
    <n v="8.1999999999999993"/>
    <n v="90.15"/>
  </r>
  <r>
    <x v="47"/>
    <s v="ACT TCCS - CS - Yarralumla Nursery"/>
    <n v="932929"/>
    <m/>
    <s v="Passenger"/>
    <m/>
    <m/>
    <s v="FUEL CARD"/>
    <s v="FUEL CARD"/>
    <s v="Fuel Card"/>
    <s v="CALTEX  HUGHES"/>
    <s v="CALTEX Australia - Fuel"/>
    <n v="7071340000000000"/>
    <d v="2019-04-01T00:00:00"/>
    <d v="1899-12-30T00:50:00"/>
    <m/>
    <x v="1"/>
    <n v="60.04"/>
    <n v="1.37"/>
    <n v="74.88"/>
    <n v="7.49"/>
    <n v="82.37"/>
  </r>
  <r>
    <x v="47"/>
    <s v="ACT TCCS - CS - Yarralumla Nursery"/>
    <n v="932929"/>
    <m/>
    <s v="Passenger"/>
    <m/>
    <m/>
    <s v="FUEL CARD"/>
    <s v="FUEL CARD"/>
    <s v="Fuel Card"/>
    <s v="CALTEX  HUGHES"/>
    <s v="CALTEX Australia - Fuel"/>
    <n v="7071340000000000"/>
    <d v="2019-04-04T00:00:00"/>
    <d v="1899-12-30T08:01:00"/>
    <m/>
    <x v="0"/>
    <n v="60.12"/>
    <n v="1.52"/>
    <n v="83.18"/>
    <n v="8.32"/>
    <n v="91.5"/>
  </r>
  <r>
    <x v="47"/>
    <s v="ACT TCCS - CS - Yarralumla Nursery"/>
    <n v="932929"/>
    <m/>
    <s v="Passenger"/>
    <m/>
    <m/>
    <s v="FUEL CARD"/>
    <s v="FUEL CARD"/>
    <s v="Fuel Card"/>
    <s v="CALTEX  HUGHES"/>
    <s v="CALTEX Australia - Fuel"/>
    <n v="7071340000000000"/>
    <d v="2019-08-01T00:00:00"/>
    <d v="1899-12-30T08:27:00"/>
    <m/>
    <x v="1"/>
    <n v="41.22"/>
    <n v="1.39"/>
    <n v="52.16"/>
    <n v="5.22"/>
    <n v="57.38"/>
  </r>
  <r>
    <x v="48"/>
    <s v="ACT TCCS - CS - Libraries ACT"/>
    <n v="332604"/>
    <m/>
    <s v="Light Commercial"/>
    <m/>
    <n v="2015"/>
    <s v="RENAULT"/>
    <s v="MASTER"/>
    <s v="X-62 MY15 (1/15) 2.3 L4H3 ELWB HR Auto Van"/>
    <s v="BELCONNEN WOOLWORTHS S/STN"/>
    <s v="CALTEX Australia - Fuel"/>
    <n v="7071340000000000"/>
    <d v="2019-01-02T00:00:00"/>
    <d v="1899-12-30T11:37:00"/>
    <n v="109785"/>
    <x v="0"/>
    <n v="40.64"/>
    <n v="1.45"/>
    <n v="53.65"/>
    <n v="5.37"/>
    <n v="59.02"/>
  </r>
  <r>
    <x v="48"/>
    <s v="ACT TCCS - CS - Libraries ACT"/>
    <n v="332604"/>
    <m/>
    <s v="Light Commercial"/>
    <m/>
    <n v="2015"/>
    <s v="RENAULT"/>
    <s v="MASTER"/>
    <s v="X-62 MY15 (1/15) 2.3 L4H3 ELWB HR Auto Van"/>
    <s v="BELCONNEN WOOLWORTHS S/STN"/>
    <s v="CALTEX Australia - Fuel"/>
    <n v="7071340000000000"/>
    <d v="2019-01-14T00:00:00"/>
    <d v="1899-12-30T11:21:00"/>
    <n v="110997"/>
    <x v="0"/>
    <n v="81.03"/>
    <n v="1.45"/>
    <n v="106.96"/>
    <n v="10.7"/>
    <n v="117.66"/>
  </r>
  <r>
    <x v="48"/>
    <s v="ACT TCCS - CS - Libraries ACT"/>
    <n v="332604"/>
    <m/>
    <s v="Light Commercial"/>
    <m/>
    <n v="2015"/>
    <s v="RENAULT"/>
    <s v="MASTER"/>
    <s v="X-62 MY15 (1/15) 2.3 L4H3 ELWB HR Auto Van"/>
    <s v="BELCONNEN WOOLWORTHS S/STN"/>
    <s v="CALTEX Australia - Fuel"/>
    <n v="7071340000000000"/>
    <d v="2019-02-01T00:00:00"/>
    <d v="1899-12-30T11:30:00"/>
    <n v="112829"/>
    <x v="0"/>
    <n v="41"/>
    <n v="1.45"/>
    <n v="54.12"/>
    <n v="5.42"/>
    <n v="59.54"/>
  </r>
  <r>
    <x v="48"/>
    <s v="ACT TCCS - CS - Libraries ACT"/>
    <n v="332604"/>
    <m/>
    <s v="Light Commercial"/>
    <m/>
    <n v="2015"/>
    <s v="RENAULT"/>
    <s v="MASTER"/>
    <s v="X-62 MY15 (1/15) 2.3 L4H3 ELWB HR Auto Van"/>
    <s v="BELCONNEN WOOLWORTHS S/STN"/>
    <s v="CALTEX Australia - Fuel"/>
    <n v="7071340000000000"/>
    <d v="2019-02-05T00:00:00"/>
    <d v="1899-12-30T00:01:00"/>
    <n v="113180"/>
    <x v="0"/>
    <n v="41.25"/>
    <n v="1.45"/>
    <n v="54.45"/>
    <n v="5.45"/>
    <n v="59.9"/>
  </r>
  <r>
    <x v="48"/>
    <s v="ACT TCCS - CS - Libraries ACT"/>
    <n v="332604"/>
    <m/>
    <s v="Light Commercial"/>
    <m/>
    <n v="2015"/>
    <s v="RENAULT"/>
    <s v="MASTER"/>
    <s v="X-62 MY15 (1/15) 2.3 L4H3 ELWB HR Auto Van"/>
    <s v="BELCONNEN WOOLWORTHS S/STN"/>
    <s v="CALTEX Australia - Fuel"/>
    <n v="7071340000000000"/>
    <d v="2019-03-26T00:00:00"/>
    <d v="1899-12-30T11:42:00"/>
    <n v="117863"/>
    <x v="0"/>
    <n v="38.75"/>
    <n v="1.5"/>
    <n v="52.91"/>
    <n v="5.3"/>
    <n v="58.21"/>
  </r>
  <r>
    <x v="48"/>
    <s v="ACT TCCS - CS - Libraries ACT"/>
    <n v="332604"/>
    <m/>
    <s v="Light Commercial"/>
    <m/>
    <n v="2015"/>
    <s v="RENAULT"/>
    <s v="MASTER"/>
    <s v="X-62 MY15 (1/15) 2.3 L4H3 ELWB HR Auto Van"/>
    <s v="CALTEX  MITCHELL S/STN"/>
    <s v="CALTEX Australia - Fuel"/>
    <n v="7071340000000000"/>
    <d v="2019-02-25T00:00:00"/>
    <d v="1899-12-30T13:51:00"/>
    <n v="115277"/>
    <x v="0"/>
    <n v="27.07"/>
    <n v="1.41"/>
    <n v="34.75"/>
    <n v="3.48"/>
    <n v="38.229999999999997"/>
  </r>
  <r>
    <x v="48"/>
    <s v="ACT TCCS - CS - Libraries ACT"/>
    <n v="332604"/>
    <m/>
    <s v="Light Commercial"/>
    <m/>
    <n v="2015"/>
    <s v="RENAULT"/>
    <s v="MASTER"/>
    <s v="X-62 MY15 (1/15) 2.3 L4H3 ELWB HR Auto Van"/>
    <s v="CALTEX  MITCHELL S/STN"/>
    <s v="CALTEX Australia - Fuel"/>
    <n v="7071340000000000"/>
    <d v="2019-06-04T00:00:00"/>
    <d v="1899-12-30T13:38:00"/>
    <n v="124214"/>
    <x v="0"/>
    <n v="36.22"/>
    <n v="1.5"/>
    <n v="49.45"/>
    <n v="4.95"/>
    <n v="54.4"/>
  </r>
  <r>
    <x v="48"/>
    <s v="ACT TCCS - CS - Libraries ACT"/>
    <n v="332604"/>
    <m/>
    <s v="Light Commercial"/>
    <m/>
    <n v="2015"/>
    <s v="RENAULT"/>
    <s v="MASTER"/>
    <s v="X-62 MY15 (1/15) 2.3 L4H3 ELWB HR Auto Van"/>
    <s v="DICKSON WOOLWORTHS S/STN"/>
    <s v="CALTEX Australia - Fuel"/>
    <n v="7071340000000000"/>
    <d v="2019-01-07T00:00:00"/>
    <d v="1899-12-30T14:30:00"/>
    <n v="110291"/>
    <x v="0"/>
    <n v="55.73"/>
    <n v="1.45"/>
    <n v="73.56"/>
    <n v="7.36"/>
    <n v="80.92"/>
  </r>
  <r>
    <x v="48"/>
    <s v="ACT TCCS - CS - Libraries ACT"/>
    <n v="332604"/>
    <m/>
    <s v="Light Commercial"/>
    <m/>
    <n v="2015"/>
    <s v="RENAULT"/>
    <s v="MASTER"/>
    <s v="X-62 MY15 (1/15) 2.3 L4H3 ELWB HR Auto Van"/>
    <s v="DICKSON WOOLWORTHS S/STN"/>
    <s v="CALTEX Australia - Fuel"/>
    <n v="7071340000000000"/>
    <d v="2019-01-25T00:00:00"/>
    <d v="1899-12-30T14:38:00"/>
    <n v="112255"/>
    <x v="0"/>
    <n v="69.75"/>
    <n v="1.45"/>
    <n v="92.07"/>
    <n v="9.2100000000000009"/>
    <n v="101.28"/>
  </r>
  <r>
    <x v="48"/>
    <s v="ACT TCCS - CS - Libraries ACT"/>
    <n v="332604"/>
    <m/>
    <s v="Light Commercial"/>
    <m/>
    <n v="2015"/>
    <s v="RENAULT"/>
    <s v="MASTER"/>
    <s v="X-62 MY15 (1/15) 2.3 L4H3 ELWB HR Auto Van"/>
    <s v="DICKSON WOOLWORTHS S/STN"/>
    <s v="CALTEX Australia - Fuel"/>
    <n v="7071340000000000"/>
    <d v="2019-02-18T00:00:00"/>
    <d v="1899-12-30T14:39:00"/>
    <n v="114562"/>
    <x v="0"/>
    <n v="27.12"/>
    <n v="1.45"/>
    <n v="35.799999999999997"/>
    <n v="3.59"/>
    <n v="39.39"/>
  </r>
  <r>
    <x v="48"/>
    <s v="ACT TCCS - CS - Libraries ACT"/>
    <n v="332604"/>
    <m/>
    <s v="Light Commercial"/>
    <m/>
    <n v="2015"/>
    <s v="RENAULT"/>
    <s v="MASTER"/>
    <s v="X-62 MY15 (1/15) 2.3 L4H3 ELWB HR Auto Van"/>
    <s v="DICKSON WOOLWORTHS S/STN"/>
    <s v="CALTEX Australia - Fuel"/>
    <n v="7071340000000000"/>
    <d v="2019-03-02T00:00:00"/>
    <d v="1899-12-30T13:47:00"/>
    <n v="115766"/>
    <x v="0"/>
    <n v="56.12"/>
    <n v="1.45"/>
    <n v="74.08"/>
    <n v="7.41"/>
    <n v="81.489999999999995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529 TUGGERANONG"/>
    <s v="CALTEX Australia - Fuel"/>
    <n v="7071340000000000"/>
    <d v="2019-12-05T00:00:00"/>
    <d v="1899-12-30T16:06:00"/>
    <n v="142408"/>
    <x v="0"/>
    <n v="70.25"/>
    <n v="1.51"/>
    <n v="96.56"/>
    <n v="9.66"/>
    <n v="106.22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560 GUNGAHLIN"/>
    <s v="CALTEX Australia - Fuel"/>
    <n v="7071340000000000"/>
    <d v="2019-04-13T00:00:00"/>
    <d v="1899-12-30T00:54:00"/>
    <n v="119682"/>
    <x v="0"/>
    <n v="73.37"/>
    <n v="1.5"/>
    <n v="100.18"/>
    <n v="10.02"/>
    <n v="110.2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560 GUNGAHLIN"/>
    <s v="CALTEX Australia - Fuel"/>
    <n v="7071340000000000"/>
    <d v="2019-05-14T00:00:00"/>
    <d v="1899-12-30T13:01:00"/>
    <n v="122229"/>
    <x v="0"/>
    <n v="25.72"/>
    <n v="1.5"/>
    <n v="35.119999999999997"/>
    <n v="3.52"/>
    <n v="38.64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560 GUNGAHLIN"/>
    <s v="CALTEX Australia - Fuel"/>
    <n v="7071340000000000"/>
    <d v="2019-08-28T00:00:00"/>
    <d v="1899-12-30T13:15:00"/>
    <n v="132650"/>
    <x v="0"/>
    <n v="60.69"/>
    <n v="1.44"/>
    <n v="79.23"/>
    <n v="7.93"/>
    <n v="87.16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560 GUNGAHLIN"/>
    <s v="CALTEX Australia - Fuel"/>
    <n v="7071340000000000"/>
    <d v="2019-09-20T00:00:00"/>
    <d v="1899-12-30T14:02:00"/>
    <n v="135014"/>
    <x v="0"/>
    <n v="39.46"/>
    <n v="1.45"/>
    <n v="52.09"/>
    <n v="5.21"/>
    <n v="57.3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566 DICKSON"/>
    <s v="CALTEX Australia - Fuel"/>
    <n v="7071340000000000"/>
    <d v="2019-04-06T00:00:00"/>
    <d v="1899-12-30T10:38:00"/>
    <n v="119039"/>
    <x v="0"/>
    <n v="73.569999999999993"/>
    <n v="1.5"/>
    <n v="100.45"/>
    <n v="10.050000000000001"/>
    <n v="110.5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566 DICKSON"/>
    <s v="CALTEX Australia - Fuel"/>
    <n v="7071340000000000"/>
    <d v="2019-04-16T00:00:00"/>
    <d v="1899-12-30T14:05:00"/>
    <n v="119926"/>
    <x v="0"/>
    <n v="26.89"/>
    <n v="1.5"/>
    <n v="36.72"/>
    <n v="3.68"/>
    <n v="40.4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566 DICKSON"/>
    <s v="CALTEX Australia - Fuel"/>
    <n v="7071340000000000"/>
    <d v="2019-06-22T00:00:00"/>
    <d v="1899-12-30T13:26:00"/>
    <n v="125962"/>
    <x v="0"/>
    <n v="53.82"/>
    <n v="1.5"/>
    <n v="73.489999999999995"/>
    <n v="7.35"/>
    <n v="80.84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566 DICKSON"/>
    <s v="CALTEX Australia - Fuel"/>
    <n v="7071340000000000"/>
    <d v="2019-08-05T00:00:00"/>
    <d v="1899-12-30T14:42:00"/>
    <n v="130343"/>
    <x v="0"/>
    <n v="59.57"/>
    <n v="1.5"/>
    <n v="81.34"/>
    <n v="8.14"/>
    <n v="89.48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566 DICKSON"/>
    <s v="CALTEX Australia - Fuel"/>
    <n v="7071340000000000"/>
    <d v="2019-08-09T00:00:00"/>
    <d v="1899-12-30T14:47:00"/>
    <n v="130810"/>
    <x v="0"/>
    <n v="50.25"/>
    <n v="1.5"/>
    <n v="68.62"/>
    <n v="6.87"/>
    <n v="75.489999999999995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566 DICKSON"/>
    <s v="CALTEX Australia - Fuel"/>
    <n v="7071340000000000"/>
    <d v="2019-10-12T00:00:00"/>
    <d v="1899-12-30T14:01:00"/>
    <n v="137154"/>
    <x v="0"/>
    <n v="57.16"/>
    <n v="1.51"/>
    <n v="78.569999999999993"/>
    <n v="7.86"/>
    <n v="86.43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566 DICKSON"/>
    <s v="CALTEX Australia - Fuel"/>
    <n v="7071340000000000"/>
    <d v="2019-10-26T00:00:00"/>
    <d v="1899-12-30T14:51:00"/>
    <n v="138548"/>
    <x v="0"/>
    <n v="48.13"/>
    <n v="1.51"/>
    <n v="66.150000000000006"/>
    <n v="6.62"/>
    <n v="72.77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566 DICKSON"/>
    <s v="CALTEX Australia - Fuel"/>
    <n v="7071340000000000"/>
    <d v="2019-11-04T00:00:00"/>
    <d v="1899-12-30T14:30:00"/>
    <n v="135738"/>
    <x v="0"/>
    <n v="90.04"/>
    <n v="1.51"/>
    <n v="123.76"/>
    <n v="12.38"/>
    <n v="136.13999999999999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566 DICKSON"/>
    <s v="CALTEX Australia - Fuel"/>
    <n v="7071340000000000"/>
    <d v="2019-12-13T00:00:00"/>
    <d v="1899-12-30T13:59:00"/>
    <n v="143123"/>
    <x v="0"/>
    <n v="45.26"/>
    <n v="1.53"/>
    <n v="63.04"/>
    <n v="6.31"/>
    <n v="69.349999999999994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709 ERINDALE"/>
    <s v="CALTEX Australia - Fuel"/>
    <n v="7071340000000000"/>
    <d v="2019-11-30T00:00:00"/>
    <d v="1899-12-30T07:58:00"/>
    <n v="141811"/>
    <x v="0"/>
    <n v="83.1"/>
    <n v="1.53"/>
    <n v="115.74"/>
    <n v="11.58"/>
    <n v="127.32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790 BELCONNEN"/>
    <s v="CALTEX Australia - Fuel"/>
    <n v="7071340000000000"/>
    <d v="2019-04-23T00:00:00"/>
    <d v="1899-12-30T11:40:00"/>
    <n v="120238"/>
    <x v="0"/>
    <n v="34.21"/>
    <n v="1.5"/>
    <n v="46.71"/>
    <n v="4.68"/>
    <n v="51.39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790 BELCONNEN"/>
    <s v="CALTEX Australia - Fuel"/>
    <n v="7071340000000000"/>
    <d v="2019-05-22T00:00:00"/>
    <d v="1899-12-30T11:25:00"/>
    <n v="123042"/>
    <x v="0"/>
    <n v="35.85"/>
    <n v="1.51"/>
    <n v="49.28"/>
    <n v="4.93"/>
    <n v="54.21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790 BELCONNEN"/>
    <s v="CALTEX Australia - Fuel"/>
    <n v="7071340000000000"/>
    <d v="2019-06-18T00:00:00"/>
    <d v="1899-12-30T11:18:00"/>
    <n v="125462"/>
    <x v="0"/>
    <n v="35.57"/>
    <n v="1.5"/>
    <n v="48.57"/>
    <n v="4.8600000000000003"/>
    <n v="53.43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790 BELCONNEN"/>
    <s v="CALTEX Australia - Fuel"/>
    <n v="7071340000000000"/>
    <d v="2019-07-03T00:00:00"/>
    <d v="1899-12-30T11:25:00"/>
    <n v="127009"/>
    <x v="0"/>
    <n v="49.81"/>
    <n v="1.5"/>
    <n v="68.010000000000005"/>
    <n v="6.81"/>
    <n v="74.819999999999993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790 BELCONNEN"/>
    <s v="CALTEX Australia - Fuel"/>
    <n v="7071340000000000"/>
    <d v="2019-08-14T00:00:00"/>
    <d v="1899-12-30T11:35:00"/>
    <n v="131234"/>
    <x v="0"/>
    <n v="48.53"/>
    <n v="1.5"/>
    <n v="66.260000000000005"/>
    <n v="6.63"/>
    <n v="72.89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790 BELCONNEN"/>
    <s v="CALTEX Australia - Fuel"/>
    <n v="7071340000000000"/>
    <d v="2019-09-11T00:00:00"/>
    <d v="1899-12-30T11:25:00"/>
    <n v="134056"/>
    <x v="0"/>
    <n v="48.85"/>
    <n v="1.5"/>
    <n v="66.7"/>
    <n v="6.68"/>
    <n v="73.38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790 BELCONNEN"/>
    <s v="CALTEX Australia - Fuel"/>
    <n v="7071340000000000"/>
    <d v="2019-09-17T00:00:00"/>
    <d v="1899-12-30T11:52:00"/>
    <n v="134646"/>
    <x v="0"/>
    <n v="64.680000000000007"/>
    <n v="1.5"/>
    <n v="88.32"/>
    <n v="8.84"/>
    <n v="97.16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790 BELCONNEN"/>
    <s v="CALTEX Australia - Fuel"/>
    <n v="7071340000000000"/>
    <d v="2019-09-24T00:00:00"/>
    <d v="1899-12-30T11:23:00"/>
    <n v="135338"/>
    <x v="0"/>
    <n v="37.14"/>
    <n v="1.51"/>
    <n v="51.05"/>
    <n v="5.1100000000000003"/>
    <n v="56.16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790 BELCONNEN"/>
    <s v="CALTEX Australia - Fuel"/>
    <n v="7071340000000000"/>
    <d v="2019-10-08T00:00:00"/>
    <d v="1899-12-30T11:23:00"/>
    <n v="136614"/>
    <x v="0"/>
    <n v="86.15"/>
    <n v="1.53"/>
    <n v="119.98"/>
    <n v="12"/>
    <n v="131.97999999999999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4-27T00:00:00"/>
    <d v="1899-12-30T13:43:00"/>
    <n v="120626"/>
    <x v="0"/>
    <n v="42.55"/>
    <n v="1.49"/>
    <n v="57.71"/>
    <n v="5.78"/>
    <n v="63.49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5-06T00:00:00"/>
    <d v="1899-12-30T14:38:00"/>
    <n v="121438"/>
    <x v="0"/>
    <n v="90.81"/>
    <n v="1.49"/>
    <n v="123.17"/>
    <n v="12.32"/>
    <n v="135.49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5-11T00:00:00"/>
    <d v="1899-12-30T14:18:00"/>
    <n v="122024"/>
    <x v="0"/>
    <n v="64.98"/>
    <n v="1.49"/>
    <n v="88.14"/>
    <n v="8.82"/>
    <n v="96.96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5-18T00:00:00"/>
    <d v="1899-12-30T13:29:00"/>
    <n v="122740"/>
    <x v="0"/>
    <n v="52.03"/>
    <n v="1.49"/>
    <n v="70.569999999999993"/>
    <n v="7.06"/>
    <n v="77.63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5-25T00:00:00"/>
    <d v="1899-12-30T13:26:00"/>
    <n v="123430"/>
    <x v="0"/>
    <n v="40.1"/>
    <n v="1.49"/>
    <n v="54.39"/>
    <n v="5.44"/>
    <n v="59.83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5-31T00:00:00"/>
    <d v="1899-12-30T14:49:00"/>
    <m/>
    <x v="0"/>
    <n v="50.47"/>
    <n v="1.5"/>
    <n v="68.959999999999994"/>
    <n v="6.9"/>
    <n v="75.86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6-08T00:00:00"/>
    <d v="1899-12-30T13:36:00"/>
    <n v="124696"/>
    <x v="0"/>
    <n v="51.44"/>
    <n v="1.46"/>
    <n v="68.37"/>
    <n v="6.84"/>
    <n v="75.209999999999994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6-14T00:00:00"/>
    <d v="1899-12-30T14:21:00"/>
    <n v="125158"/>
    <x v="0"/>
    <n v="50.91"/>
    <n v="1.45"/>
    <n v="67.2"/>
    <n v="6.73"/>
    <n v="73.930000000000007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6-24T00:00:00"/>
    <d v="1899-12-30T14:39:00"/>
    <n v="126116"/>
    <x v="0"/>
    <n v="18"/>
    <n v="1.4"/>
    <n v="22.91"/>
    <n v="2.2999999999999998"/>
    <n v="25.21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6-28T00:00:00"/>
    <d v="1899-12-30T14:25:00"/>
    <n v="126582"/>
    <x v="0"/>
    <n v="0"/>
    <n v="1.43"/>
    <n v="0"/>
    <n v="0"/>
    <n v="0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6-28T00:00:00"/>
    <d v="1899-12-30T14:26:00"/>
    <n v="126582"/>
    <x v="0"/>
    <n v="49.65"/>
    <n v="1.43"/>
    <n v="64.64"/>
    <n v="6.47"/>
    <n v="71.11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7-08T00:00:00"/>
    <d v="1899-12-30T14:44:00"/>
    <n v="127513"/>
    <x v="0"/>
    <n v="53.11"/>
    <n v="1.43"/>
    <n v="69.14"/>
    <n v="6.92"/>
    <n v="76.06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7-12T00:00:00"/>
    <d v="1899-12-30T14:56:00"/>
    <n v="128009"/>
    <x v="0"/>
    <n v="53.62"/>
    <n v="1.45"/>
    <n v="70.78"/>
    <n v="7.08"/>
    <n v="77.86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7-16T00:00:00"/>
    <d v="1899-12-30T14:50:00"/>
    <n v="128363"/>
    <x v="0"/>
    <n v="40.450000000000003"/>
    <n v="1.45"/>
    <n v="53.39"/>
    <n v="5.34"/>
    <n v="58.73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7-20T00:00:00"/>
    <d v="1899-12-30T13:53:00"/>
    <n v="128851"/>
    <x v="0"/>
    <n v="51.81"/>
    <n v="1.45"/>
    <n v="68.39"/>
    <n v="6.84"/>
    <n v="75.23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7-26T00:00:00"/>
    <d v="1899-12-30T14:24:00"/>
    <n v="129229"/>
    <x v="0"/>
    <n v="61.74"/>
    <n v="1.43"/>
    <n v="80.37"/>
    <n v="8.0399999999999991"/>
    <n v="88.41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7-30T00:00:00"/>
    <d v="1899-12-30T14:44:00"/>
    <n v="129776"/>
    <x v="0"/>
    <n v="39.450000000000003"/>
    <n v="1.45"/>
    <n v="52.07"/>
    <n v="5.21"/>
    <n v="57.28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8-23T00:00:00"/>
    <d v="1899-12-30T07:43:00"/>
    <n v="132101"/>
    <x v="0"/>
    <n v="91.89"/>
    <n v="1.45"/>
    <n v="121.29"/>
    <n v="12.13"/>
    <n v="133.41999999999999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8-31T00:00:00"/>
    <d v="1899-12-30T14:46:00"/>
    <n v="133028"/>
    <x v="0"/>
    <n v="38.42"/>
    <n v="1.43"/>
    <n v="50.02"/>
    <n v="5.01"/>
    <n v="55.03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9-06T00:00:00"/>
    <d v="1899-12-30T15:10:00"/>
    <n v="133635"/>
    <x v="0"/>
    <n v="66.09"/>
    <n v="1.43"/>
    <n v="86.04"/>
    <n v="8.61"/>
    <n v="94.65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9-28T00:00:00"/>
    <d v="1899-12-30T13:48:00"/>
    <n v="135829"/>
    <x v="0"/>
    <n v="50.98"/>
    <n v="1.47"/>
    <n v="68.040000000000006"/>
    <n v="6.81"/>
    <n v="74.849999999999994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10-18T00:00:00"/>
    <d v="1899-12-30T15:04:00"/>
    <n v="137722"/>
    <x v="0"/>
    <n v="64.53"/>
    <n v="1.46"/>
    <n v="85.76"/>
    <n v="8.58"/>
    <n v="94.34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10-22T00:00:00"/>
    <d v="1899-12-30T14:49:00"/>
    <n v="138094"/>
    <x v="0"/>
    <n v="40.89"/>
    <n v="1.48"/>
    <n v="55.09"/>
    <n v="5.51"/>
    <n v="60.6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11-14T00:00:00"/>
    <d v="1899-12-30T07:43:00"/>
    <n v="140213"/>
    <x v="0"/>
    <n v="89.98"/>
    <n v="1.46"/>
    <n v="119.59"/>
    <n v="11.96"/>
    <n v="131.55000000000001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11-22T00:00:00"/>
    <d v="1899-12-30T15:13:00"/>
    <n v="106714"/>
    <x v="0"/>
    <n v="92.56"/>
    <n v="1.46"/>
    <n v="123.02"/>
    <n v="12.31"/>
    <n v="135.33000000000001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12-09T00:00:00"/>
    <d v="1899-12-30T14:24:00"/>
    <n v="142740"/>
    <x v="0"/>
    <n v="38.43"/>
    <n v="1.48"/>
    <n v="51.77"/>
    <n v="5.18"/>
    <n v="56.95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12-17T00:00:00"/>
    <d v="1899-12-30T14:26:00"/>
    <n v="143506"/>
    <x v="0"/>
    <n v="45.14"/>
    <n v="1.48"/>
    <n v="60.82"/>
    <n v="6.09"/>
    <n v="66.91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12-20T00:00:00"/>
    <d v="1899-12-30T14:27:00"/>
    <n v="143844"/>
    <x v="0"/>
    <n v="39.840000000000003"/>
    <n v="1.48"/>
    <n v="53.67"/>
    <n v="5.37"/>
    <n v="59.04"/>
  </r>
  <r>
    <x v="48"/>
    <s v="ACT TCCS - CS - Libraries ACT"/>
    <n v="332604"/>
    <m/>
    <s v="Light Commercial"/>
    <m/>
    <n v="2015"/>
    <s v="RENAULT"/>
    <s v="MASTER"/>
    <s v="X-62 MY15 (1/15) 2.3 L4H3 ELWB HR Auto Van"/>
    <s v="GUNGAHLIN WOOLWORTHS S/STN"/>
    <s v="CALTEX Australia - Fuel"/>
    <n v="7071340000000000"/>
    <d v="2019-01-19T00:00:00"/>
    <d v="1899-12-30T13:49:00"/>
    <n v="111638"/>
    <x v="0"/>
    <n v="73.27"/>
    <n v="1.41"/>
    <n v="94.05"/>
    <n v="9.41"/>
    <n v="103.46"/>
  </r>
  <r>
    <x v="48"/>
    <s v="ACT TCCS - CS - Libraries ACT"/>
    <n v="332604"/>
    <m/>
    <s v="Light Commercial"/>
    <m/>
    <n v="2015"/>
    <s v="RENAULT"/>
    <s v="MASTER"/>
    <s v="X-62 MY15 (1/15) 2.3 L4H3 ELWB HR Auto Van"/>
    <s v="GUNGAHLIN WOOLWORTHS S/STN"/>
    <s v="CALTEX Australia - Fuel"/>
    <n v="7071340000000000"/>
    <d v="2019-01-29T00:00:00"/>
    <d v="1899-12-30T00:41:00"/>
    <n v="112479"/>
    <x v="0"/>
    <n v="26.66"/>
    <n v="1.37"/>
    <n v="33.25"/>
    <n v="3.33"/>
    <n v="36.58"/>
  </r>
  <r>
    <x v="48"/>
    <s v="ACT TCCS - CS - Libraries ACT"/>
    <n v="332604"/>
    <m/>
    <s v="Light Commercial"/>
    <m/>
    <n v="2015"/>
    <s v="RENAULT"/>
    <s v="MASTER"/>
    <s v="X-62 MY15 (1/15) 2.3 L4H3 ELWB HR Auto Van"/>
    <s v="GUNGAHLIN WOOLWORTHS S/STN"/>
    <s v="CALTEX Australia - Fuel"/>
    <n v="7071340000000000"/>
    <d v="2019-02-11T00:00:00"/>
    <d v="1899-12-30T13:02:00"/>
    <n v="113814"/>
    <x v="0"/>
    <n v="72.650000000000006"/>
    <n v="1.41"/>
    <n v="93.25"/>
    <n v="9.33"/>
    <n v="102.58"/>
  </r>
  <r>
    <x v="48"/>
    <s v="ACT TCCS - CS - Libraries ACT"/>
    <n v="332604"/>
    <m/>
    <s v="Light Commercial"/>
    <m/>
    <n v="2015"/>
    <s v="RENAULT"/>
    <s v="MASTER"/>
    <s v="X-62 MY15 (1/15) 2.3 L4H3 ELWB HR Auto Van"/>
    <s v="GUNGAHLIN WOOLWORTHS S/STN"/>
    <s v="CALTEX Australia - Fuel"/>
    <n v="7071340000000000"/>
    <d v="2019-02-15T00:00:00"/>
    <d v="1899-12-30T14:19:00"/>
    <n v="114314"/>
    <x v="0"/>
    <n v="57.29"/>
    <n v="1.39"/>
    <n v="72.5"/>
    <n v="7.26"/>
    <n v="79.760000000000005"/>
  </r>
  <r>
    <x v="48"/>
    <s v="ACT TCCS - CS - Libraries ACT"/>
    <n v="332604"/>
    <m/>
    <s v="Light Commercial"/>
    <m/>
    <n v="2015"/>
    <s v="RENAULT"/>
    <s v="MASTER"/>
    <s v="X-62 MY15 (1/15) 2.3 L4H3 ELWB HR Auto Van"/>
    <s v="GUNGAHLIN WOOLWORTHS S/STN"/>
    <s v="CALTEX Australia - Fuel"/>
    <n v="7071340000000000"/>
    <d v="2019-02-22T00:00:00"/>
    <d v="1899-12-30T13:17:00"/>
    <n v="115046"/>
    <x v="0"/>
    <n v="56.94"/>
    <n v="1.39"/>
    <n v="72.05"/>
    <n v="7.21"/>
    <n v="79.260000000000005"/>
  </r>
  <r>
    <x v="48"/>
    <s v="ACT TCCS - CS - Libraries ACT"/>
    <n v="332604"/>
    <m/>
    <s v="Light Commercial"/>
    <m/>
    <n v="2015"/>
    <s v="RENAULT"/>
    <s v="MASTER"/>
    <s v="X-62 MY15 (1/15) 2.3 L4H3 ELWB HR Auto Van"/>
    <s v="GUNGAHLIN WOOLWORTHS S/STN"/>
    <s v="CALTEX Australia - Fuel"/>
    <n v="7071340000000000"/>
    <d v="2019-03-08T00:00:00"/>
    <d v="1899-12-30T13:13:00"/>
    <n v="116354"/>
    <x v="0"/>
    <n v="66.849999999999994"/>
    <n v="1.45"/>
    <n v="88.25"/>
    <n v="8.83"/>
    <n v="97.08"/>
  </r>
  <r>
    <x v="48"/>
    <s v="ACT TCCS - CS - Libraries ACT"/>
    <n v="332604"/>
    <m/>
    <s v="Light Commercial"/>
    <m/>
    <n v="2015"/>
    <s v="RENAULT"/>
    <s v="MASTER"/>
    <s v="X-62 MY15 (1/15) 2.3 L4H3 ELWB HR Auto Van"/>
    <s v="GUNGAHLIN WOOLWORTHS S/STN"/>
    <s v="CALTEX Australia - Fuel"/>
    <n v="7071340000000000"/>
    <d v="2019-03-12T00:00:00"/>
    <d v="1899-12-30T13:05:00"/>
    <n v="116579"/>
    <x v="0"/>
    <n v="26.44"/>
    <n v="1.45"/>
    <n v="34.9"/>
    <n v="3.5"/>
    <n v="38.4"/>
  </r>
  <r>
    <x v="48"/>
    <s v="ACT TCCS - CS - Libraries ACT"/>
    <n v="332604"/>
    <m/>
    <s v="Light Commercial"/>
    <m/>
    <n v="2015"/>
    <s v="RENAULT"/>
    <s v="MASTER"/>
    <s v="X-62 MY15 (1/15) 2.3 L4H3 ELWB HR Auto Van"/>
    <s v="GUNGAHLIN WOOLWORTHS S/STN"/>
    <s v="CALTEX Australia - Fuel"/>
    <n v="7071340000000000"/>
    <d v="2019-03-18T00:00:00"/>
    <d v="1899-12-30T13:25:00"/>
    <n v="117059"/>
    <x v="0"/>
    <n v="54.19"/>
    <n v="1.45"/>
    <n v="71.53"/>
    <n v="7.16"/>
    <n v="78.69"/>
  </r>
  <r>
    <x v="48"/>
    <s v="ACT TCCS - CS - Libraries ACT"/>
    <n v="332604"/>
    <m/>
    <s v="Light Commercial"/>
    <m/>
    <n v="2015"/>
    <s v="RENAULT"/>
    <s v="MASTER"/>
    <s v="X-62 MY15 (1/15) 2.3 L4H3 ELWB HR Auto Van"/>
    <s v="GUNGAHLIN WOOLWORTHS S/STN"/>
    <s v="CALTEX Australia - Fuel"/>
    <n v="7071340000000000"/>
    <d v="2019-03-22T00:00:00"/>
    <d v="1899-12-30T13:32:00"/>
    <n v="117335"/>
    <x v="0"/>
    <n v="52.45"/>
    <n v="1.45"/>
    <n v="69.239999999999995"/>
    <n v="6.93"/>
    <n v="76.17"/>
  </r>
  <r>
    <x v="48"/>
    <s v="ACT TCCS - CS - Libraries ACT"/>
    <n v="332604"/>
    <m/>
    <s v="Light Commercial"/>
    <m/>
    <n v="2015"/>
    <s v="RENAULT"/>
    <s v="MASTER"/>
    <s v="X-62 MY15 (1/15) 2.3 L4H3 ELWB HR Auto Van"/>
    <s v="GUNGAHLIN WOOLWORTHS S/STN"/>
    <s v="CALTEX Australia - Fuel"/>
    <n v="7071340000000000"/>
    <d v="2019-03-30T00:00:00"/>
    <d v="1899-12-30T13:45:00"/>
    <n v="118372"/>
    <x v="0"/>
    <n v="57.06"/>
    <n v="1.5"/>
    <n v="77.91"/>
    <n v="7.8"/>
    <n v="85.71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BELCONNEN WOOLWORTHS S/STN"/>
    <s v="CALTEX Australia - Fuel"/>
    <n v="7071340000000000"/>
    <d v="2019-02-06T00:00:00"/>
    <d v="1899-12-30T10:26:00"/>
    <n v="8310"/>
    <x v="1"/>
    <n v="53.38"/>
    <n v="1.36"/>
    <n v="66.09"/>
    <n v="6.61"/>
    <n v="72.7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BELCONNEN WOOLWORTHS S/STN"/>
    <s v="CALTEX Australia - Fuel"/>
    <n v="7071340000000000"/>
    <d v="2019-02-26T00:00:00"/>
    <d v="1899-12-30T14:23:00"/>
    <n v="8812"/>
    <x v="1"/>
    <n v="54.48"/>
    <n v="1.37"/>
    <n v="67.95"/>
    <n v="6.8"/>
    <n v="74.75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CALTEX  HUGHES"/>
    <s v="CALTEX Australia - Fuel"/>
    <n v="7071340000000000"/>
    <d v="2019-01-15T00:00:00"/>
    <d v="1899-12-30T00:18:00"/>
    <n v="7836"/>
    <x v="2"/>
    <n v="33.36"/>
    <n v="1.56"/>
    <n v="47.22"/>
    <n v="4.7300000000000004"/>
    <n v="51.95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DICKSON WOOLWORTHS S/STN"/>
    <s v="CALTEX Australia - Fuel"/>
    <n v="7071340000000000"/>
    <d v="2019-03-20T00:00:00"/>
    <d v="1899-12-30T10:32:00"/>
    <n v="9332"/>
    <x v="1"/>
    <n v="49.06"/>
    <n v="1.37"/>
    <n v="61.01"/>
    <n v="6.11"/>
    <n v="67.12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EG FUELCO 1566 DICKSON"/>
    <s v="CALTEX Australia - Fuel"/>
    <n v="7071340000000000"/>
    <d v="2019-04-10T00:00:00"/>
    <d v="1899-12-30T11:46:00"/>
    <n v="9828"/>
    <x v="1"/>
    <n v="47.31"/>
    <n v="1.37"/>
    <n v="58.84"/>
    <n v="5.89"/>
    <n v="64.73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EG FUELCO 1566 DICKSON"/>
    <s v="CALTEX Australia - Fuel"/>
    <n v="7071340000000000"/>
    <d v="2019-05-01T00:00:00"/>
    <d v="1899-12-30T16:50:00"/>
    <n v="10387"/>
    <x v="1"/>
    <n v="51.98"/>
    <n v="1.41"/>
    <n v="66.73"/>
    <n v="6.68"/>
    <n v="73.41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EG FUELCO 1566 DICKSON"/>
    <s v="CALTEX Australia - Fuel"/>
    <n v="7071340000000000"/>
    <d v="2019-05-22T00:00:00"/>
    <d v="1899-12-30T15:52:00"/>
    <n v="10888"/>
    <x v="1"/>
    <n v="49.41"/>
    <n v="1.43"/>
    <n v="64.33"/>
    <n v="6.44"/>
    <n v="70.77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EG FUELCO 1566 DICKSON"/>
    <s v="CALTEX Australia - Fuel"/>
    <n v="7071340000000000"/>
    <d v="2019-05-29T00:00:00"/>
    <d v="1899-12-30T16:47:00"/>
    <n v="11014"/>
    <x v="1"/>
    <n v="12.2"/>
    <n v="1.43"/>
    <n v="15.88"/>
    <n v="1.59"/>
    <n v="17.47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EG FUELCO 1566 DICKSON"/>
    <s v="CALTEX Australia - Fuel"/>
    <n v="7071340000000000"/>
    <d v="2019-06-19T00:00:00"/>
    <d v="1899-12-30T16:39:00"/>
    <n v="11577"/>
    <x v="1"/>
    <n v="49.32"/>
    <n v="1.41"/>
    <n v="63.31"/>
    <n v="6.34"/>
    <n v="69.650000000000006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EG FUELCO 1566 DICKSON"/>
    <s v="CALTEX Australia - Fuel"/>
    <n v="7071340000000000"/>
    <d v="2019-09-11T00:00:00"/>
    <d v="1899-12-30T17:08:00"/>
    <n v="13553"/>
    <x v="1"/>
    <n v="43.1"/>
    <n v="1.41"/>
    <n v="55.33"/>
    <n v="5.54"/>
    <n v="60.87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EG FUELCO 1566 DICKSON"/>
    <s v="CALTEX Australia - Fuel"/>
    <n v="7071340000000000"/>
    <d v="2019-11-15T00:00:00"/>
    <d v="1899-12-30T17:10:00"/>
    <n v="3410"/>
    <x v="1"/>
    <n v="22.01"/>
    <n v="1.45"/>
    <n v="29.05"/>
    <n v="2.91"/>
    <n v="31.96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EG FUELCO 1790 BELCONNEN"/>
    <s v="CALTEX Australia - Fuel"/>
    <n v="7071340000000000"/>
    <d v="2019-07-16T00:00:00"/>
    <d v="1899-12-30T10:50:00"/>
    <n v="12071"/>
    <x v="1"/>
    <n v="45.77"/>
    <n v="1.38"/>
    <n v="57.5"/>
    <n v="5.76"/>
    <n v="63.26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EG FUELCO 1790 BELCONNEN"/>
    <s v="CALTEX Australia - Fuel"/>
    <n v="7071340000000000"/>
    <d v="2019-07-30T00:00:00"/>
    <d v="1899-12-30T13:28:00"/>
    <n v="12490"/>
    <x v="1"/>
    <n v="38.33"/>
    <n v="1.38"/>
    <n v="48.15"/>
    <n v="4.82"/>
    <n v="52.97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EG FUELCO 1790 BELCONNEN"/>
    <s v="CALTEX Australia - Fuel"/>
    <n v="7071340000000000"/>
    <d v="2019-08-23T00:00:00"/>
    <d v="1899-12-30T13:15:00"/>
    <n v="13078"/>
    <x v="1"/>
    <n v="52.28"/>
    <n v="1.38"/>
    <n v="65.680000000000007"/>
    <n v="6.57"/>
    <n v="72.25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EG FUELCO 1790 BELCONNEN"/>
    <s v="CALTEX Australia - Fuel"/>
    <n v="7071340000000000"/>
    <d v="2019-10-08T00:00:00"/>
    <d v="1899-12-30T10:25:00"/>
    <n v="14023"/>
    <x v="2"/>
    <n v="43.3"/>
    <n v="1.64"/>
    <n v="64.44"/>
    <n v="6.45"/>
    <n v="70.89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EG FUELCO 1790 BELCONNEN"/>
    <s v="CALTEX Australia - Fuel"/>
    <n v="7071340000000000"/>
    <d v="2019-11-06T00:00:00"/>
    <d v="1899-12-30T10:18:00"/>
    <n v="14586"/>
    <x v="4"/>
    <n v="51.45"/>
    <n v="1.57"/>
    <n v="73.290000000000006"/>
    <n v="7.33"/>
    <n v="80.62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EG FUELCO 1790 BELCONNEN"/>
    <s v="CALTEX Australia - Fuel"/>
    <n v="7071340000000000"/>
    <d v="2019-12-10T00:00:00"/>
    <d v="1899-12-30T10:21:00"/>
    <n v="15306"/>
    <x v="4"/>
    <n v="48.32"/>
    <n v="1.57"/>
    <n v="68.84"/>
    <n v="6.89"/>
    <n v="75.73"/>
  </r>
  <r>
    <x v="50"/>
    <s v="ACT TCCS - PTS - City Maintenance - PM - Holder depot"/>
    <n v="253348"/>
    <m/>
    <s v="Heavy Commercial"/>
    <n v="197009"/>
    <n v="2012"/>
    <s v="MITSUBISHI FUSO"/>
    <s v="CANTER"/>
    <s v="MY12 (1/12) 3.0TD 918 XXLWB Man CC 8.2t GVM"/>
    <s v="EG FUELCO 1744 MAWSON"/>
    <s v="CALTEX Australia - Fuel"/>
    <n v="7071340000000000"/>
    <d v="2019-04-24T00:00:00"/>
    <d v="1899-12-30T06:23:00"/>
    <n v="52151"/>
    <x v="0"/>
    <n v="72.5"/>
    <n v="1.46"/>
    <n v="96.16"/>
    <n v="9.6199999999999992"/>
    <n v="105.78"/>
  </r>
  <r>
    <x v="50"/>
    <s v="ACT TCCS - PTS - City Maintenance - PM - Holder depot"/>
    <n v="253348"/>
    <m/>
    <s v="Heavy Commercial"/>
    <n v="197009"/>
    <n v="2012"/>
    <s v="MITSUBISHI FUSO"/>
    <s v="CANTER"/>
    <s v="MY12 (1/12) 3.0TD 918 XXLWB Man CC 8.2t GVM"/>
    <s v="EG FUELCO 1744 MAWSON"/>
    <s v="CALTEX Australia - Fuel"/>
    <n v="7071340000000000"/>
    <d v="2019-05-29T00:00:00"/>
    <d v="1899-12-30T11:13:00"/>
    <n v="53322"/>
    <x v="0"/>
    <n v="65.849999999999994"/>
    <n v="1.46"/>
    <n v="87.35"/>
    <n v="8.74"/>
    <n v="96.09"/>
  </r>
  <r>
    <x v="50"/>
    <s v="ACT TCCS - PTS - City Maintenance - PM - Holder depot"/>
    <n v="253348"/>
    <m/>
    <s v="Heavy Commercial"/>
    <n v="197009"/>
    <n v="2012"/>
    <s v="MITSUBISHI FUSO"/>
    <s v="CANTER"/>
    <s v="MY12 (1/12) 3.0TD 918 XXLWB Man CC 8.2t GVM"/>
    <s v="WESTON CALTEX WOOLWORTHS"/>
    <s v="CALTEX Australia - Fuel"/>
    <n v="7071340000000000"/>
    <d v="2019-01-25T00:00:00"/>
    <d v="1899-12-30T06:44:00"/>
    <n v="50239"/>
    <x v="0"/>
    <n v="71.84"/>
    <n v="1.32"/>
    <n v="86.23"/>
    <n v="8.6199999999999992"/>
    <n v="94.85"/>
  </r>
  <r>
    <x v="50"/>
    <s v="ACT TCCS - PTS - City Maintenance - PM - Holder depot"/>
    <n v="253348"/>
    <m/>
    <s v="Heavy Commercial"/>
    <n v="197009"/>
    <n v="2012"/>
    <s v="MITSUBISHI FUSO"/>
    <s v="CANTER"/>
    <s v="MY12 (1/12) 3.0TD 918 XXLWB Man CC 8.2t GVM"/>
    <s v="WESTON CALTEX WOOLWORTHS"/>
    <s v="CALTEX Australia - Fuel"/>
    <n v="7071340000000000"/>
    <d v="2019-02-20T00:00:00"/>
    <d v="1899-12-30T08:30:00"/>
    <n v="50580"/>
    <x v="0"/>
    <n v="51.34"/>
    <n v="1.39"/>
    <n v="65.040000000000006"/>
    <n v="6.5"/>
    <n v="71.540000000000006"/>
  </r>
  <r>
    <x v="50"/>
    <s v="ACT TCCS - PTS - City Maintenance - PM - Holder depot"/>
    <n v="253348"/>
    <m/>
    <s v="Heavy Commercial"/>
    <n v="197009"/>
    <n v="2012"/>
    <s v="MITSUBISHI FUSO"/>
    <s v="CANTER"/>
    <s v="MY12 (1/12) 3.0TD 918 XXLWB Man CC 8.2t GVM"/>
    <s v="WESTON CALTEX WOOLWORTHS"/>
    <s v="CALTEX Australia - Fuel"/>
    <n v="7071340000000000"/>
    <d v="2019-03-06T00:00:00"/>
    <d v="1899-12-30T06:23:00"/>
    <n v="50878"/>
    <x v="0"/>
    <n v="74.12"/>
    <n v="1.45"/>
    <n v="97.61"/>
    <n v="9.76"/>
    <n v="107.37"/>
  </r>
  <r>
    <x v="50"/>
    <s v="ACT TCCS - PTS - City Maintenance - PM - Holder depot"/>
    <n v="253348"/>
    <m/>
    <s v="Heavy Commercial"/>
    <n v="197009"/>
    <n v="2012"/>
    <s v="MITSUBISHI FUSO"/>
    <s v="CANTER"/>
    <s v="MY12 (1/12) 3.0TD 918 XXLWB Man CC 8.2t GVM"/>
    <s v="WESTON CALTEX WOOLWORTHS"/>
    <s v="CALTEX Australia - Fuel"/>
    <n v="7071340000000000"/>
    <d v="2019-03-08T00:00:00"/>
    <d v="1899-12-30T06:38:00"/>
    <n v="50899"/>
    <x v="0"/>
    <n v="26.13"/>
    <n v="1.45"/>
    <n v="34.409999999999997"/>
    <n v="3.44"/>
    <n v="37.85"/>
  </r>
  <r>
    <x v="50"/>
    <s v="ACT TCCS - PTS - City Maintenance - PM - Holder depot"/>
    <n v="253348"/>
    <m/>
    <s v="Heavy Commercial"/>
    <n v="197009"/>
    <n v="2012"/>
    <s v="MITSUBISHI FUSO"/>
    <s v="CANTER"/>
    <s v="MY12 (1/12) 3.0TD 918 XXLWB Man CC 8.2t GVM"/>
    <s v="WESTON CALTEX WOOLWORTHS"/>
    <s v="CALTEX Australia - Fuel"/>
    <n v="7071340000000000"/>
    <d v="2019-03-20T00:00:00"/>
    <d v="1899-12-30T07:56:00"/>
    <n v="51394"/>
    <x v="0"/>
    <n v="59.71"/>
    <n v="1.46"/>
    <n v="79.27"/>
    <n v="7.93"/>
    <n v="87.2"/>
  </r>
  <r>
    <x v="50"/>
    <s v="ACT TCCS - PTS - City Maintenance - PM - Holder depot"/>
    <n v="253348"/>
    <m/>
    <s v="Heavy Commercial"/>
    <n v="197009"/>
    <n v="2012"/>
    <s v="MITSUBISHI FUSO"/>
    <s v="CANTER"/>
    <s v="MY12 (1/12) 3.0TD 918 XXLWB Man CC 8.2t GVM"/>
    <s v="WESTON CALTEX WOOLWORTHS"/>
    <s v="CALTEX Australia - Fuel"/>
    <n v="7071340000000000"/>
    <d v="2019-03-28T00:00:00"/>
    <d v="1899-12-30T00:55:00"/>
    <n v="51741"/>
    <x v="0"/>
    <n v="66.459999999999994"/>
    <n v="1.46"/>
    <n v="88.15"/>
    <n v="8.82"/>
    <n v="96.97"/>
  </r>
  <r>
    <x v="50"/>
    <s v="ACT TCCS - PTS - City Maintenance - PM - Holder depot"/>
    <n v="253348"/>
    <m/>
    <s v="Heavy Commercial"/>
    <n v="197009"/>
    <n v="2012"/>
    <s v="MITSUBISHI FUSO"/>
    <s v="CANTER"/>
    <s v="MY12 (1/12) 3.0TD 918 XXLWB Man CC 8.2t GVM"/>
    <s v="WESTON CALTEX WOOLWORTHS"/>
    <s v="CALTEX Australia - Fuel"/>
    <n v="7071340000000000"/>
    <d v="2019-05-03T00:00:00"/>
    <d v="1899-12-30T10:20:00"/>
    <n v="52577"/>
    <x v="0"/>
    <n v="72.56"/>
    <n v="1.48"/>
    <n v="97.57"/>
    <n v="9.76"/>
    <n v="107.33"/>
  </r>
  <r>
    <x v="50"/>
    <s v="ACT TCCS - PTS - City Maintenance - PM - Holder depot"/>
    <n v="253348"/>
    <m/>
    <s v="Heavy Commercial"/>
    <n v="197009"/>
    <n v="2012"/>
    <s v="MITSUBISHI FUSO"/>
    <s v="CANTER"/>
    <s v="MY12 (1/12) 3.0TD 918 XXLWB Man CC 8.2t GVM"/>
    <s v="WESTON CALTEX WOOLWORTHS"/>
    <s v="CALTEX Australia - Fuel"/>
    <n v="7071340000000000"/>
    <d v="2019-05-13T00:00:00"/>
    <d v="1899-12-30T07:08:00"/>
    <n v="52933"/>
    <x v="0"/>
    <n v="65.349999999999994"/>
    <n v="1.49"/>
    <n v="88.46"/>
    <n v="8.85"/>
    <n v="97.31"/>
  </r>
  <r>
    <x v="50"/>
    <s v="ACT TCCS - PTS - City Maintenance - PM - Holder depot"/>
    <n v="253348"/>
    <m/>
    <s v="Heavy Commercial"/>
    <n v="197009"/>
    <n v="2012"/>
    <s v="MITSUBISHI FUSO"/>
    <s v="CANTER"/>
    <s v="MY12 (1/12) 3.0TD 918 XXLWB Man CC 8.2t GVM"/>
    <s v="WESTON CALTEX WOOLWORTHS"/>
    <s v="CALTEX Australia - Fuel"/>
    <n v="7071340000000000"/>
    <d v="2019-06-25T00:00:00"/>
    <d v="1899-12-30T06:59:00"/>
    <n v="54042"/>
    <x v="0"/>
    <n v="67.11"/>
    <n v="1.39"/>
    <n v="85.55"/>
    <n v="8.56"/>
    <n v="94.11"/>
  </r>
  <r>
    <x v="50"/>
    <s v="ACT TCCS - PTS - City Maintenance - PM - Holder depot"/>
    <n v="253348"/>
    <m/>
    <s v="Heavy Commercial"/>
    <n v="197009"/>
    <n v="2012"/>
    <s v="MITSUBISHI FUSO"/>
    <s v="CANTER"/>
    <s v="MY12 (1/12) 3.0TD 918 XXLWB Man CC 8.2t GVM"/>
    <s v="WESTON CALTEX WOOLWORTHS"/>
    <s v="CALTEX Australia - Fuel"/>
    <n v="7071340000000000"/>
    <d v="2019-07-02T00:00:00"/>
    <d v="1899-12-30T07:06:00"/>
    <n v="54401"/>
    <x v="0"/>
    <n v="61.53"/>
    <n v="1.57"/>
    <n v="87.87"/>
    <n v="8.7899999999999991"/>
    <n v="96.66"/>
  </r>
  <r>
    <x v="50"/>
    <s v="ACT TCCS - PTS - City Maintenance - PM - Holder depot"/>
    <n v="253348"/>
    <m/>
    <s v="Heavy Commercial"/>
    <n v="197009"/>
    <n v="2012"/>
    <s v="MITSUBISHI FUSO"/>
    <s v="CANTER"/>
    <s v="MY12 (1/12) 3.0TD 918 XXLWB Man CC 8.2t GVM"/>
    <s v="WESTON CALTEX WOOLWORTHS"/>
    <s v="CALTEX Australia - Fuel"/>
    <n v="7071340000000000"/>
    <d v="2019-07-08T00:00:00"/>
    <d v="1899-12-30T06:38:00"/>
    <n v="54769"/>
    <x v="0"/>
    <n v="70.75"/>
    <n v="1.58"/>
    <n v="101.75"/>
    <n v="10.18"/>
    <n v="111.93"/>
  </r>
  <r>
    <x v="50"/>
    <s v="ACT TCCS - PTS - City Maintenance - PM - Holder depot"/>
    <n v="253348"/>
    <m/>
    <s v="Heavy Commercial"/>
    <n v="197009"/>
    <n v="2012"/>
    <s v="MITSUBISHI FUSO"/>
    <s v="CANTER"/>
    <s v="MY12 (1/12) 3.0TD 918 XXLWB Man CC 8.2t GVM"/>
    <s v="WESTON CALTEX WOOLWORTHS"/>
    <s v="CALTEX Australia - Fuel"/>
    <n v="7071340000000000"/>
    <d v="2019-07-15T00:00:00"/>
    <d v="1899-12-30T10:33:00"/>
    <n v="55183"/>
    <x v="0"/>
    <n v="72.319999999999993"/>
    <n v="1.58"/>
    <n v="104.01"/>
    <n v="10.41"/>
    <n v="114.42"/>
  </r>
  <r>
    <x v="50"/>
    <s v="ACT TCCS - PTS - City Maintenance - PM - Holder depot"/>
    <n v="253348"/>
    <m/>
    <s v="Heavy Commercial"/>
    <n v="197009"/>
    <n v="2012"/>
    <s v="MITSUBISHI FUSO"/>
    <s v="CANTER"/>
    <s v="MY12 (1/12) 3.0TD 918 XXLWB Man CC 8.2t GVM"/>
    <s v="WESTON CALTEX WOOLWORTHS"/>
    <s v="CALTEX Australia - Fuel"/>
    <n v="7071340000000000"/>
    <d v="2019-07-22T00:00:00"/>
    <d v="1899-12-30T07:56:00"/>
    <n v="55559"/>
    <x v="0"/>
    <n v="67.97"/>
    <n v="1.59"/>
    <n v="98.37"/>
    <n v="9.84"/>
    <n v="108.21"/>
  </r>
  <r>
    <x v="50"/>
    <s v="ACT TCCS - PTS - City Maintenance - PM - Holder depot"/>
    <n v="253348"/>
    <m/>
    <s v="Heavy Commercial"/>
    <n v="197009"/>
    <n v="2012"/>
    <s v="MITSUBISHI FUSO"/>
    <s v="CANTER"/>
    <s v="MY12 (1/12) 3.0TD 918 XXLWB Man CC 8.2t GVM"/>
    <s v="WESTON CALTEX WOOLWORTHS"/>
    <s v="CALTEX Australia - Fuel"/>
    <n v="7071340000000000"/>
    <d v="2019-07-31T00:00:00"/>
    <d v="1899-12-30T08:16:00"/>
    <n v="55916"/>
    <x v="0"/>
    <n v="66.77"/>
    <n v="1.59"/>
    <n v="96.64"/>
    <n v="9.67"/>
    <n v="106.31"/>
  </r>
  <r>
    <x v="51"/>
    <s v="ACT TCCS - PTS - City Maintenance - PM - Holder depot"/>
    <n v="288639"/>
    <m/>
    <s v="Light Commercial"/>
    <n v="224924"/>
    <n v="2014"/>
    <s v="FORD"/>
    <s v="RANGER"/>
    <s v="PX MY14 (4/14) 2.2 TDCi XL Single 4x2 Man CC"/>
    <s v="CALTEX  HUGHES"/>
    <s v="CALTEX Australia - Fuel"/>
    <n v="7071340000000000"/>
    <d v="2019-02-06T00:00:00"/>
    <d v="1899-12-30T13:57:00"/>
    <n v="74132"/>
    <x v="0"/>
    <n v="69"/>
    <n v="1.36"/>
    <n v="85.24"/>
    <n v="8.52"/>
    <n v="93.76"/>
  </r>
  <r>
    <x v="51"/>
    <s v="ACT TCCS - PTS - City Maintenance - PM - Holder depot"/>
    <n v="288639"/>
    <m/>
    <s v="Light Commercial"/>
    <n v="224924"/>
    <n v="2014"/>
    <s v="FORD"/>
    <s v="RANGER"/>
    <s v="PX MY14 (4/14) 2.2 TDCi XL Single 4x2 Man CC"/>
    <s v="MAWSON WOOLWORTHS S/STN"/>
    <s v="CALTEX Australia - Fuel"/>
    <n v="7071340000000000"/>
    <d v="2019-02-01T00:00:00"/>
    <d v="1899-12-30T14:11:00"/>
    <m/>
    <x v="0"/>
    <n v="33.36"/>
    <n v="1.33"/>
    <n v="40.18"/>
    <n v="4.0199999999999996"/>
    <n v="44.2"/>
  </r>
  <r>
    <x v="51"/>
    <s v="ACT TCCS - PTS - City Maintenance - PM - Holder depot"/>
    <n v="288639"/>
    <m/>
    <s v="Light Commercial"/>
    <n v="224924"/>
    <n v="2014"/>
    <s v="FORD"/>
    <s v="RANGER"/>
    <s v="PX MY14 (4/14) 2.2 TDCi XL Single 4x2 Man CC"/>
    <s v="WESTON CALTEX WOOLWORTHS"/>
    <s v="CALTEX Australia - Fuel"/>
    <n v="7071340000000000"/>
    <d v="2019-01-04T00:00:00"/>
    <d v="1899-12-30T07:40:00"/>
    <n v="72194"/>
    <x v="0"/>
    <n v="54.25"/>
    <n v="1.31"/>
    <n v="64.56"/>
    <n v="6.46"/>
    <n v="71.02"/>
  </r>
  <r>
    <x v="51"/>
    <s v="ACT TCCS - PTS - City Maintenance - PM - Holder depot"/>
    <n v="288639"/>
    <m/>
    <s v="Light Commercial"/>
    <n v="224924"/>
    <n v="2014"/>
    <s v="FORD"/>
    <s v="RANGER"/>
    <s v="PX MY14 (4/14) 2.2 TDCi XL Single 4x2 Man CC"/>
    <s v="WESTON CALTEX WOOLWORTHS"/>
    <s v="CALTEX Australia - Fuel"/>
    <n v="7071340000000000"/>
    <d v="2019-01-11T00:00:00"/>
    <d v="1899-12-30T11:33:00"/>
    <n v="72705"/>
    <x v="0"/>
    <n v="71.97"/>
    <n v="1.28"/>
    <n v="83.44"/>
    <n v="8.34"/>
    <n v="91.78"/>
  </r>
  <r>
    <x v="51"/>
    <s v="ACT TCCS - PTS - City Maintenance - PM - Holder depot"/>
    <n v="288639"/>
    <m/>
    <s v="Light Commercial"/>
    <n v="224924"/>
    <n v="2014"/>
    <s v="FORD"/>
    <s v="RANGER"/>
    <s v="PX MY14 (4/14) 2.2 TDCi XL Single 4x2 Man CC"/>
    <s v="WESTON CALTEX WOOLWORTHS"/>
    <s v="CALTEX Australia - Fuel"/>
    <n v="7071340000000000"/>
    <d v="2019-01-22T00:00:00"/>
    <d v="1899-12-30T10:56:00"/>
    <n v="73305"/>
    <x v="0"/>
    <n v="70"/>
    <n v="1.32"/>
    <n v="84.02"/>
    <n v="8.4"/>
    <n v="92.42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CALTEX  HUGHES"/>
    <s v="CALTEX Australia - Fuel"/>
    <n v="7071340000000000"/>
    <d v="2019-02-07T00:00:00"/>
    <d v="1899-12-30T08:41:00"/>
    <n v="125731"/>
    <x v="0"/>
    <n v="67.61"/>
    <n v="1.49"/>
    <n v="91.7"/>
    <n v="9.18"/>
    <n v="100.88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CALTEX WESTON CREEK FOODARY"/>
    <s v="CALTEX Australia - Fuel"/>
    <n v="7071340000000000"/>
    <d v="2019-08-23T00:00:00"/>
    <d v="1899-12-30T06:58:00"/>
    <n v="133640"/>
    <x v="0"/>
    <n v="91.8"/>
    <n v="1.5"/>
    <n v="125.35"/>
    <n v="12.54"/>
    <n v="137.88999999999999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CALTEX WESTON CREEK FOODARY"/>
    <s v="CALTEX Australia - Fuel"/>
    <n v="7071340000000000"/>
    <d v="2019-08-30T00:00:00"/>
    <d v="1899-12-30T06:32:00"/>
    <n v="134096"/>
    <x v="0"/>
    <n v="103.12"/>
    <n v="1.5"/>
    <n v="140.81"/>
    <n v="14.09"/>
    <n v="154.9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CALTEX WESTON CREEK FOODARY"/>
    <s v="CALTEX Australia - Fuel"/>
    <n v="7071340000000000"/>
    <d v="2019-10-09T00:00:00"/>
    <d v="1899-12-30T09:28:00"/>
    <n v="134976"/>
    <x v="0"/>
    <n v="111.12"/>
    <n v="1.55"/>
    <n v="156.78"/>
    <n v="15.68"/>
    <n v="172.46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EG FUELCO 1709 ERINDALE"/>
    <s v="CALTEX Australia - Fuel"/>
    <n v="7071340000000000"/>
    <d v="2019-07-17T00:00:00"/>
    <d v="1899-12-30T07:45:00"/>
    <n v="131086"/>
    <x v="0"/>
    <n v="100.07"/>
    <n v="1.5"/>
    <n v="136.65"/>
    <n v="13.67"/>
    <n v="150.32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EG FUELCO 1744 MAWSON"/>
    <s v="CALTEX Australia - Fuel"/>
    <n v="7071340000000000"/>
    <d v="2019-07-11T00:00:00"/>
    <d v="1899-12-30T08:00:00"/>
    <n v="130620"/>
    <x v="0"/>
    <n v="100.46"/>
    <n v="1.5"/>
    <n v="137.16999999999999"/>
    <n v="13.72"/>
    <n v="150.88999999999999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EG FUELCO 1744 MAWSON"/>
    <s v="CALTEX Australia - Fuel"/>
    <n v="7071340000000000"/>
    <d v="2019-11-13T00:00:00"/>
    <d v="1899-12-30T08:44:00"/>
    <n v="135528"/>
    <x v="0"/>
    <n v="86.18"/>
    <n v="1.5"/>
    <n v="117.67"/>
    <n v="11.77"/>
    <n v="129.44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ERINDALE WOOLWORTHS  S/STN"/>
    <s v="CALTEX Australia - Fuel"/>
    <n v="7071340000000000"/>
    <d v="2019-03-26T00:00:00"/>
    <d v="1899-12-30T11:01:00"/>
    <n v="127384"/>
    <x v="0"/>
    <n v="97.99"/>
    <n v="1.45"/>
    <n v="129.35"/>
    <n v="12.94"/>
    <n v="142.29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KAMBAH CALTEX WOOLWORTHS"/>
    <s v="CALTEX Australia - Fuel"/>
    <n v="7071340000000000"/>
    <d v="2019-11-12T00:00:00"/>
    <d v="1899-12-30T14:34:00"/>
    <n v="135483"/>
    <x v="0"/>
    <n v="12.53"/>
    <n v="1.55"/>
    <n v="17.68"/>
    <n v="1.77"/>
    <n v="19.45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MAWSON WOOLWORTHS S/STN"/>
    <s v="CALTEX Australia - Fuel"/>
    <n v="7071340000000000"/>
    <d v="2019-02-07T00:00:00"/>
    <d v="1899-12-30T06:41:00"/>
    <n v="125723"/>
    <x v="0"/>
    <n v="40.24"/>
    <n v="1.45"/>
    <n v="53.12"/>
    <n v="5.32"/>
    <n v="58.44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WESTON CALTEX WOOLWORTHS"/>
    <s v="CALTEX Australia - Fuel"/>
    <n v="7071340000000000"/>
    <d v="2019-03-04T00:00:00"/>
    <d v="1899-12-30T13:07:00"/>
    <n v="125127"/>
    <x v="0"/>
    <n v="100.02"/>
    <n v="1.54"/>
    <n v="140.21"/>
    <n v="14.03"/>
    <n v="154.24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WESTON CALTEX WOOLWORTHS"/>
    <s v="CALTEX Australia - Fuel"/>
    <n v="7071340000000000"/>
    <d v="2019-03-12T00:00:00"/>
    <d v="1899-12-30T14:06:00"/>
    <n v="126526"/>
    <x v="0"/>
    <n v="113.06"/>
    <n v="1.54"/>
    <n v="158.49"/>
    <n v="15.85"/>
    <n v="174.34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WESTON CALTEX WOOLWORTHS"/>
    <s v="CALTEX Australia - Fuel"/>
    <n v="7071340000000000"/>
    <d v="2019-03-19T00:00:00"/>
    <d v="1899-12-30T07:02:00"/>
    <n v="12940"/>
    <x v="0"/>
    <n v="87.49"/>
    <n v="1.54"/>
    <n v="122.65"/>
    <n v="12.27"/>
    <n v="134.91999999999999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WESTON CALTEX WOOLWORTHS"/>
    <s v="CALTEX Australia - Fuel"/>
    <n v="7071340000000000"/>
    <d v="2019-04-29T00:00:00"/>
    <d v="1899-12-30T13:06:00"/>
    <n v="128281"/>
    <x v="0"/>
    <n v="94.13"/>
    <n v="1.5"/>
    <n v="128.53"/>
    <n v="12.86"/>
    <n v="141.38999999999999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WESTON CALTEX WOOLWORTHS"/>
    <s v="CALTEX Australia - Fuel"/>
    <n v="7071340000000000"/>
    <d v="2019-05-22T00:00:00"/>
    <d v="1899-12-30T06:16:00"/>
    <n v="128629"/>
    <x v="0"/>
    <n v="86.3"/>
    <n v="1.5"/>
    <n v="117.84"/>
    <n v="11.79"/>
    <n v="129.63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WESTON CALTEX WOOLWORTHS"/>
    <s v="CALTEX Australia - Fuel"/>
    <n v="7071340000000000"/>
    <d v="2019-06-05T00:00:00"/>
    <d v="1899-12-30T06:25:00"/>
    <n v="129050"/>
    <x v="0"/>
    <n v="101.11"/>
    <n v="1.58"/>
    <n v="145.32"/>
    <n v="14.54"/>
    <n v="159.86000000000001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WESTON CALTEX WOOLWORTHS"/>
    <s v="CALTEX Australia - Fuel"/>
    <n v="7071340000000000"/>
    <d v="2019-06-25T00:00:00"/>
    <d v="1899-12-30T06:51:00"/>
    <m/>
    <x v="0"/>
    <n v="68.22"/>
    <n v="1.57"/>
    <n v="97.43"/>
    <n v="9.75"/>
    <n v="107.18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WESTON CALTEX WOOLWORTHS"/>
    <s v="CALTEX Australia - Fuel"/>
    <n v="7071340000000000"/>
    <d v="2019-07-01T00:00:00"/>
    <d v="1899-12-30T13:42:00"/>
    <n v="129878"/>
    <x v="0"/>
    <n v="93.88"/>
    <n v="1.57"/>
    <n v="134.08000000000001"/>
    <n v="13.41"/>
    <n v="147.49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WESTON CALTEX WOOLWORTHS"/>
    <s v="CALTEX Australia - Fuel"/>
    <n v="7071340000000000"/>
    <d v="2019-07-08T00:00:00"/>
    <d v="1899-12-30T06:38:00"/>
    <n v="130177"/>
    <x v="0"/>
    <n v="78.3"/>
    <n v="1.58"/>
    <n v="112.61"/>
    <n v="11.27"/>
    <n v="123.88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WESTON CALTEX WOOLWORTHS"/>
    <s v="CALTEX Australia - Fuel"/>
    <n v="7071340000000000"/>
    <d v="2019-07-22T00:00:00"/>
    <d v="1899-12-30T13:21:00"/>
    <n v="131564"/>
    <x v="0"/>
    <n v="107.28"/>
    <n v="1.59"/>
    <n v="155.26"/>
    <n v="15.53"/>
    <n v="170.79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WESTON CALTEX WOOLWORTHS"/>
    <s v="CALTEX Australia - Fuel"/>
    <n v="7071340000000000"/>
    <d v="2019-07-30T00:00:00"/>
    <d v="1899-12-30T06:52:00"/>
    <n v="131929"/>
    <x v="0"/>
    <n v="74.180000000000007"/>
    <n v="1.59"/>
    <n v="107.35"/>
    <n v="10.74"/>
    <n v="118.09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WESTON CALTEX WOOLWORTHS"/>
    <s v="CALTEX Australia - Fuel"/>
    <n v="7071340000000000"/>
    <d v="2019-08-08T00:00:00"/>
    <d v="1899-12-30T06:54:00"/>
    <n v="132361"/>
    <x v="0"/>
    <n v="103.76"/>
    <n v="1.59"/>
    <n v="150.16999999999999"/>
    <n v="15.02"/>
    <n v="165.19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WESTON CALTEX WOOLWORTHS"/>
    <s v="CALTEX Australia - Fuel"/>
    <n v="7071340000000000"/>
    <d v="2019-08-13T00:00:00"/>
    <d v="1899-12-30T14:35:00"/>
    <n v="132833"/>
    <x v="0"/>
    <n v="89.08"/>
    <n v="1.59"/>
    <n v="128.93"/>
    <n v="12.9"/>
    <n v="141.83000000000001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WESTON CALTEX WOOLWORTHS"/>
    <s v="CALTEX Australia - Fuel"/>
    <n v="7071340000000000"/>
    <d v="2019-08-19T00:00:00"/>
    <d v="1899-12-30T06:40:00"/>
    <n v="133217"/>
    <x v="0"/>
    <n v="82.75"/>
    <n v="1.59"/>
    <n v="119.76"/>
    <n v="11.98"/>
    <n v="131.74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WESTON CALTEX WOOLWORTHS"/>
    <s v="CALTEX Australia - Fuel"/>
    <n v="7071340000000000"/>
    <d v="2019-09-10T00:00:00"/>
    <d v="1899-12-30T08:45:00"/>
    <n v="134485"/>
    <x v="0"/>
    <n v="101.97"/>
    <n v="1.52"/>
    <n v="141.09"/>
    <n v="14.11"/>
    <n v="155.19999999999999"/>
  </r>
  <r>
    <x v="53"/>
    <s v="ACT TCCS - PTS - City Maintenance - PM - Holder depot"/>
    <n v="721316"/>
    <m/>
    <s v="Agricultural"/>
    <m/>
    <m/>
    <s v="JOHN DEERE"/>
    <s v="TRACTOR"/>
    <s v="6105M Cab Tractor"/>
    <s v="CALTEX WESTON CREEK FOODARY"/>
    <s v="CALTEX Australia - Fuel"/>
    <n v="7071340000000000"/>
    <d v="2019-09-04T00:00:00"/>
    <d v="1899-12-30T14:15:00"/>
    <n v="2050"/>
    <x v="0"/>
    <n v="157.19"/>
    <n v="1.45"/>
    <n v="207.28"/>
    <n v="20.73"/>
    <n v="228.01"/>
  </r>
  <r>
    <x v="53"/>
    <s v="ACT TCCS - PTS - City Maintenance - PM - Holder depot"/>
    <n v="721316"/>
    <m/>
    <s v="Agricultural"/>
    <m/>
    <m/>
    <s v="JOHN DEERE"/>
    <s v="TRACTOR"/>
    <s v="6105M Cab Tractor"/>
    <s v="CALTEX WESTON CREEK FOODARY"/>
    <s v="CALTEX Australia - Fuel"/>
    <n v="7071340000000000"/>
    <d v="2019-11-07T00:00:00"/>
    <d v="1899-12-30T06:56:00"/>
    <n v="2115"/>
    <x v="0"/>
    <n v="165.59"/>
    <n v="1.47"/>
    <n v="221.32"/>
    <n v="22.13"/>
    <n v="243.45"/>
  </r>
  <r>
    <x v="53"/>
    <s v="ACT TCCS - PTS - City Maintenance - PM - Holder depot"/>
    <n v="721316"/>
    <m/>
    <s v="Agricultural"/>
    <m/>
    <m/>
    <s v="JOHN DEERE"/>
    <s v="TRACTOR"/>
    <s v="6105M Cab Tractor"/>
    <s v="CALTEX WESTON CREEK FOODARY"/>
    <s v="CALTEX Australia - Fuel"/>
    <n v="7071340000000000"/>
    <d v="2019-11-25T00:00:00"/>
    <d v="1899-12-30T13:54:00"/>
    <n v="2139"/>
    <x v="0"/>
    <n v="164.48"/>
    <n v="1.44"/>
    <n v="216.04"/>
    <n v="21.6"/>
    <n v="237.64"/>
  </r>
  <r>
    <x v="53"/>
    <s v="ACT TCCS - PTS - City Maintenance - PM - Holder depot"/>
    <n v="721316"/>
    <m/>
    <s v="Agricultural"/>
    <m/>
    <m/>
    <s v="JOHN DEERE"/>
    <s v="TRACTOR"/>
    <s v="6105M Cab Tractor"/>
    <s v="CALTEX WESTON CREEK FOODARY"/>
    <s v="CALTEX Australia - Fuel"/>
    <n v="7071340000000000"/>
    <d v="2019-12-14T00:00:00"/>
    <d v="1899-12-30T00:18:00"/>
    <n v="1240"/>
    <x v="0"/>
    <n v="110.41"/>
    <n v="1.47"/>
    <n v="147.5"/>
    <n v="14.75"/>
    <n v="162.25"/>
  </r>
  <r>
    <x v="53"/>
    <s v="ACT TCCS - PTS - City Maintenance - PM - Holder depot"/>
    <n v="721316"/>
    <m/>
    <s v="Agricultural"/>
    <m/>
    <m/>
    <s v="JOHN DEERE"/>
    <s v="TRACTOR"/>
    <s v="6105M Cab Tractor"/>
    <s v="CALWELL CALTEX WOOLWORTHS"/>
    <s v="CALTEX Australia - Fuel"/>
    <n v="7071340000000000"/>
    <d v="2019-10-25T00:00:00"/>
    <d v="1899-12-30T08:26:00"/>
    <n v="2075"/>
    <x v="0"/>
    <n v="161.16999999999999"/>
    <n v="1.46"/>
    <n v="214.22"/>
    <n v="21.42"/>
    <n v="235.64"/>
  </r>
  <r>
    <x v="53"/>
    <s v="ACT TCCS - PTS - City Maintenance - PM - Holder depot"/>
    <n v="721316"/>
    <m/>
    <s v="Agricultural"/>
    <m/>
    <m/>
    <s v="JOHN DEERE"/>
    <s v="TRACTOR"/>
    <s v="6105M Cab Tractor"/>
    <s v="EG FUELCO 1744 MAWSON"/>
    <s v="CALTEX Australia - Fuel"/>
    <n v="7071340000000000"/>
    <d v="2019-07-29T00:00:00"/>
    <d v="1899-12-30T09:28:00"/>
    <n v="1974"/>
    <x v="0"/>
    <n v="161.91999999999999"/>
    <n v="1.45"/>
    <n v="214.12"/>
    <n v="21.41"/>
    <n v="235.53"/>
  </r>
  <r>
    <x v="53"/>
    <s v="ACT TCCS - PTS - City Maintenance - PM - Holder depot"/>
    <n v="721316"/>
    <m/>
    <s v="Agricultural"/>
    <m/>
    <m/>
    <s v="JOHN DEERE"/>
    <s v="TRACTOR"/>
    <s v="6105M Cab Tractor"/>
    <s v="MAWSON WOOLWORTHS S/STN"/>
    <s v="CALTEX Australia - Fuel"/>
    <n v="7071340000000000"/>
    <d v="2019-03-29T00:00:00"/>
    <d v="1899-12-30T08:54:00"/>
    <n v="1831"/>
    <x v="0"/>
    <n v="139.79"/>
    <n v="1.41"/>
    <n v="179.05"/>
    <n v="17.91"/>
    <n v="196.96"/>
  </r>
  <r>
    <x v="53"/>
    <s v="ACT TCCS - PTS - City Maintenance - PM - Holder depot"/>
    <n v="721316"/>
    <m/>
    <s v="Agricultural"/>
    <m/>
    <m/>
    <s v="JOHN DEERE"/>
    <s v="TRACTOR"/>
    <s v="6105M Cab Tractor"/>
    <s v="WESTON CALTEX WOOLWORTHS"/>
    <s v="CALTEX Australia - Fuel"/>
    <n v="7071340000000000"/>
    <d v="2019-01-19T00:00:00"/>
    <d v="1899-12-30T11:41:00"/>
    <n v="1742"/>
    <x v="0"/>
    <n v="152.44"/>
    <n v="1.27"/>
    <n v="176.41"/>
    <n v="17.64"/>
    <n v="194.05"/>
  </r>
  <r>
    <x v="53"/>
    <s v="ACT TCCS - PTS - City Maintenance - PM - Holder depot"/>
    <n v="721316"/>
    <m/>
    <s v="Agricultural"/>
    <m/>
    <m/>
    <s v="JOHN DEERE"/>
    <s v="TRACTOR"/>
    <s v="6105M Cab Tractor"/>
    <s v="WESTON CALTEX WOOLWORTHS"/>
    <s v="CALTEX Australia - Fuel"/>
    <n v="7071340000000000"/>
    <d v="2019-01-30T00:00:00"/>
    <d v="1899-12-30T07:03:00"/>
    <n v="1756"/>
    <x v="0"/>
    <n v="104.04"/>
    <n v="1.34"/>
    <n v="126.71"/>
    <n v="12.67"/>
    <n v="139.38"/>
  </r>
  <r>
    <x v="53"/>
    <s v="ACT TCCS - PTS - City Maintenance - PM - Holder depot"/>
    <n v="721316"/>
    <m/>
    <s v="Agricultural"/>
    <m/>
    <m/>
    <s v="JOHN DEERE"/>
    <s v="TRACTOR"/>
    <s v="6105M Cab Tractor"/>
    <s v="WESTON CALTEX WOOLWORTHS"/>
    <s v="CALTEX Australia - Fuel"/>
    <n v="7071340000000000"/>
    <d v="2019-02-04T00:00:00"/>
    <d v="1899-12-30T00:26:00"/>
    <n v="1772"/>
    <x v="0"/>
    <n v="119.83"/>
    <n v="1.35"/>
    <n v="147.37"/>
    <n v="14.74"/>
    <n v="162.11000000000001"/>
  </r>
  <r>
    <x v="53"/>
    <s v="ACT TCCS - PTS - City Maintenance - PM - Holder depot"/>
    <n v="721316"/>
    <m/>
    <s v="Agricultural"/>
    <m/>
    <m/>
    <s v="JOHN DEERE"/>
    <s v="TRACTOR"/>
    <s v="6105M Cab Tractor"/>
    <s v="WESTON CALTEX WOOLWORTHS"/>
    <s v="CALTEX Australia - Fuel"/>
    <n v="7071340000000000"/>
    <d v="2019-02-14T00:00:00"/>
    <d v="1899-12-30T00:20:00"/>
    <n v="1791"/>
    <x v="0"/>
    <n v="143.34"/>
    <n v="1.38"/>
    <n v="180.3"/>
    <n v="18.03"/>
    <n v="198.33"/>
  </r>
  <r>
    <x v="53"/>
    <s v="ACT TCCS - PTS - City Maintenance - PM - Holder depot"/>
    <n v="721316"/>
    <m/>
    <s v="Agricultural"/>
    <m/>
    <m/>
    <s v="JOHN DEERE"/>
    <s v="TRACTOR"/>
    <s v="6105M Cab Tractor"/>
    <s v="WESTON CALTEX WOOLWORTHS"/>
    <s v="CALTEX Australia - Fuel"/>
    <n v="7071340000000000"/>
    <d v="2019-03-21T00:00:00"/>
    <d v="1899-12-30T07:37:00"/>
    <n v="1809"/>
    <x v="0"/>
    <n v="107.53"/>
    <n v="1.46"/>
    <n v="142.76"/>
    <n v="14.28"/>
    <n v="157.04"/>
  </r>
  <r>
    <x v="53"/>
    <s v="ACT TCCS - PTS - City Maintenance - PM - Holder depot"/>
    <n v="721316"/>
    <m/>
    <s v="Agricultural"/>
    <m/>
    <m/>
    <s v="JOHN DEERE"/>
    <s v="TRACTOR"/>
    <s v="6105M Cab Tractor"/>
    <s v="WESTON CALTEX WOOLWORTHS"/>
    <s v="CALTEX Australia - Fuel"/>
    <n v="7071340000000000"/>
    <d v="2019-04-03T00:00:00"/>
    <d v="1899-12-30T07:30:00"/>
    <n v="1847"/>
    <x v="0"/>
    <n v="119.99"/>
    <n v="1.45"/>
    <n v="158.63999999999999"/>
    <n v="15.86"/>
    <n v="174.5"/>
  </r>
  <r>
    <x v="53"/>
    <s v="ACT TCCS - PTS - City Maintenance - PM - Holder depot"/>
    <n v="721316"/>
    <m/>
    <s v="Agricultural"/>
    <m/>
    <m/>
    <s v="JOHN DEERE"/>
    <s v="TRACTOR"/>
    <s v="6105M Cab Tractor"/>
    <s v="WESTON CALTEX WOOLWORTHS"/>
    <s v="CALTEX Australia - Fuel"/>
    <n v="7071340000000000"/>
    <d v="2019-04-12T00:00:00"/>
    <d v="1899-12-30T07:13:00"/>
    <n v="1868"/>
    <x v="0"/>
    <n v="141.79"/>
    <n v="1.45"/>
    <n v="186.82"/>
    <n v="18.68"/>
    <n v="205.5"/>
  </r>
  <r>
    <x v="53"/>
    <s v="ACT TCCS - PTS - City Maintenance - PM - Holder depot"/>
    <n v="721316"/>
    <m/>
    <s v="Agricultural"/>
    <m/>
    <m/>
    <s v="JOHN DEERE"/>
    <s v="TRACTOR"/>
    <s v="6105M Cab Tractor"/>
    <s v="WESTON CALTEX WOOLWORTHS"/>
    <s v="CALTEX Australia - Fuel"/>
    <n v="7071340000000000"/>
    <d v="2019-04-29T00:00:00"/>
    <d v="1899-12-30T10:10:00"/>
    <n v="1888"/>
    <x v="0"/>
    <n v="131.34"/>
    <n v="1.46"/>
    <n v="174.21"/>
    <n v="17.420000000000002"/>
    <n v="191.63"/>
  </r>
  <r>
    <x v="53"/>
    <s v="ACT TCCS - PTS - City Maintenance - PM - Holder depot"/>
    <n v="721316"/>
    <m/>
    <s v="Agricultural"/>
    <m/>
    <m/>
    <s v="JOHN DEERE"/>
    <s v="TRACTOR"/>
    <s v="6105M Cab Tractor"/>
    <s v="WESTON CALTEX WOOLWORTHS"/>
    <s v="CALTEX Australia - Fuel"/>
    <n v="7071340000000000"/>
    <d v="2019-06-11T00:00:00"/>
    <d v="1899-12-30T08:46:00"/>
    <n v="1910"/>
    <x v="0"/>
    <n v="154.33000000000001"/>
    <n v="1.48"/>
    <n v="207.32"/>
    <n v="20.73"/>
    <n v="228.05"/>
  </r>
  <r>
    <x v="53"/>
    <s v="ACT TCCS - PTS - City Maintenance - PM - Holder depot"/>
    <n v="721316"/>
    <m/>
    <s v="Agricultural"/>
    <m/>
    <m/>
    <s v="JOHN DEERE"/>
    <s v="TRACTOR"/>
    <s v="6105M Cab Tractor"/>
    <s v="WESTON CALTEX WOOLWORTHS"/>
    <s v="CALTEX Australia - Fuel"/>
    <n v="7071340000000000"/>
    <d v="2019-06-13T00:00:00"/>
    <d v="1899-12-30T11:12:00"/>
    <n v="53651"/>
    <x v="0"/>
    <n v="72.849999999999994"/>
    <n v="1.48"/>
    <n v="97.86"/>
    <n v="9.7899999999999991"/>
    <n v="107.65"/>
  </r>
  <r>
    <x v="53"/>
    <s v="ACT TCCS - PTS - City Maintenance - PM - Holder depot"/>
    <n v="721316"/>
    <m/>
    <s v="Agricultural"/>
    <m/>
    <m/>
    <s v="JOHN DEERE"/>
    <s v="TRACTOR"/>
    <s v="6105M Cab Tractor"/>
    <s v="WESTON CALTEX WOOLWORTHS"/>
    <s v="CALTEX Australia - Fuel"/>
    <n v="7071340000000000"/>
    <d v="2019-08-08T00:00:00"/>
    <d v="1899-12-30T07:03:00"/>
    <n v="1998"/>
    <x v="0"/>
    <n v="121.67"/>
    <n v="1.45"/>
    <n v="160.85"/>
    <n v="16.09"/>
    <n v="176.94"/>
  </r>
  <r>
    <x v="53"/>
    <s v="ACT TCCS - PTS - City Maintenance - PM - Holder depot"/>
    <n v="721316"/>
    <m/>
    <s v="Agricultural"/>
    <m/>
    <m/>
    <s v="JOHN DEERE"/>
    <s v="TRACTOR"/>
    <s v="6105M Cab Tractor"/>
    <s v="WESTON CALTEX WOOLWORTHS"/>
    <s v="CALTEX Australia - Fuel"/>
    <n v="7071340000000000"/>
    <d v="2019-08-23T00:00:00"/>
    <d v="1899-12-30T07:04:00"/>
    <n v="2030"/>
    <x v="0"/>
    <n v="161.84"/>
    <n v="1.45"/>
    <n v="213.15"/>
    <n v="21.32"/>
    <n v="234.47"/>
  </r>
  <r>
    <x v="53"/>
    <s v="ACT TCCS - PTS - City Maintenance - PM - Holder depot"/>
    <n v="721316"/>
    <m/>
    <s v="Agricultural"/>
    <m/>
    <m/>
    <s v="JOHN DEERE"/>
    <s v="TRACTOR"/>
    <s v="6105M Cab Tractor"/>
    <s v="WESTON CALTEX WOOLWORTHS"/>
    <s v="CALTEX Australia - Fuel"/>
    <n v="7071340000000000"/>
    <d v="2019-12-12T00:00:00"/>
    <d v="1899-12-30T06:39:00"/>
    <n v="2165"/>
    <x v="0"/>
    <n v="142.94"/>
    <n v="1.47"/>
    <n v="190.96"/>
    <n v="19.100000000000001"/>
    <n v="210.06"/>
  </r>
  <r>
    <x v="53"/>
    <s v="ACT TCCS - PTS - City Maintenance - PM - Holder depot"/>
    <n v="721316"/>
    <m/>
    <s v="Agricultural"/>
    <m/>
    <m/>
    <s v="JOHN DEERE"/>
    <s v="TRACTOR"/>
    <s v="6105M Cab Tractor"/>
    <s v="WESTON CALTEX WOOLWORTHS"/>
    <s v="CALTEX Australia - Fuel"/>
    <n v="7071340000000000"/>
    <d v="2019-12-13T00:00:00"/>
    <d v="1899-12-30T06:18:00"/>
    <n v="2170"/>
    <x v="0"/>
    <n v="49.73"/>
    <n v="1.47"/>
    <n v="66.44"/>
    <n v="6.64"/>
    <n v="73.08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CALTEX  HUGHES"/>
    <s v="CALTEX Australia - Fuel"/>
    <n v="7071340000000000"/>
    <d v="2019-09-03T00:00:00"/>
    <d v="1899-12-30T11:16:00"/>
    <n v="44548"/>
    <x v="0"/>
    <n v="74.239999999999995"/>
    <n v="1.46"/>
    <n v="98.2"/>
    <n v="9.82"/>
    <n v="108.02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04-02T00:00:00"/>
    <d v="1899-12-30T10:08:00"/>
    <n v="39718"/>
    <x v="0"/>
    <n v="66.05"/>
    <n v="1.41"/>
    <n v="84.6"/>
    <n v="8.4600000000000009"/>
    <n v="93.06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04-30T00:00:00"/>
    <d v="1899-12-30T10:06:00"/>
    <n v="40081"/>
    <x v="0"/>
    <n v="64.56"/>
    <n v="1.46"/>
    <n v="85.63"/>
    <n v="8.56"/>
    <n v="94.19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05-13T00:00:00"/>
    <d v="1899-12-30T08:29:00"/>
    <n v="40438"/>
    <x v="0"/>
    <n v="68.44"/>
    <n v="1.46"/>
    <n v="90.77"/>
    <n v="9.08"/>
    <n v="99.85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06-04T00:00:00"/>
    <d v="1899-12-30T10:23:00"/>
    <n v="40770"/>
    <x v="0"/>
    <n v="63.91"/>
    <n v="1.46"/>
    <n v="84.76"/>
    <n v="8.48"/>
    <n v="93.24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06-13T00:00:00"/>
    <d v="1899-12-30T14:04:00"/>
    <n v="41100"/>
    <x v="0"/>
    <n v="65.25"/>
    <n v="1.46"/>
    <n v="86.55"/>
    <n v="8.66"/>
    <n v="95.21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06-26T00:00:00"/>
    <d v="1899-12-30T11:33:00"/>
    <n v="41416"/>
    <x v="0"/>
    <n v="69.72"/>
    <n v="1.4"/>
    <n v="89.69"/>
    <n v="8.9700000000000006"/>
    <n v="98.66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07-02T00:00:00"/>
    <d v="1899-12-30T13:35:00"/>
    <n v="41754"/>
    <x v="0"/>
    <n v="62.63"/>
    <n v="1.42"/>
    <n v="80.72"/>
    <n v="8.07"/>
    <n v="88.79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07-11T00:00:00"/>
    <d v="1899-12-30T11:37:00"/>
    <n v="42101"/>
    <x v="0"/>
    <n v="69.77"/>
    <n v="1.45"/>
    <n v="91.68"/>
    <n v="9.17"/>
    <n v="100.85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07-18T00:00:00"/>
    <d v="1899-12-30T13:26:00"/>
    <n v="42448"/>
    <x v="0"/>
    <n v="68.430000000000007"/>
    <n v="1.44"/>
    <n v="89.57"/>
    <n v="8.9600000000000009"/>
    <n v="98.53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07-31T00:00:00"/>
    <d v="1899-12-30T08:32:00"/>
    <n v="42813"/>
    <x v="0"/>
    <n v="66.5"/>
    <n v="1.45"/>
    <n v="87.94"/>
    <n v="8.7899999999999991"/>
    <n v="96.73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08-06T00:00:00"/>
    <d v="1899-12-30T08:42:00"/>
    <n v="43125"/>
    <x v="0"/>
    <n v="68.75"/>
    <n v="1.45"/>
    <n v="90.52"/>
    <n v="9.0500000000000007"/>
    <n v="99.57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08-14T00:00:00"/>
    <d v="1899-12-30T09:34:00"/>
    <n v="43500"/>
    <x v="0"/>
    <n v="71.77"/>
    <n v="1.46"/>
    <n v="95.19"/>
    <n v="9.52"/>
    <n v="104.71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08-20T00:00:00"/>
    <d v="1899-12-30T09:43:00"/>
    <n v="43873"/>
    <x v="0"/>
    <n v="67.14"/>
    <n v="1.44"/>
    <n v="87.67"/>
    <n v="8.77"/>
    <n v="96.44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08-28T00:00:00"/>
    <d v="1899-12-30T13:09:00"/>
    <n v="44281"/>
    <x v="0"/>
    <n v="74.86"/>
    <n v="1.44"/>
    <n v="97.83"/>
    <n v="9.7799999999999994"/>
    <n v="107.61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09-09T00:00:00"/>
    <d v="1899-12-30T14:38:00"/>
    <n v="44875"/>
    <x v="0"/>
    <n v="61.02"/>
    <n v="1.43"/>
    <n v="79.53"/>
    <n v="7.95"/>
    <n v="87.48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09-19T00:00:00"/>
    <d v="1899-12-30T07:26:00"/>
    <n v="45260"/>
    <x v="0"/>
    <n v="76.83"/>
    <n v="1.43"/>
    <n v="100.12"/>
    <n v="10.01"/>
    <n v="110.13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10-01T00:00:00"/>
    <d v="1899-12-30T11:57:00"/>
    <n v="45502"/>
    <x v="0"/>
    <n v="27.83"/>
    <n v="1.46"/>
    <n v="36.909999999999997"/>
    <n v="3.69"/>
    <n v="40.6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10-02T00:00:00"/>
    <d v="1899-12-30T14:39:00"/>
    <n v="45650"/>
    <x v="0"/>
    <n v="33.72"/>
    <n v="1.46"/>
    <n v="44.73"/>
    <n v="4.47"/>
    <n v="49.2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10-15T00:00:00"/>
    <d v="1899-12-30T07:24:00"/>
    <n v="45907"/>
    <x v="0"/>
    <n v="88.45"/>
    <n v="1.46"/>
    <n v="117.32"/>
    <n v="11.73"/>
    <n v="129.05000000000001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10-22T00:00:00"/>
    <d v="1899-12-30T00:03:00"/>
    <n v="46150"/>
    <x v="0"/>
    <n v="40.32"/>
    <n v="1.45"/>
    <n v="53.3"/>
    <n v="5.33"/>
    <n v="58.63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10-24T00:00:00"/>
    <d v="1899-12-30T11:28:00"/>
    <n v="42570"/>
    <x v="0"/>
    <n v="70.510000000000005"/>
    <n v="1.45"/>
    <n v="93.21"/>
    <n v="9.32"/>
    <n v="102.53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11-04T00:00:00"/>
    <d v="1899-12-30T13:42:00"/>
    <n v="46626"/>
    <x v="0"/>
    <n v="38.56"/>
    <n v="1.46"/>
    <n v="51.1"/>
    <n v="5.1100000000000003"/>
    <n v="56.21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11-06T00:00:00"/>
    <d v="1899-12-30T10:08:00"/>
    <n v="46664"/>
    <x v="0"/>
    <n v="71.02"/>
    <n v="1.46"/>
    <n v="94.12"/>
    <n v="9.41"/>
    <n v="103.53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11-25T00:00:00"/>
    <d v="1899-12-30T09:17:00"/>
    <n v="47015"/>
    <x v="0"/>
    <n v="70.34"/>
    <n v="1.43"/>
    <n v="91.59"/>
    <n v="9.16"/>
    <n v="100.75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11-26T00:00:00"/>
    <d v="1899-12-30T11:23:00"/>
    <n v="47200"/>
    <x v="0"/>
    <n v="47.42"/>
    <n v="1.43"/>
    <n v="61.75"/>
    <n v="6.18"/>
    <n v="67.930000000000007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12-02T00:00:00"/>
    <d v="1899-12-30T11:17:00"/>
    <n v="46300"/>
    <x v="0"/>
    <n v="56.59"/>
    <n v="1.43"/>
    <n v="73.8"/>
    <n v="7.38"/>
    <n v="81.180000000000007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12-03T00:00:00"/>
    <d v="1899-12-30T14:49:00"/>
    <n v="47400"/>
    <x v="0"/>
    <n v="48.47"/>
    <n v="1.43"/>
    <n v="63.21"/>
    <n v="6.32"/>
    <n v="69.53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12-11T00:00:00"/>
    <d v="1899-12-30T00:01:00"/>
    <n v="47686"/>
    <x v="0"/>
    <n v="69.5"/>
    <n v="1.45"/>
    <n v="91.7"/>
    <n v="9.17"/>
    <n v="100.87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12-27T00:00:00"/>
    <d v="1899-12-30T00:55:00"/>
    <n v="47700"/>
    <x v="0"/>
    <n v="60.91"/>
    <n v="1.46"/>
    <n v="80.62"/>
    <n v="8.06"/>
    <n v="88.68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MAWSON WOOLWORTHS S/STN"/>
    <s v="CALTEX Australia - Fuel"/>
    <n v="7071340000000000"/>
    <d v="2019-01-18T00:00:00"/>
    <d v="1899-12-30T08:32:00"/>
    <n v="37991"/>
    <x v="0"/>
    <n v="70.72"/>
    <n v="1.26"/>
    <n v="80.900000000000006"/>
    <n v="8.09"/>
    <n v="88.99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MAWSON WOOLWORTHS S/STN"/>
    <s v="CALTEX Australia - Fuel"/>
    <n v="7071340000000000"/>
    <d v="2019-02-07T00:00:00"/>
    <d v="1899-12-30T08:50:00"/>
    <n v="38326"/>
    <x v="0"/>
    <n v="70.23"/>
    <n v="1.34"/>
    <n v="85.45"/>
    <n v="8.5500000000000007"/>
    <n v="94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MAWSON WOOLWORTHS S/STN"/>
    <s v="CALTEX Australia - Fuel"/>
    <n v="7071340000000000"/>
    <d v="2019-02-27T00:00:00"/>
    <d v="1899-12-30T07:32:00"/>
    <n v="38690"/>
    <x v="0"/>
    <n v="68.05"/>
    <n v="1.4"/>
    <n v="86.7"/>
    <n v="8.67"/>
    <n v="95.37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MAWSON WOOLWORTHS S/STN"/>
    <s v="CALTEX Australia - Fuel"/>
    <n v="7071340000000000"/>
    <d v="2019-03-05T00:00:00"/>
    <d v="1899-12-30T14:24:00"/>
    <n v="39011"/>
    <x v="0"/>
    <n v="59.18"/>
    <n v="1.41"/>
    <n v="75.8"/>
    <n v="7.58"/>
    <n v="83.38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MAWSON WOOLWORTHS S/STN"/>
    <s v="CALTEX Australia - Fuel"/>
    <n v="7071340000000000"/>
    <d v="2019-03-20T00:00:00"/>
    <d v="1899-12-30T14:21:00"/>
    <n v="39381"/>
    <x v="0"/>
    <n v="66.05"/>
    <n v="1.41"/>
    <n v="84.6"/>
    <n v="8.4600000000000009"/>
    <n v="93.06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CALTEX  HUGHES"/>
    <s v="CALTEX Australia - Fuel"/>
    <n v="7071340000000000"/>
    <d v="2019-06-20T00:00:00"/>
    <d v="1899-12-30T13:41:00"/>
    <n v="60320"/>
    <x v="0"/>
    <n v="51.79"/>
    <n v="1.42"/>
    <n v="66.89"/>
    <n v="6.69"/>
    <n v="73.58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CALTEX  HUGHES"/>
    <s v="CALTEX Australia - Fuel"/>
    <n v="7071340000000000"/>
    <d v="2019-12-09T00:00:00"/>
    <d v="1899-12-30T13:37:00"/>
    <n v="66113"/>
    <x v="0"/>
    <n v="42.42"/>
    <n v="1.47"/>
    <n v="56.62"/>
    <n v="5.66"/>
    <n v="62.28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CALTEX BRADDON STAR MART"/>
    <s v="CALTEX Australia - Fuel"/>
    <n v="7071340000000000"/>
    <d v="2019-03-12T00:00:00"/>
    <d v="1899-12-30T13:46:00"/>
    <n v="54367"/>
    <x v="0"/>
    <n v="43.36"/>
    <n v="1.45"/>
    <n v="57.04"/>
    <n v="5.7"/>
    <n v="62.74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CALTEX WESTON CREEK FOODARY"/>
    <s v="CALTEX Australia - Fuel"/>
    <n v="7071340000000000"/>
    <d v="2019-08-16T00:00:00"/>
    <d v="1899-12-30T13:13:00"/>
    <n v="63014"/>
    <x v="0"/>
    <n v="52.34"/>
    <n v="1.46"/>
    <n v="69.42"/>
    <n v="6.94"/>
    <n v="76.36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CALTEX WESTON CREEK FOODARY"/>
    <s v="CALTEX Australia - Fuel"/>
    <n v="7071340000000000"/>
    <d v="2019-10-23T00:00:00"/>
    <d v="1899-12-30T01:46:00"/>
    <n v="636000"/>
    <x v="0"/>
    <n v="37.729999999999997"/>
    <n v="1.47"/>
    <n v="50.3"/>
    <n v="5.03"/>
    <n v="55.33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CANBERRA GATEWAY WOOLWORTHS S/STN"/>
    <s v="CALTEX Australia - Fuel"/>
    <n v="7071340000000000"/>
    <d v="2019-02-26T00:00:00"/>
    <d v="1899-12-30T20:11:00"/>
    <n v="53098"/>
    <x v="0"/>
    <n v="54.78"/>
    <n v="1.4"/>
    <n v="69.73"/>
    <n v="6.97"/>
    <n v="76.7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193 CANBERR AAIRPT"/>
    <s v="CALTEX Australia - Fuel"/>
    <n v="7071340000000000"/>
    <d v="2019-11-12T00:00:00"/>
    <d v="1899-12-30T20:36:00"/>
    <n v="65365"/>
    <x v="0"/>
    <n v="59.4"/>
    <n v="1.4"/>
    <n v="75.44"/>
    <n v="7.54"/>
    <n v="82.98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744 MAWSON"/>
    <s v="CALTEX Australia - Fuel"/>
    <n v="7071340000000000"/>
    <d v="2019-04-15T00:00:00"/>
    <d v="1899-12-30T06:59:00"/>
    <n v="56626"/>
    <x v="0"/>
    <n v="60.74"/>
    <n v="1.46"/>
    <n v="80.56"/>
    <n v="8.06"/>
    <n v="88.62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744 MAWSON"/>
    <s v="CALTEX Australia - Fuel"/>
    <n v="7071340000000000"/>
    <d v="2019-04-26T00:00:00"/>
    <d v="1899-12-30T14:42:00"/>
    <n v="58663"/>
    <x v="0"/>
    <n v="55.06"/>
    <n v="1.46"/>
    <n v="73.03"/>
    <n v="7.3"/>
    <n v="80.33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744 MAWSON"/>
    <s v="CALTEX Australia - Fuel"/>
    <n v="7071340000000000"/>
    <d v="2019-05-03T00:00:00"/>
    <d v="1899-12-30T07:09:00"/>
    <n v="57410"/>
    <x v="0"/>
    <n v="62.08"/>
    <n v="1.46"/>
    <n v="82.34"/>
    <n v="8.23"/>
    <n v="90.57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744 MAWSON"/>
    <s v="CALTEX Australia - Fuel"/>
    <n v="7071340000000000"/>
    <d v="2019-05-10T00:00:00"/>
    <d v="1899-12-30T08:48:00"/>
    <n v="57731"/>
    <x v="0"/>
    <n v="54.27"/>
    <n v="1.46"/>
    <n v="71.98"/>
    <n v="7.2"/>
    <n v="79.180000000000007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744 MAWSON"/>
    <s v="CALTEX Australia - Fuel"/>
    <n v="7071340000000000"/>
    <d v="2019-05-17T00:00:00"/>
    <d v="1899-12-30T06:49:00"/>
    <n v="58057"/>
    <x v="0"/>
    <n v="51.67"/>
    <n v="1.46"/>
    <n v="68.540000000000006"/>
    <n v="6.85"/>
    <n v="75.39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744 MAWSON"/>
    <s v="CALTEX Australia - Fuel"/>
    <n v="7071340000000000"/>
    <d v="2019-05-22T00:00:00"/>
    <d v="1899-12-30T14:09:00"/>
    <n v="58402"/>
    <x v="0"/>
    <n v="55.08"/>
    <n v="1.46"/>
    <n v="73.05"/>
    <n v="7.31"/>
    <n v="80.36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744 MAWSON"/>
    <s v="CALTEX Australia - Fuel"/>
    <n v="7071340000000000"/>
    <d v="2019-05-28T00:00:00"/>
    <d v="1899-12-30T08:36:00"/>
    <n v="5863"/>
    <x v="0"/>
    <n v="38.82"/>
    <n v="1.46"/>
    <n v="51.49"/>
    <n v="5.15"/>
    <n v="56.64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744 MAWSON"/>
    <s v="CALTEX Australia - Fuel"/>
    <n v="7071340000000000"/>
    <d v="2019-06-06T00:00:00"/>
    <d v="1899-12-30T06:32:00"/>
    <n v="59346"/>
    <x v="0"/>
    <n v="45.09"/>
    <n v="1.46"/>
    <n v="59.81"/>
    <n v="5.98"/>
    <n v="65.790000000000006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744 MAWSON"/>
    <s v="CALTEX Australia - Fuel"/>
    <n v="7071340000000000"/>
    <d v="2019-06-17T00:00:00"/>
    <d v="1899-12-30T07:52:00"/>
    <n v="59979"/>
    <x v="0"/>
    <n v="45.2"/>
    <n v="1.43"/>
    <n v="58.66"/>
    <n v="5.87"/>
    <n v="64.53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744 MAWSON"/>
    <s v="CALTEX Australia - Fuel"/>
    <n v="7071340000000000"/>
    <d v="2019-07-04T00:00:00"/>
    <d v="1899-12-30T07:12:00"/>
    <n v="60951"/>
    <x v="0"/>
    <n v="39.25"/>
    <n v="1.42"/>
    <n v="50.58"/>
    <n v="5.0599999999999996"/>
    <n v="55.64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744 MAWSON"/>
    <s v="CALTEX Australia - Fuel"/>
    <n v="7071340000000000"/>
    <d v="2019-07-10T00:00:00"/>
    <d v="1899-12-30T13:47:00"/>
    <n v="61281"/>
    <x v="0"/>
    <n v="52.83"/>
    <n v="1.45"/>
    <n v="69.42"/>
    <n v="6.94"/>
    <n v="76.36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744 MAWSON"/>
    <s v="CALTEX Australia - Fuel"/>
    <n v="7071340000000000"/>
    <d v="2019-07-23T00:00:00"/>
    <d v="1899-12-30T06:24:00"/>
    <n v="61610"/>
    <x v="0"/>
    <n v="52.49"/>
    <n v="1.44"/>
    <n v="68.95"/>
    <n v="6.9"/>
    <n v="75.849999999999994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744 MAWSON"/>
    <s v="CALTEX Australia - Fuel"/>
    <n v="7071340000000000"/>
    <d v="2019-08-01T00:00:00"/>
    <d v="1899-12-30T06:50:00"/>
    <n v="62304"/>
    <x v="0"/>
    <n v="55.93"/>
    <n v="1.45"/>
    <n v="73.959999999999994"/>
    <n v="7.4"/>
    <n v="81.36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744 MAWSON"/>
    <s v="CALTEX Australia - Fuel"/>
    <n v="7071340000000000"/>
    <d v="2019-08-12T00:00:00"/>
    <d v="1899-12-30T11:37:00"/>
    <n v="62641"/>
    <x v="0"/>
    <n v="54.84"/>
    <n v="1.46"/>
    <n v="72.739999999999995"/>
    <n v="7.27"/>
    <n v="80.010000000000005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744 MAWSON"/>
    <s v="CALTEX Australia - Fuel"/>
    <n v="7071340000000000"/>
    <d v="2019-11-04T00:00:00"/>
    <d v="1899-12-30T20:03:00"/>
    <n v="64392"/>
    <x v="0"/>
    <n v="55.06"/>
    <n v="1.46"/>
    <n v="72.97"/>
    <n v="7.3"/>
    <n v="80.27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744 MAWSON"/>
    <s v="CALTEX Australia - Fuel"/>
    <n v="7071340000000000"/>
    <d v="2019-11-07T00:00:00"/>
    <d v="1899-12-30T19:49:00"/>
    <n v="64872"/>
    <x v="0"/>
    <n v="62.91"/>
    <n v="1.46"/>
    <n v="83.37"/>
    <n v="8.34"/>
    <n v="91.71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GUNGAHLIN WOOLWORTHS S/STN"/>
    <s v="CALTEX Australia - Fuel"/>
    <n v="7071340000000000"/>
    <d v="2019-03-14T00:00:00"/>
    <d v="1899-12-30T02:12:00"/>
    <n v="54792"/>
    <x v="0"/>
    <n v="49.65"/>
    <n v="1.41"/>
    <n v="63.6"/>
    <n v="6.36"/>
    <n v="69.959999999999994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MAWSON WOOLWORTHS S/STN"/>
    <s v="CALTEX Australia - Fuel"/>
    <n v="7071340000000000"/>
    <d v="2019-01-02T00:00:00"/>
    <d v="1899-12-30T13:30:00"/>
    <n v="48026"/>
    <x v="0"/>
    <n v="69.28"/>
    <n v="1.34"/>
    <n v="84.21"/>
    <n v="8.42"/>
    <n v="92.63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MAWSON WOOLWORTHS S/STN"/>
    <s v="CALTEX Australia - Fuel"/>
    <n v="7071340000000000"/>
    <d v="2019-01-08T00:00:00"/>
    <d v="1899-12-30T11:48:00"/>
    <n v="6711"/>
    <x v="0"/>
    <n v="65.959999999999994"/>
    <n v="1.26"/>
    <n v="75.59"/>
    <n v="7.56"/>
    <n v="83.15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MAWSON WOOLWORTHS S/STN"/>
    <s v="CALTEX Australia - Fuel"/>
    <n v="7071340000000000"/>
    <d v="2019-01-15T00:00:00"/>
    <d v="1899-12-30T13:19:00"/>
    <n v="49005"/>
    <x v="0"/>
    <n v="57.09"/>
    <n v="1.26"/>
    <n v="65.31"/>
    <n v="6.53"/>
    <n v="71.84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MAWSON WOOLWORTHS S/STN"/>
    <s v="CALTEX Australia - Fuel"/>
    <n v="7071340000000000"/>
    <d v="2019-01-18T00:00:00"/>
    <d v="1899-12-30T11:03:00"/>
    <n v="49502"/>
    <x v="0"/>
    <n v="59"/>
    <n v="1.26"/>
    <n v="67.5"/>
    <n v="6.75"/>
    <n v="74.25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MAWSON WOOLWORTHS S/STN"/>
    <s v="CALTEX Australia - Fuel"/>
    <n v="7071340000000000"/>
    <d v="2019-02-08T00:00:00"/>
    <d v="1899-12-30T13:09:00"/>
    <n v="51248"/>
    <x v="0"/>
    <n v="53.34"/>
    <n v="1.34"/>
    <n v="64.89"/>
    <n v="6.49"/>
    <n v="71.38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MAWSON WOOLWORTHS S/STN"/>
    <s v="CALTEX Australia - Fuel"/>
    <n v="7071340000000000"/>
    <d v="2019-03-27T00:00:00"/>
    <d v="1899-12-30T19:59:00"/>
    <n v="55590"/>
    <x v="0"/>
    <n v="44.66"/>
    <n v="1.41"/>
    <n v="57.21"/>
    <n v="5.72"/>
    <n v="62.93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TUGGERANONG WOOLWORTHS S/STN"/>
    <s v="CALTEX Australia - Fuel"/>
    <n v="7071340000000000"/>
    <d v="2019-02-14T00:00:00"/>
    <d v="1899-12-30T20:56:00"/>
    <n v="51731"/>
    <x v="0"/>
    <n v="60.44"/>
    <n v="1.37"/>
    <n v="75.11"/>
    <n v="7.51"/>
    <n v="82.62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TUGGERANONG WOOLWORTHS S/STN"/>
    <s v="CALTEX Australia - Fuel"/>
    <n v="7071340000000000"/>
    <d v="2019-02-24T00:00:00"/>
    <d v="1899-12-30T19:08:00"/>
    <n v="52590"/>
    <x v="0"/>
    <n v="44.71"/>
    <n v="1.4"/>
    <n v="56.88"/>
    <n v="5.69"/>
    <n v="62.57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WESTON CALTEX WOOLWORTHS"/>
    <s v="CALTEX Australia - Fuel"/>
    <n v="7071340000000000"/>
    <d v="2019-01-24T00:00:00"/>
    <d v="1899-12-30T11:54:00"/>
    <n v="50041"/>
    <x v="0"/>
    <n v="62.39"/>
    <n v="1.32"/>
    <n v="74.88"/>
    <n v="7.49"/>
    <n v="82.37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WESTON CALTEX WOOLWORTHS"/>
    <s v="CALTEX Australia - Fuel"/>
    <n v="7071340000000000"/>
    <d v="2019-01-30T00:00:00"/>
    <d v="1899-12-30T06:14:00"/>
    <n v="5044"/>
    <x v="0"/>
    <n v="43.05"/>
    <n v="1.34"/>
    <n v="52.43"/>
    <n v="5.24"/>
    <n v="57.67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WESTON CALTEX WOOLWORTHS"/>
    <s v="CALTEX Australia - Fuel"/>
    <n v="7071340000000000"/>
    <d v="2019-02-04T00:00:00"/>
    <d v="1899-12-30T11:34:00"/>
    <n v="50813"/>
    <x v="0"/>
    <n v="49.52"/>
    <n v="1.35"/>
    <n v="60.9"/>
    <n v="6.09"/>
    <n v="66.989999999999995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WESTON CALTEX WOOLWORTHS"/>
    <s v="CALTEX Australia - Fuel"/>
    <n v="7071340000000000"/>
    <d v="2019-02-19T00:00:00"/>
    <d v="1899-12-30T22:22:00"/>
    <n v="52232"/>
    <x v="0"/>
    <n v="54.52"/>
    <n v="1.39"/>
    <n v="69.069999999999993"/>
    <n v="6.91"/>
    <n v="75.98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WESTON CALTEX WOOLWORTHS"/>
    <s v="CALTEX Australia - Fuel"/>
    <n v="7071340000000000"/>
    <d v="2019-03-01T00:00:00"/>
    <d v="1899-12-30T02:22:00"/>
    <n v="53603"/>
    <x v="0"/>
    <n v="52.77"/>
    <n v="1.41"/>
    <n v="67.86"/>
    <n v="6.79"/>
    <n v="74.650000000000006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WESTON CALTEX WOOLWORTHS"/>
    <s v="CALTEX Australia - Fuel"/>
    <n v="7071340000000000"/>
    <d v="2019-03-07T00:00:00"/>
    <d v="1899-12-30T02:11:00"/>
    <n v="54054"/>
    <x v="0"/>
    <n v="57.34"/>
    <n v="1.45"/>
    <n v="75.510000000000005"/>
    <n v="7.55"/>
    <n v="83.06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WESTON CALTEX WOOLWORTHS"/>
    <s v="CALTEX Australia - Fuel"/>
    <n v="7071340000000000"/>
    <d v="2019-03-24T00:00:00"/>
    <d v="1899-12-30T20:15:00"/>
    <n v="55254"/>
    <x v="0"/>
    <n v="53.09"/>
    <n v="1.46"/>
    <n v="70.42"/>
    <n v="7.04"/>
    <n v="77.459999999999994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WESTON CALTEX WOOLWORTHS"/>
    <s v="CALTEX Australia - Fuel"/>
    <n v="7071340000000000"/>
    <d v="2019-04-02T00:00:00"/>
    <d v="1899-12-30T19:26:00"/>
    <n v="56112"/>
    <x v="0"/>
    <n v="63.14"/>
    <n v="1.45"/>
    <n v="83.47"/>
    <n v="8.35"/>
    <n v="91.82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WESTON CALTEX WOOLWORTHS"/>
    <s v="CALTEX Australia - Fuel"/>
    <n v="7071340000000000"/>
    <d v="2019-05-31T00:00:00"/>
    <d v="1899-12-30T13:47:00"/>
    <n v="59028"/>
    <x v="0"/>
    <n v="55.65"/>
    <n v="1.46"/>
    <n v="73.81"/>
    <n v="7.38"/>
    <n v="81.19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WESTON CALTEX WOOLWORTHS"/>
    <s v="CALTEX Australia - Fuel"/>
    <n v="7071340000000000"/>
    <d v="2019-06-12T00:00:00"/>
    <d v="1899-12-30T10:07:00"/>
    <n v="59708"/>
    <x v="0"/>
    <n v="51.79"/>
    <n v="1.48"/>
    <n v="69.569999999999993"/>
    <n v="6.96"/>
    <n v="76.53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WESTON CALTEX WOOLWORTHS"/>
    <s v="CALTEX Australia - Fuel"/>
    <n v="7071340000000000"/>
    <d v="2019-06-26T00:00:00"/>
    <d v="1899-12-30T14:08:00"/>
    <n v="60714"/>
    <x v="0"/>
    <n v="64.290000000000006"/>
    <n v="1.39"/>
    <n v="81.95"/>
    <n v="8.1999999999999993"/>
    <n v="90.15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WESTON CALTEX WOOLWORTHS"/>
    <s v="CALTEX Australia - Fuel"/>
    <n v="7071340000000000"/>
    <d v="2019-07-26T00:00:00"/>
    <d v="1899-12-30T09:47:00"/>
    <n v="61956"/>
    <x v="0"/>
    <n v="55.84"/>
    <n v="1.45"/>
    <n v="73.64"/>
    <n v="7.36"/>
    <n v="81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WESTON CALTEX WOOLWORTHS"/>
    <s v="CALTEX Australia - Fuel"/>
    <n v="7071340000000000"/>
    <d v="2019-10-04T00:00:00"/>
    <d v="1899-12-30T10:52:00"/>
    <n v="63386"/>
    <x v="0"/>
    <n v="57.26"/>
    <n v="1.49"/>
    <n v="77.5"/>
    <n v="7.75"/>
    <n v="85.25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WESTON CALTEX WOOLWORTHS"/>
    <s v="CALTEX Australia - Fuel"/>
    <n v="7071340000000000"/>
    <d v="2019-10-29T00:00:00"/>
    <d v="1899-12-30T03:07:00"/>
    <n v="63956"/>
    <x v="0"/>
    <n v="46.76"/>
    <n v="1.48"/>
    <n v="62.98"/>
    <n v="6.3"/>
    <n v="69.28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WESTON CALTEX WOOLWORTHS"/>
    <s v="CALTEX Australia - Fuel"/>
    <n v="7071340000000000"/>
    <d v="2019-11-19T00:00:00"/>
    <d v="1899-12-30T20:20:00"/>
    <n v="65870"/>
    <x v="0"/>
    <n v="64.63"/>
    <n v="1.45"/>
    <n v="85.35"/>
    <n v="8.5399999999999991"/>
    <n v="93.89"/>
  </r>
  <r>
    <x v="56"/>
    <s v="ACT TCCS - PTS - City Maintenance - PM - Holder depot"/>
    <n v="319478"/>
    <m/>
    <s v="Light Commercial"/>
    <n v="230697"/>
    <n v="2014"/>
    <s v="FORD"/>
    <s v="RANGER"/>
    <s v="PX MY11 (1/14) 2.2 TDCi XL Super Hi 4x2 Auto CC"/>
    <s v="WESTON CALTEX WOOLWORTHS"/>
    <s v="CALTEX Australia - Fuel"/>
    <n v="7071340000000000"/>
    <d v="2019-01-11T00:00:00"/>
    <d v="1899-12-30T11:45:00"/>
    <n v="1483"/>
    <x v="0"/>
    <n v="58.77"/>
    <n v="1.28"/>
    <n v="68.13"/>
    <n v="6.81"/>
    <n v="74.94"/>
  </r>
  <r>
    <x v="56"/>
    <s v="ACT TCCS - PTS - City Maintenance - PM - Holder depot"/>
    <n v="319478"/>
    <m/>
    <s v="Light Commercial"/>
    <n v="230697"/>
    <n v="2014"/>
    <s v="FORD"/>
    <s v="RANGER"/>
    <s v="PX MY11 (1/14) 2.2 TDCi XL Super Hi 4x2 Auto CC"/>
    <s v="WESTON CALTEX WOOLWORTHS"/>
    <s v="CALTEX Australia - Fuel"/>
    <n v="7071340000000000"/>
    <d v="2019-01-22T00:00:00"/>
    <d v="1899-12-30T07:09:00"/>
    <n v="4211"/>
    <x v="0"/>
    <n v="62.7"/>
    <n v="1.32"/>
    <n v="75.25"/>
    <n v="7.53"/>
    <n v="82.78"/>
  </r>
  <r>
    <x v="56"/>
    <s v="ACT TCCS - PTS - City Maintenance - PM - Holder depot"/>
    <n v="319478"/>
    <m/>
    <s v="Light Commercial"/>
    <n v="230697"/>
    <n v="2014"/>
    <s v="FORD"/>
    <s v="RANGER"/>
    <s v="PX MY11 (1/14) 2.2 TDCi XL Super Hi 4x2 Auto CC"/>
    <s v="WESTON CALTEX WOOLWORTHS"/>
    <s v="CALTEX Australia - Fuel"/>
    <n v="7071340000000000"/>
    <d v="2019-02-18T00:00:00"/>
    <d v="1899-12-30T08:17:00"/>
    <n v="42466"/>
    <x v="0"/>
    <n v="63.89"/>
    <n v="1.39"/>
    <n v="80.94"/>
    <n v="8.09"/>
    <n v="89.03"/>
  </r>
  <r>
    <x v="56"/>
    <s v="ACT TCCS - PTS - City Maintenance - PM - Holder depot"/>
    <n v="319478"/>
    <m/>
    <s v="Light Commercial"/>
    <n v="230697"/>
    <n v="2014"/>
    <s v="FORD"/>
    <s v="RANGER"/>
    <s v="PX MY11 (1/14) 2.2 TDCi XL Super Hi 4x2 Auto CC"/>
    <s v="WESTON CALTEX WOOLWORTHS"/>
    <s v="CALTEX Australia - Fuel"/>
    <n v="7071340000000000"/>
    <d v="2019-02-28T00:00:00"/>
    <d v="1899-12-30T09:09:00"/>
    <n v="42747"/>
    <x v="0"/>
    <n v="67.010000000000005"/>
    <n v="1.42"/>
    <n v="86.26"/>
    <n v="8.6300000000000008"/>
    <n v="94.89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01-05T00:00:00"/>
    <d v="1899-12-30T08:48:00"/>
    <n v="90897"/>
    <x v="0"/>
    <n v="68.75"/>
    <n v="1.32"/>
    <n v="82.19"/>
    <n v="8.2200000000000006"/>
    <n v="90.41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01-13T00:00:00"/>
    <d v="1899-12-30T07:29:00"/>
    <n v="91511"/>
    <x v="0"/>
    <n v="63.31"/>
    <n v="1.28"/>
    <n v="73.61"/>
    <n v="7.36"/>
    <n v="80.97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02-04T00:00:00"/>
    <d v="1899-12-30T07:23:00"/>
    <n v="93286"/>
    <x v="0"/>
    <n v="60.52"/>
    <n v="1.36"/>
    <n v="74.75"/>
    <n v="7.48"/>
    <n v="82.23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02-12T00:00:00"/>
    <d v="1899-12-30T07:25:00"/>
    <n v="93857"/>
    <x v="0"/>
    <n v="74.66"/>
    <n v="1.39"/>
    <n v="94.32"/>
    <n v="9.43"/>
    <n v="103.75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02-20T00:00:00"/>
    <d v="1899-12-30T07:25:00"/>
    <n v="94522"/>
    <x v="0"/>
    <n v="66.77"/>
    <n v="1.4"/>
    <n v="84.95"/>
    <n v="8.5"/>
    <n v="93.45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03-19T00:00:00"/>
    <d v="1899-12-30T07:24:00"/>
    <n v="96508"/>
    <x v="0"/>
    <n v="68.09"/>
    <n v="1.46"/>
    <n v="90.31"/>
    <n v="9.0299999999999994"/>
    <n v="99.34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04-16T00:00:00"/>
    <d v="1899-12-30T09:40:00"/>
    <n v="97815"/>
    <x v="0"/>
    <n v="67.06"/>
    <n v="1.46"/>
    <n v="88.95"/>
    <n v="8.9"/>
    <n v="97.85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04-23T00:00:00"/>
    <d v="1899-12-30T07:14:00"/>
    <n v="98241"/>
    <x v="0"/>
    <n v="58.18"/>
    <n v="1.46"/>
    <n v="77.16"/>
    <n v="7.72"/>
    <n v="84.88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05-01T00:00:00"/>
    <d v="1899-12-30T07:13:00"/>
    <n v="98820"/>
    <x v="0"/>
    <n v="59.19"/>
    <n v="1.48"/>
    <n v="79.58"/>
    <n v="7.96"/>
    <n v="87.54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05-24T00:00:00"/>
    <d v="1899-12-30T11:36:00"/>
    <n v="100042"/>
    <x v="0"/>
    <n v="71.42"/>
    <n v="1.46"/>
    <n v="94.73"/>
    <n v="9.4700000000000006"/>
    <n v="104.2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07-01T00:00:00"/>
    <d v="1899-12-30T11:37:00"/>
    <n v="102433"/>
    <x v="0"/>
    <n v="65.61"/>
    <n v="1.43"/>
    <n v="85.17"/>
    <n v="8.52"/>
    <n v="93.69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07-04T00:00:00"/>
    <d v="1899-12-30T13:35:00"/>
    <n v="102687"/>
    <x v="0"/>
    <n v="41.29"/>
    <n v="1.43"/>
    <n v="53.6"/>
    <n v="5.36"/>
    <n v="58.96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07-21T00:00:00"/>
    <d v="1899-12-30T07:16:00"/>
    <n v="103825"/>
    <x v="0"/>
    <n v="79.150000000000006"/>
    <n v="1.46"/>
    <n v="104.71"/>
    <n v="10.47"/>
    <n v="115.18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07-29T00:00:00"/>
    <d v="1899-12-30T00:23:00"/>
    <n v="104414"/>
    <x v="0"/>
    <n v="63.87"/>
    <n v="1.46"/>
    <n v="85.06"/>
    <n v="8.51"/>
    <n v="93.57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08-14T00:00:00"/>
    <d v="1899-12-30T07:19:00"/>
    <n v="105551"/>
    <x v="0"/>
    <n v="61.86"/>
    <n v="1.48"/>
    <n v="83.17"/>
    <n v="8.32"/>
    <n v="91.49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08-22T00:00:00"/>
    <d v="1899-12-30T08:08:00"/>
    <n v="106219"/>
    <x v="0"/>
    <n v="90.21"/>
    <n v="1.45"/>
    <n v="119.18"/>
    <n v="11.92"/>
    <n v="131.1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10-01T00:00:00"/>
    <d v="1899-12-30T07:19:00"/>
    <n v="109456"/>
    <x v="0"/>
    <n v="57.74"/>
    <n v="1.49"/>
    <n v="78.38"/>
    <n v="7.84"/>
    <n v="86.22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10-09T00:00:00"/>
    <d v="1899-12-30T07:24:00"/>
    <n v="110048"/>
    <x v="0"/>
    <n v="59.98"/>
    <n v="1.5"/>
    <n v="81.739999999999995"/>
    <n v="8.17"/>
    <n v="89.91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10-16T00:00:00"/>
    <d v="1899-12-30T07:13:00"/>
    <n v="110570"/>
    <x v="0"/>
    <n v="53.97"/>
    <n v="1.48"/>
    <n v="72.7"/>
    <n v="7.27"/>
    <n v="79.97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10-23T00:00:00"/>
    <d v="1899-12-30T11:20:00"/>
    <n v="111195"/>
    <x v="0"/>
    <n v="61.81"/>
    <n v="1.47"/>
    <n v="82.66"/>
    <n v="8.27"/>
    <n v="90.93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10-31T00:00:00"/>
    <d v="1899-12-30T09:07:00"/>
    <n v="111850"/>
    <x v="0"/>
    <n v="63.7"/>
    <n v="1.49"/>
    <n v="86.06"/>
    <n v="8.61"/>
    <n v="94.67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11-08T00:00:00"/>
    <d v="1899-12-30T09:20:00"/>
    <n v="112483"/>
    <x v="0"/>
    <n v="62.92"/>
    <n v="1.47"/>
    <n v="84.35"/>
    <n v="8.44"/>
    <n v="92.79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12-12T00:00:00"/>
    <d v="1899-12-30T07:17:00"/>
    <n v="114941"/>
    <x v="0"/>
    <n v="61.92"/>
    <n v="1.47"/>
    <n v="82.65"/>
    <n v="8.27"/>
    <n v="90.92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12-20T00:00:00"/>
    <d v="1899-12-30T06:49:00"/>
    <n v="115501"/>
    <x v="0"/>
    <n v="56.75"/>
    <n v="1.46"/>
    <n v="75.53"/>
    <n v="7.55"/>
    <n v="83.08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WESTON CREEK FOODARY"/>
    <s v="CALTEX Australia - Fuel"/>
    <n v="7071340000000000"/>
    <d v="2019-09-07T00:00:00"/>
    <d v="1899-12-30T08:37:00"/>
    <n v="107555"/>
    <x v="0"/>
    <n v="65.66"/>
    <n v="1.45"/>
    <n v="86.58"/>
    <n v="8.66"/>
    <n v="95.24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WESTON CREEK FOODARY"/>
    <s v="CALTEX Australia - Fuel"/>
    <n v="7071340000000000"/>
    <d v="2019-12-08T00:00:00"/>
    <d v="1899-12-30T09:25:00"/>
    <n v="114699"/>
    <x v="0"/>
    <n v="9.7799999999999994"/>
    <n v="1.47"/>
    <n v="13.06"/>
    <n v="1.31"/>
    <n v="14.37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WESTON CREEK FOODARY"/>
    <s v="CALTEX Australia - Fuel"/>
    <n v="7071340000000000"/>
    <d v="2019-12-29T00:00:00"/>
    <d v="1899-12-30T07:37:00"/>
    <m/>
    <x v="0"/>
    <n v="59.61"/>
    <n v="1.5"/>
    <n v="81.09"/>
    <n v="8.11"/>
    <n v="89.2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EG FUELCO 1744 MAWSON"/>
    <s v="CALTEX Australia - Fuel"/>
    <n v="7071340000000000"/>
    <d v="2019-11-17T00:00:00"/>
    <d v="1899-12-30T06:20:00"/>
    <n v="113143"/>
    <x v="0"/>
    <n v="64.52"/>
    <n v="1.44"/>
    <n v="84.48"/>
    <n v="8.4499999999999993"/>
    <n v="92.93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EG FUELCO 1744 MAWSON"/>
    <s v="CALTEX Australia - Fuel"/>
    <n v="7071340000000000"/>
    <d v="2019-11-25T00:00:00"/>
    <d v="1899-12-30T06:39:00"/>
    <n v="113752"/>
    <x v="0"/>
    <n v="59.53"/>
    <n v="1.43"/>
    <n v="77.52"/>
    <n v="7.75"/>
    <n v="85.27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EG FUELCO 1744 MAWSON"/>
    <s v="CALTEX Australia - Fuel"/>
    <n v="7071340000000000"/>
    <d v="2019-12-04T00:00:00"/>
    <d v="1899-12-30T06:48:00"/>
    <n v="114333"/>
    <x v="0"/>
    <n v="69.91"/>
    <n v="1.43"/>
    <n v="91.16"/>
    <n v="9.1199999999999992"/>
    <n v="100.28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MAWSON WOOLWORTHS S/STN"/>
    <s v="CALTEX Australia - Fuel"/>
    <n v="7071340000000000"/>
    <d v="2019-01-27T00:00:00"/>
    <d v="1899-12-30T06:35:00"/>
    <n v="92701"/>
    <x v="0"/>
    <n v="62.85"/>
    <n v="1.33"/>
    <n v="75.709999999999994"/>
    <n v="7.57"/>
    <n v="83.28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WESTON CALTEX WOOLWORTHS"/>
    <s v="CALTEX Australia - Fuel"/>
    <n v="7071340000000000"/>
    <d v="2019-01-20T00:00:00"/>
    <d v="1899-12-30T08:52:00"/>
    <n v="92075"/>
    <x v="0"/>
    <n v="57.45"/>
    <n v="1.32"/>
    <n v="68.95"/>
    <n v="6.9"/>
    <n v="75.849999999999994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WESTON CALTEX WOOLWORTHS"/>
    <s v="CALTEX Australia - Fuel"/>
    <n v="7071340000000000"/>
    <d v="2019-02-16T00:00:00"/>
    <d v="1899-12-30T10:04:00"/>
    <n v="94268"/>
    <x v="0"/>
    <n v="44.93"/>
    <n v="1.38"/>
    <n v="56.52"/>
    <n v="5.65"/>
    <n v="62.17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WESTON CALTEX WOOLWORTHS"/>
    <s v="CALTEX Australia - Fuel"/>
    <n v="7071340000000000"/>
    <d v="2019-03-01T00:00:00"/>
    <d v="1899-12-30T09:30:00"/>
    <n v="95180"/>
    <x v="0"/>
    <n v="69.81"/>
    <n v="1.41"/>
    <n v="89.77"/>
    <n v="8.98"/>
    <n v="98.75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WESTON CALTEX WOOLWORTHS"/>
    <s v="CALTEX Australia - Fuel"/>
    <n v="7071340000000000"/>
    <d v="2019-03-10T00:00:00"/>
    <d v="1899-12-30T05:09:00"/>
    <n v="95831"/>
    <x v="0"/>
    <n v="67.61"/>
    <n v="1.45"/>
    <n v="89.31"/>
    <n v="8.93"/>
    <n v="98.24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WESTON CALTEX WOOLWORTHS"/>
    <s v="CALTEX Australia - Fuel"/>
    <n v="7071340000000000"/>
    <d v="2019-05-16T00:00:00"/>
    <d v="1899-12-30T00:04:00"/>
    <n v="99453"/>
    <x v="0"/>
    <n v="65.78"/>
    <n v="1.49"/>
    <n v="89.05"/>
    <n v="8.91"/>
    <n v="97.96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WESTON CALTEX WOOLWORTHS"/>
    <s v="CALTEX Australia - Fuel"/>
    <n v="7071340000000000"/>
    <d v="2019-06-03T00:00:00"/>
    <d v="1899-12-30T08:02:00"/>
    <n v="100650"/>
    <x v="0"/>
    <n v="66.03"/>
    <n v="1.46"/>
    <n v="87.58"/>
    <n v="8.76"/>
    <n v="96.34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WESTON CALTEX WOOLWORTHS"/>
    <s v="CALTEX Australia - Fuel"/>
    <n v="7071340000000000"/>
    <d v="2019-06-12T00:00:00"/>
    <d v="1899-12-30T08:37:00"/>
    <n v="101215"/>
    <x v="0"/>
    <n v="61.2"/>
    <n v="1.48"/>
    <n v="82.22"/>
    <n v="8.2200000000000006"/>
    <n v="90.44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WESTON CALTEX WOOLWORTHS"/>
    <s v="CALTEX Australia - Fuel"/>
    <n v="7071340000000000"/>
    <d v="2019-06-21T00:00:00"/>
    <d v="1899-12-30T13:41:00"/>
    <n v="101810"/>
    <x v="0"/>
    <n v="61.81"/>
    <n v="1.4"/>
    <n v="79.5"/>
    <n v="7.95"/>
    <n v="87.45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WESTON CALTEX WOOLWORTHS"/>
    <s v="CALTEX Australia - Fuel"/>
    <n v="7071340000000000"/>
    <d v="2019-07-12T00:00:00"/>
    <d v="1899-12-30T13:05:00"/>
    <n v="103246"/>
    <x v="0"/>
    <n v="53.1"/>
    <n v="1.45"/>
    <n v="70.05"/>
    <n v="7.01"/>
    <n v="77.06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WESTON CALTEX WOOLWORTHS"/>
    <s v="CALTEX Australia - Fuel"/>
    <n v="7071340000000000"/>
    <d v="2019-08-06T00:00:00"/>
    <d v="1899-12-30T11:52:00"/>
    <n v="104998"/>
    <x v="0"/>
    <n v="61.22"/>
    <n v="1.45"/>
    <n v="80.930000000000007"/>
    <n v="8.09"/>
    <n v="89.02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WESTON CALTEX WOOLWORTHS"/>
    <s v="CALTEX Australia - Fuel"/>
    <n v="7071340000000000"/>
    <d v="2019-08-30T00:00:00"/>
    <d v="1899-12-30T11:57:00"/>
    <n v="106866"/>
    <x v="0"/>
    <n v="65.2"/>
    <n v="1.45"/>
    <n v="85.95"/>
    <n v="8.6"/>
    <n v="94.55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WESTON CALTEX WOOLWORTHS"/>
    <s v="CALTEX Australia - Fuel"/>
    <n v="7071340000000000"/>
    <d v="2019-09-15T00:00:00"/>
    <d v="1899-12-30T09:07:00"/>
    <n v="108258"/>
    <x v="0"/>
    <n v="75.819999999999993"/>
    <n v="1.45"/>
    <n v="99.65"/>
    <n v="9.9700000000000006"/>
    <n v="109.62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WESTON CALTEX WOOLWORTHS"/>
    <s v="CALTEX Australia - Fuel"/>
    <n v="7071340000000000"/>
    <d v="2019-09-24T00:00:00"/>
    <d v="1899-12-30T08:49:00"/>
    <n v="108979"/>
    <x v="0"/>
    <n v="68.430000000000007"/>
    <n v="1.46"/>
    <n v="90.68"/>
    <n v="9.07"/>
    <n v="99.75"/>
  </r>
  <r>
    <x v="58"/>
    <s v="ACT TCCS - PTS - City Maintenance - PM - Holder depot"/>
    <n v="319561"/>
    <m/>
    <s v="Light Commercial"/>
    <n v="223646"/>
    <n v="2014"/>
    <s v="ISUZU"/>
    <s v="D-MAX"/>
    <s v="MY14 (1/14) 3.0D SX Space 4x4 Man CC"/>
    <s v="CALTEX  HUGHES"/>
    <s v="CALTEX Australia - Fuel"/>
    <n v="7071340000000000"/>
    <d v="2019-03-05T00:00:00"/>
    <d v="1899-12-30T09:52:00"/>
    <n v="37553"/>
    <x v="0"/>
    <n v="52.44"/>
    <n v="1.45"/>
    <n v="69.3"/>
    <n v="6.93"/>
    <n v="76.23"/>
  </r>
  <r>
    <x v="58"/>
    <s v="ACT TCCS - PTS - City Maintenance - PM - Holder depot"/>
    <n v="319561"/>
    <m/>
    <s v="Light Commercial"/>
    <n v="223646"/>
    <n v="2014"/>
    <s v="ISUZU"/>
    <s v="D-MAX"/>
    <s v="MY14 (1/14) 3.0D SX Space 4x4 Man CC"/>
    <s v="MAWSON WOOLWORTHS S/STN"/>
    <s v="CALTEX Australia - Fuel"/>
    <n v="7071340000000000"/>
    <d v="2019-01-10T00:00:00"/>
    <d v="1899-12-30T00:47:00"/>
    <n v="39515"/>
    <x v="0"/>
    <n v="56.5"/>
    <n v="1.26"/>
    <n v="64.75"/>
    <n v="6.48"/>
    <n v="71.23"/>
  </r>
  <r>
    <x v="58"/>
    <s v="ACT TCCS - PTS - City Maintenance - PM - Holder depot"/>
    <n v="319561"/>
    <m/>
    <s v="Light Commercial"/>
    <n v="223646"/>
    <n v="2014"/>
    <s v="ISUZU"/>
    <s v="D-MAX"/>
    <s v="MY14 (1/14) 3.0D SX Space 4x4 Man CC"/>
    <s v="MAWSON WOOLWORTHS S/STN"/>
    <s v="CALTEX Australia - Fuel"/>
    <n v="7071340000000000"/>
    <d v="2019-01-21T00:00:00"/>
    <d v="1899-12-30T11:32:00"/>
    <n v="36262"/>
    <x v="0"/>
    <n v="59.14"/>
    <n v="1.31"/>
    <n v="70.2"/>
    <n v="7.02"/>
    <n v="77.22"/>
  </r>
  <r>
    <x v="58"/>
    <s v="ACT TCCS - PTS - City Maintenance - PM - Holder depot"/>
    <n v="319561"/>
    <m/>
    <s v="Light Commercial"/>
    <n v="223646"/>
    <n v="2014"/>
    <s v="ISUZU"/>
    <s v="D-MAX"/>
    <s v="MY14 (1/14) 3.0D SX Space 4x4 Man CC"/>
    <s v="MAWSON WOOLWORTHS S/STN"/>
    <s v="CALTEX Australia - Fuel"/>
    <n v="7071340000000000"/>
    <d v="2019-01-30T00:00:00"/>
    <d v="1899-12-30T11:02:00"/>
    <n v="36660"/>
    <x v="0"/>
    <n v="61.71"/>
    <n v="1.33"/>
    <n v="74.34"/>
    <n v="7.43"/>
    <n v="81.77"/>
  </r>
  <r>
    <x v="58"/>
    <s v="ACT TCCS - PTS - City Maintenance - PM - Holder depot"/>
    <n v="319561"/>
    <m/>
    <s v="Light Commercial"/>
    <n v="223646"/>
    <n v="2014"/>
    <s v="ISUZU"/>
    <s v="D-MAX"/>
    <s v="MY14 (1/14) 3.0D SX Space 4x4 Man CC"/>
    <s v="MAWSON WOOLWORTHS S/STN"/>
    <s v="CALTEX Australia - Fuel"/>
    <n v="7071340000000000"/>
    <d v="2019-02-19T00:00:00"/>
    <d v="1899-12-30T20:51:00"/>
    <n v="37184"/>
    <x v="0"/>
    <n v="64.989999999999995"/>
    <n v="1.38"/>
    <n v="81.47"/>
    <n v="8.15"/>
    <n v="89.62"/>
  </r>
  <r>
    <x v="59"/>
    <s v="ACT TCCS - PTS - City Maintenance - PM - Holder depot"/>
    <n v="320531"/>
    <m/>
    <s v="Passenger"/>
    <n v="214648"/>
    <m/>
    <s v="FUEL CARD"/>
    <s v="FUEL CARD"/>
    <s v="Fuel Card"/>
    <s v="CALTEX WESTON CREEK FOODARY"/>
    <s v="CALTEX Australia - Fuel"/>
    <n v="7071340000000000"/>
    <d v="2019-08-13T00:00:00"/>
    <d v="1899-12-30T07:06:00"/>
    <m/>
    <x v="0"/>
    <n v="19.97"/>
    <n v="1.46"/>
    <n v="26.49"/>
    <n v="2.65"/>
    <n v="29.14"/>
  </r>
  <r>
    <x v="59"/>
    <s v="ACT TCCS - PTS - City Maintenance - PM - Holder depot"/>
    <n v="320531"/>
    <m/>
    <s v="Passenger"/>
    <n v="214648"/>
    <m/>
    <s v="FUEL CARD"/>
    <s v="FUEL CARD"/>
    <s v="Fuel Card"/>
    <s v="CALTEX WESTON CREEK FOODARY"/>
    <s v="CALTEX Australia - Fuel"/>
    <n v="7071340000000000"/>
    <d v="2019-08-13T00:00:00"/>
    <d v="1899-12-30T07:06:00"/>
    <m/>
    <x v="1"/>
    <n v="108"/>
    <n v="1.38"/>
    <n v="135.54"/>
    <n v="13.55"/>
    <n v="149.09"/>
  </r>
  <r>
    <x v="59"/>
    <s v="ACT TCCS - PTS - City Maintenance - PM - Holder depot"/>
    <n v="320531"/>
    <m/>
    <s v="Passenger"/>
    <n v="214648"/>
    <m/>
    <s v="FUEL CARD"/>
    <s v="FUEL CARD"/>
    <s v="Fuel Card"/>
    <s v="CALTEX WESTON CREEK FOODARY"/>
    <s v="CALTEX Australia - Fuel"/>
    <n v="7071340000000000"/>
    <d v="2019-10-01T00:00:00"/>
    <d v="1899-12-30T14:12:00"/>
    <m/>
    <x v="0"/>
    <n v="22.05"/>
    <n v="1.49"/>
    <n v="29.85"/>
    <n v="2.99"/>
    <n v="32.840000000000003"/>
  </r>
  <r>
    <x v="59"/>
    <s v="ACT TCCS - PTS - City Maintenance - PM - Holder depot"/>
    <n v="320531"/>
    <m/>
    <s v="Passenger"/>
    <n v="214648"/>
    <m/>
    <s v="FUEL CARD"/>
    <s v="FUEL CARD"/>
    <s v="Fuel Card"/>
    <s v="CALTEX WESTON CREEK FOODARY"/>
    <s v="CALTEX Australia - Fuel"/>
    <n v="7071340000000000"/>
    <d v="2019-10-01T00:00:00"/>
    <d v="1899-12-30T14:12:00"/>
    <m/>
    <x v="4"/>
    <n v="211.79"/>
    <n v="1.55"/>
    <n v="298.82"/>
    <n v="29.88"/>
    <n v="328.7"/>
  </r>
  <r>
    <x v="59"/>
    <s v="ACT TCCS - PTS - City Maintenance - PM - Holder depot"/>
    <n v="320531"/>
    <m/>
    <s v="Passenger"/>
    <n v="214648"/>
    <m/>
    <s v="FUEL CARD"/>
    <s v="FUEL CARD"/>
    <s v="Fuel Card"/>
    <s v="CALTEX WESTON CREEK FOODARY"/>
    <s v="CALTEX Australia - Fuel"/>
    <n v="7071340000000000"/>
    <d v="2019-10-31T00:00:00"/>
    <d v="1899-12-30T10:08:00"/>
    <n v="3110"/>
    <x v="0"/>
    <n v="19.87"/>
    <n v="1.48"/>
    <n v="26.76"/>
    <n v="2.68"/>
    <n v="29.44"/>
  </r>
  <r>
    <x v="59"/>
    <s v="ACT TCCS - PTS - City Maintenance - PM - Holder depot"/>
    <n v="320531"/>
    <m/>
    <s v="Passenger"/>
    <n v="214648"/>
    <m/>
    <s v="FUEL CARD"/>
    <s v="FUEL CARD"/>
    <s v="Fuel Card"/>
    <s v="CALTEX WESTON CREEK FOODARY"/>
    <s v="CALTEX Australia - Fuel"/>
    <n v="7071340000000000"/>
    <d v="2019-10-31T00:00:00"/>
    <d v="1899-12-30T10:08:00"/>
    <n v="3110"/>
    <x v="1"/>
    <n v="118.67"/>
    <n v="1.44"/>
    <n v="155.4"/>
    <n v="15.54"/>
    <n v="170.94"/>
  </r>
  <r>
    <x v="59"/>
    <s v="ACT TCCS - PTS - City Maintenance - PM - Holder depot"/>
    <n v="320531"/>
    <m/>
    <s v="Passenger"/>
    <n v="214648"/>
    <m/>
    <s v="FUEL CARD"/>
    <s v="FUEL CARD"/>
    <s v="Fuel Card"/>
    <s v="CALTEX WESTON CREEK FOODARY"/>
    <s v="CALTEX Australia - Fuel"/>
    <n v="7071340000000000"/>
    <d v="2019-12-02T00:00:00"/>
    <d v="1899-12-30T14:23:00"/>
    <n v="21219"/>
    <x v="0"/>
    <n v="22.25"/>
    <n v="1.45"/>
    <n v="29.26"/>
    <n v="2.93"/>
    <n v="32.19"/>
  </r>
  <r>
    <x v="59"/>
    <s v="ACT TCCS - PTS - City Maintenance - PM - Holder depot"/>
    <n v="320531"/>
    <m/>
    <s v="Passenger"/>
    <n v="214648"/>
    <m/>
    <s v="FUEL CARD"/>
    <s v="FUEL CARD"/>
    <s v="Fuel Card"/>
    <s v="CALTEX WESTON CREEK FOODARY"/>
    <s v="CALTEX Australia - Fuel"/>
    <n v="7071340000000000"/>
    <d v="2019-12-02T00:00:00"/>
    <d v="1899-12-30T14:23:00"/>
    <n v="21219"/>
    <x v="1"/>
    <n v="132"/>
    <n v="1.44"/>
    <n v="172.86"/>
    <n v="17.29"/>
    <n v="190.15"/>
  </r>
  <r>
    <x v="59"/>
    <s v="ACT TCCS - PTS - City Maintenance - PM - Holder depot"/>
    <n v="320531"/>
    <m/>
    <s v="Passenger"/>
    <n v="214648"/>
    <m/>
    <s v="FUEL CARD"/>
    <s v="FUEL CARD"/>
    <s v="Fuel Card"/>
    <s v="EG FUELCO 1514 CONDER"/>
    <s v="CALTEX Australia - Fuel"/>
    <n v="7071340000000000"/>
    <d v="2019-05-06T00:00:00"/>
    <d v="1899-12-30T23:53:00"/>
    <n v="6519"/>
    <x v="1"/>
    <n v="62.72"/>
    <n v="1.41"/>
    <n v="80.430000000000007"/>
    <n v="8.0399999999999991"/>
    <n v="88.47"/>
  </r>
  <r>
    <x v="59"/>
    <s v="ACT TCCS - PTS - City Maintenance - PM - Holder depot"/>
    <n v="320531"/>
    <m/>
    <s v="Passenger"/>
    <n v="214648"/>
    <m/>
    <s v="FUEL CARD"/>
    <s v="FUEL CARD"/>
    <s v="Fuel Card"/>
    <s v="EG FUELCO 1514 CONDER"/>
    <s v="CALTEX Australia - Fuel"/>
    <n v="7071340000000000"/>
    <d v="2019-05-20T00:00:00"/>
    <d v="1899-12-30T19:55:00"/>
    <n v="20519"/>
    <x v="1"/>
    <n v="45.85"/>
    <n v="1.42"/>
    <n v="59.21"/>
    <n v="5.92"/>
    <n v="65.13"/>
  </r>
  <r>
    <x v="59"/>
    <s v="ACT TCCS - PTS - City Maintenance - PM - Holder depot"/>
    <n v="320531"/>
    <m/>
    <s v="Passenger"/>
    <n v="214648"/>
    <m/>
    <s v="FUEL CARD"/>
    <s v="FUEL CARD"/>
    <s v="Fuel Card"/>
    <s v="EG FUELCO 1744 MAWSON"/>
    <s v="CALTEX Australia - Fuel"/>
    <n v="7071340000000000"/>
    <d v="2019-10-28T00:00:00"/>
    <d v="1899-12-30T00:00:00"/>
    <n v="2610"/>
    <x v="1"/>
    <n v="51.18"/>
    <n v="1.42"/>
    <n v="66.09"/>
    <n v="6.61"/>
    <n v="72.7"/>
  </r>
  <r>
    <x v="59"/>
    <s v="ACT TCCS - PTS - City Maintenance - PM - Holder depot"/>
    <n v="320531"/>
    <m/>
    <s v="Passenger"/>
    <n v="214648"/>
    <m/>
    <s v="FUEL CARD"/>
    <s v="FUEL CARD"/>
    <s v="Fuel Card"/>
    <s v="EG FUELCO 1744 MAWSON"/>
    <s v="CALTEX Australia - Fuel"/>
    <n v="7071340000000000"/>
    <d v="2019-10-28T00:00:00"/>
    <d v="1899-12-30T00:01:00"/>
    <n v="2610"/>
    <x v="0"/>
    <n v="41.07"/>
    <n v="1.46"/>
    <n v="54.47"/>
    <n v="5.45"/>
    <n v="59.92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1-11T00:00:00"/>
    <d v="1899-12-30T07:11:00"/>
    <n v="123"/>
    <x v="1"/>
    <n v="88.15"/>
    <n v="1.19"/>
    <n v="95.18"/>
    <n v="9.52"/>
    <n v="104.7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2-12T00:00:00"/>
    <d v="1899-12-30T13:33:00"/>
    <n v="190212"/>
    <x v="1"/>
    <n v="162.59"/>
    <n v="1.25"/>
    <n v="184.76"/>
    <n v="18.48"/>
    <n v="203.24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2-20T00:00:00"/>
    <d v="1899-12-30T13:08:00"/>
    <n v="553"/>
    <x v="0"/>
    <n v="47.57"/>
    <n v="1.39"/>
    <n v="60.26"/>
    <n v="6.03"/>
    <n v="66.290000000000006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3-08T00:00:00"/>
    <d v="1899-12-30T14:18:00"/>
    <m/>
    <x v="1"/>
    <n v="103.45"/>
    <n v="1.32"/>
    <n v="124.12"/>
    <n v="12.41"/>
    <n v="136.53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3-26T00:00:00"/>
    <d v="1899-12-30T10:54:00"/>
    <m/>
    <x v="1"/>
    <n v="102.37"/>
    <n v="1.39"/>
    <n v="128.97"/>
    <n v="12.9"/>
    <n v="141.87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4-09T00:00:00"/>
    <d v="1899-12-30T08:41:00"/>
    <n v="2000"/>
    <x v="1"/>
    <n v="158.08000000000001"/>
    <n v="1.4"/>
    <n v="201.26"/>
    <n v="20.13"/>
    <n v="221.39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4-10T00:00:00"/>
    <d v="1899-12-30T21:46:00"/>
    <n v="4563"/>
    <x v="0"/>
    <n v="49.92"/>
    <n v="1.45"/>
    <n v="65.77"/>
    <n v="6.58"/>
    <n v="72.349999999999994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4-10T00:00:00"/>
    <d v="1899-12-30T21:52:00"/>
    <n v="8404"/>
    <x v="1"/>
    <n v="41.07"/>
    <n v="1.4"/>
    <n v="52.29"/>
    <n v="5.23"/>
    <n v="57.52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4-15T00:00:00"/>
    <d v="1899-12-30T20:09:00"/>
    <m/>
    <x v="1"/>
    <n v="47.64"/>
    <n v="1.4"/>
    <n v="60.65"/>
    <n v="6.07"/>
    <n v="66.72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4-29T00:00:00"/>
    <d v="1899-12-30T13:07:00"/>
    <m/>
    <x v="1"/>
    <n v="114.01"/>
    <n v="1.4"/>
    <n v="145.15"/>
    <n v="14.52"/>
    <n v="159.66999999999999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5-01T00:00:00"/>
    <d v="1899-12-30T21:29:00"/>
    <n v="1519"/>
    <x v="1"/>
    <n v="58.37"/>
    <n v="1.4"/>
    <n v="74.319999999999993"/>
    <n v="7.43"/>
    <n v="81.75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5-08T00:00:00"/>
    <d v="1899-12-30T01:40:00"/>
    <n v="8519"/>
    <x v="1"/>
    <n v="40.880000000000003"/>
    <n v="1.42"/>
    <n v="52.79"/>
    <n v="5.28"/>
    <n v="58.07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5-14T00:00:00"/>
    <d v="1899-12-30T00:30:00"/>
    <n v="14519"/>
    <x v="1"/>
    <n v="58.52"/>
    <n v="1.42"/>
    <n v="75.569999999999993"/>
    <n v="7.56"/>
    <n v="83.13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5-16T00:00:00"/>
    <d v="1899-12-30T02:38:00"/>
    <n v="16519"/>
    <x v="1"/>
    <n v="47.1"/>
    <n v="1.42"/>
    <n v="60.83"/>
    <n v="6.08"/>
    <n v="66.91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5-22T00:00:00"/>
    <d v="1899-12-30T06:15:00"/>
    <m/>
    <x v="1"/>
    <n v="92.48"/>
    <n v="1.42"/>
    <n v="119.43"/>
    <n v="11.94"/>
    <n v="131.37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5-22T00:00:00"/>
    <d v="1899-12-30T06:17:00"/>
    <m/>
    <x v="4"/>
    <n v="5.05"/>
    <n v="1.52"/>
    <n v="6.98"/>
    <n v="0.7"/>
    <n v="7.68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5-31T00:00:00"/>
    <d v="1899-12-30T07:50:00"/>
    <m/>
    <x v="0"/>
    <n v="60.07"/>
    <n v="1.46"/>
    <n v="79.67"/>
    <n v="7.97"/>
    <n v="87.64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5-31T00:00:00"/>
    <d v="1899-12-30T07:50:00"/>
    <m/>
    <x v="1"/>
    <n v="67.56"/>
    <n v="1.42"/>
    <n v="87.25"/>
    <n v="8.73"/>
    <n v="95.98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6-07T00:00:00"/>
    <d v="1899-12-30T13:44:00"/>
    <n v="190607"/>
    <x v="1"/>
    <n v="51.94"/>
    <n v="1.42"/>
    <n v="67.069999999999993"/>
    <n v="6.71"/>
    <n v="73.78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6-13T00:00:00"/>
    <d v="1899-12-30T09:35:00"/>
    <n v="1319"/>
    <x v="1"/>
    <n v="68.12"/>
    <n v="1.41"/>
    <n v="87.05"/>
    <n v="8.7100000000000009"/>
    <n v="95.76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7-04T00:00:00"/>
    <d v="1899-12-30T10:30:00"/>
    <m/>
    <x v="1"/>
    <n v="202.21"/>
    <n v="1.34"/>
    <n v="246.63"/>
    <n v="24.66"/>
    <n v="271.29000000000002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8-07T00:00:00"/>
    <d v="1899-12-30T10:48:00"/>
    <n v="9729"/>
    <x v="1"/>
    <n v="42.78"/>
    <n v="1.38"/>
    <n v="53.69"/>
    <n v="5.37"/>
    <n v="59.06"/>
  </r>
  <r>
    <x v="60"/>
    <s v="ACT TCCS - PTS - City Maintenance - PM - Holder depot"/>
    <n v="323738"/>
    <m/>
    <s v="Light Commercial"/>
    <n v="254469"/>
    <n v="2015"/>
    <s v="FORD"/>
    <s v="RANGER"/>
    <s v="PX MY14 (1/15) 2.2 TDCi XL Single Hi 4x2 Auto CC"/>
    <s v="MAWSON WOOLWORTHS S/STN"/>
    <s v="CALTEX Australia - Fuel"/>
    <n v="7071340000000000"/>
    <d v="2019-02-08T00:00:00"/>
    <d v="1899-12-30T13:19:00"/>
    <n v="60615"/>
    <x v="0"/>
    <n v="46.7"/>
    <n v="1.45"/>
    <n v="61.65"/>
    <n v="6.17"/>
    <n v="67.819999999999993"/>
  </r>
  <r>
    <x v="60"/>
    <s v="ACT TCCS - PTS - City Maintenance - PM - Holder depot"/>
    <n v="323738"/>
    <m/>
    <s v="Light Commercial"/>
    <n v="254469"/>
    <n v="2015"/>
    <s v="FORD"/>
    <s v="RANGER"/>
    <s v="PX MY14 (1/15) 2.2 TDCi XL Single Hi 4x2 Auto CC"/>
    <s v="MAWSON WOOLWORTHS S/STN"/>
    <s v="CALTEX Australia - Fuel"/>
    <n v="7071340000000000"/>
    <d v="2019-02-22T00:00:00"/>
    <d v="1899-12-30T10:11:00"/>
    <n v="61499"/>
    <x v="0"/>
    <n v="67.48"/>
    <n v="1.47"/>
    <n v="90.3"/>
    <n v="9.0399999999999991"/>
    <n v="99.34"/>
  </r>
  <r>
    <x v="60"/>
    <s v="ACT TCCS - PTS - City Maintenance - PM - Holder depot"/>
    <n v="323738"/>
    <m/>
    <s v="Light Commercial"/>
    <n v="254469"/>
    <n v="2015"/>
    <s v="FORD"/>
    <s v="RANGER"/>
    <s v="PX MY14 (1/15) 2.2 TDCi XL Single Hi 4x2 Auto CC"/>
    <s v="MAWSON WOOLWORTHS S/STN"/>
    <s v="CALTEX Australia - Fuel"/>
    <n v="7071340000000000"/>
    <d v="2019-03-01T00:00:00"/>
    <d v="1899-12-30T11:27:00"/>
    <n v="61976"/>
    <x v="0"/>
    <n v="64.38"/>
    <n v="1.45"/>
    <n v="84.98"/>
    <n v="8.5"/>
    <n v="93.48"/>
  </r>
  <r>
    <x v="60"/>
    <s v="ACT TCCS - PTS - City Maintenance - PM - Holder depot"/>
    <n v="323738"/>
    <m/>
    <s v="Light Commercial"/>
    <n v="254469"/>
    <n v="2015"/>
    <s v="FORD"/>
    <s v="RANGER"/>
    <s v="PX MY14 (1/15) 2.2 TDCi XL Single Hi 4x2 Auto CC"/>
    <s v="WESTON CALTEX WOOLWORTHS"/>
    <s v="CALTEX Australia - Fuel"/>
    <n v="7071340000000000"/>
    <d v="2019-01-02T00:00:00"/>
    <d v="1899-12-30T13:22:00"/>
    <n v="5828"/>
    <x v="0"/>
    <n v="62.98"/>
    <n v="1.61"/>
    <n v="92.29"/>
    <n v="9.23"/>
    <n v="101.52"/>
  </r>
  <r>
    <x v="60"/>
    <s v="ACT TCCS - PTS - City Maintenance - PM - Holder depot"/>
    <n v="323738"/>
    <m/>
    <s v="Light Commercial"/>
    <n v="254469"/>
    <n v="2015"/>
    <s v="FORD"/>
    <s v="RANGER"/>
    <s v="PX MY14 (1/15) 2.2 TDCi XL Single Hi 4x2 Auto CC"/>
    <s v="WESTON CALTEX WOOLWORTHS"/>
    <s v="CALTEX Australia - Fuel"/>
    <n v="7071340000000000"/>
    <d v="2019-01-11T00:00:00"/>
    <d v="1899-12-30T00:59:00"/>
    <n v="58741"/>
    <x v="0"/>
    <n v="62.63"/>
    <n v="1.61"/>
    <n v="91.78"/>
    <n v="9.18"/>
    <n v="100.96"/>
  </r>
  <r>
    <x v="60"/>
    <s v="ACT TCCS - PTS - City Maintenance - PM - Holder depot"/>
    <n v="323738"/>
    <m/>
    <s v="Light Commercial"/>
    <n v="254469"/>
    <n v="2015"/>
    <s v="FORD"/>
    <s v="RANGER"/>
    <s v="PX MY14 (1/15) 2.2 TDCi XL Single Hi 4x2 Auto CC"/>
    <s v="WESTON CALTEX WOOLWORTHS"/>
    <s v="CALTEX Australia - Fuel"/>
    <n v="7071340000000000"/>
    <d v="2019-01-17T00:00:00"/>
    <d v="1899-12-30T13:00:00"/>
    <n v="59286"/>
    <x v="0"/>
    <n v="69.03"/>
    <n v="1.53"/>
    <n v="96.14"/>
    <n v="9.6199999999999992"/>
    <n v="105.76"/>
  </r>
  <r>
    <x v="60"/>
    <s v="ACT TCCS - PTS - City Maintenance - PM - Holder depot"/>
    <n v="323738"/>
    <m/>
    <s v="Light Commercial"/>
    <n v="254469"/>
    <n v="2015"/>
    <s v="FORD"/>
    <s v="RANGER"/>
    <s v="PX MY14 (1/15) 2.2 TDCi XL Single Hi 4x2 Auto CC"/>
    <s v="WESTON CALTEX WOOLWORTHS"/>
    <s v="CALTEX Australia - Fuel"/>
    <n v="7071340000000000"/>
    <d v="2019-01-25T00:00:00"/>
    <d v="1899-12-30T10:33:00"/>
    <n v="59795"/>
    <x v="0"/>
    <n v="65.88"/>
    <n v="1.53"/>
    <n v="91.75"/>
    <n v="9.18"/>
    <n v="100.93"/>
  </r>
  <r>
    <x v="60"/>
    <s v="ACT TCCS - PTS - City Maintenance - PM - Holder depot"/>
    <n v="323738"/>
    <m/>
    <s v="Light Commercial"/>
    <n v="254469"/>
    <n v="2015"/>
    <s v="FORD"/>
    <s v="RANGER"/>
    <s v="PX MY14 (1/15) 2.2 TDCi XL Single Hi 4x2 Auto CC"/>
    <s v="WESTON CALTEX WOOLWORTHS"/>
    <s v="CALTEX Australia - Fuel"/>
    <n v="7071340000000000"/>
    <d v="2019-02-04T00:00:00"/>
    <d v="1899-12-30T09:49:00"/>
    <n v="60230"/>
    <x v="0"/>
    <n v="61.72"/>
    <n v="1.53"/>
    <n v="85.96"/>
    <n v="8.6"/>
    <n v="94.56"/>
  </r>
  <r>
    <x v="60"/>
    <s v="ACT TCCS - PTS - City Maintenance - PM - Holder depot"/>
    <n v="323738"/>
    <m/>
    <s v="Light Commercial"/>
    <n v="254469"/>
    <n v="2015"/>
    <s v="FORD"/>
    <s v="RANGER"/>
    <s v="PX MY14 (1/15) 2.2 TDCi XL Single Hi 4x2 Auto CC"/>
    <s v="WESTON CALTEX WOOLWORTHS"/>
    <s v="CALTEX Australia - Fuel"/>
    <n v="7071340000000000"/>
    <d v="2019-02-14T00:00:00"/>
    <d v="1899-12-30T10:05:00"/>
    <n v="61008"/>
    <x v="0"/>
    <n v="56.38"/>
    <n v="1.54"/>
    <n v="79.040000000000006"/>
    <n v="7.91"/>
    <n v="86.95"/>
  </r>
  <r>
    <x v="60"/>
    <s v="ACT TCCS - PTS - City Maintenance - PM - Holder depot"/>
    <n v="323738"/>
    <m/>
    <s v="Light Commercial"/>
    <n v="254469"/>
    <n v="2015"/>
    <s v="FORD"/>
    <s v="RANGER"/>
    <s v="PX MY14 (1/15) 2.2 TDCi XL Single Hi 4x2 Auto CC"/>
    <s v="WESTON CALTEX WOOLWORTHS"/>
    <s v="CALTEX Australia - Fuel"/>
    <n v="7071340000000000"/>
    <d v="2019-03-10T00:00:00"/>
    <d v="1899-12-30T06:16:00"/>
    <n v="62362"/>
    <x v="0"/>
    <n v="49.97"/>
    <n v="1.54"/>
    <n v="70.05"/>
    <n v="7.01"/>
    <n v="77.06"/>
  </r>
  <r>
    <x v="60"/>
    <s v="ACT TCCS - PTS - City Maintenance - PM - Holder depot"/>
    <n v="323738"/>
    <m/>
    <s v="Light Commercial"/>
    <n v="254469"/>
    <n v="2015"/>
    <s v="FORD"/>
    <s v="RANGER"/>
    <s v="PX MY14 (1/15) 2.2 TDCi XL Single Hi 4x2 Auto CC"/>
    <s v="WESTON CALTEX WOOLWORTHS"/>
    <s v="CALTEX Australia - Fuel"/>
    <n v="7071340000000000"/>
    <d v="2019-03-19T00:00:00"/>
    <d v="1899-12-30T00:56:00"/>
    <n v="62820"/>
    <x v="0"/>
    <n v="65.06"/>
    <n v="1.54"/>
    <n v="91.2"/>
    <n v="9.1300000000000008"/>
    <n v="100.33"/>
  </r>
  <r>
    <x v="60"/>
    <s v="ACT TCCS - PTS - City Maintenance - PM - Holder depot"/>
    <n v="323738"/>
    <m/>
    <s v="Light Commercial"/>
    <n v="254469"/>
    <n v="2015"/>
    <s v="FORD"/>
    <s v="RANGER"/>
    <s v="PX MY14 (1/15) 2.2 TDCi XL Single Hi 4x2 Auto CC"/>
    <s v="WESTON CALTEX WOOLWORTHS"/>
    <s v="CALTEX Australia - Fuel"/>
    <n v="7071340000000000"/>
    <d v="2019-03-27T00:00:00"/>
    <d v="1899-12-30T07:39:00"/>
    <n v="63319"/>
    <x v="0"/>
    <n v="63.48"/>
    <n v="1.5"/>
    <n v="86.68"/>
    <n v="8.67"/>
    <n v="95.35"/>
  </r>
  <r>
    <x v="60"/>
    <s v="ACT TCCS - PTS - City Maintenance - PM - Holder depot"/>
    <n v="323738"/>
    <m/>
    <s v="Light Commercial"/>
    <n v="254469"/>
    <n v="2015"/>
    <s v="FORD"/>
    <s v="RANGER"/>
    <s v="PX MY14 (1/15) 2.2 TDCi XL Single Hi 4x2 Auto CC"/>
    <s v="WESTON CALTEX WOOLWORTHS"/>
    <s v="CALTEX Australia - Fuel"/>
    <n v="7071340000000000"/>
    <d v="2019-04-03T00:00:00"/>
    <d v="1899-12-30T00:00:00"/>
    <n v="63818"/>
    <x v="0"/>
    <n v="65.989999999999995"/>
    <n v="1.5"/>
    <n v="90.11"/>
    <n v="9.02"/>
    <n v="99.13"/>
  </r>
  <r>
    <x v="60"/>
    <s v="ACT TCCS - PTS - City Maintenance - PM - Holder depot"/>
    <n v="323738"/>
    <m/>
    <s v="Light Commercial"/>
    <n v="254469"/>
    <n v="2015"/>
    <s v="FORD"/>
    <s v="RANGER"/>
    <s v="PX MY14 (1/15) 2.2 TDCi XL Single Hi 4x2 Auto CC"/>
    <s v="WESTON CALTEX WOOLWORTHS"/>
    <s v="CALTEX Australia - Fuel"/>
    <n v="7071340000000000"/>
    <d v="2019-04-07T00:00:00"/>
    <d v="1899-12-30T05:16:00"/>
    <n v="97165"/>
    <x v="0"/>
    <n v="66.13"/>
    <n v="1.5"/>
    <n v="90.3"/>
    <n v="9.0399999999999991"/>
    <n v="99.34"/>
  </r>
  <r>
    <x v="60"/>
    <s v="ACT TCCS - PTS - City Maintenance - PM - Holder depot"/>
    <n v="323738"/>
    <m/>
    <s v="Light Commercial"/>
    <n v="254469"/>
    <n v="2015"/>
    <s v="FORD"/>
    <s v="RANGER"/>
    <s v="PX MY14 (1/15) 2.2 TDCi XL Single Hi 4x2 Auto CC"/>
    <s v="WESTON CALTEX WOOLWORTHS"/>
    <s v="CALTEX Australia - Fuel"/>
    <n v="7071340000000000"/>
    <d v="2019-04-21T00:00:00"/>
    <d v="1899-12-30T09:54:00"/>
    <n v="64334"/>
    <x v="0"/>
    <n v="66.290000000000006"/>
    <n v="1.5"/>
    <n v="90.52"/>
    <n v="9.06"/>
    <n v="99.58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CALTEX  HUGHES"/>
    <s v="CALTEX Australia - Fuel"/>
    <n v="7071340000000000"/>
    <d v="2019-02-05T00:00:00"/>
    <d v="1899-12-30T07:23:00"/>
    <n v="1205"/>
    <x v="0"/>
    <n v="18.97"/>
    <n v="1.49"/>
    <n v="25.73"/>
    <n v="2.58"/>
    <n v="28.31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CALTEX  HUGHES"/>
    <s v="CALTEX Australia - Fuel"/>
    <n v="7071340000000000"/>
    <d v="2019-04-02T00:00:00"/>
    <d v="1899-12-30T08:43:00"/>
    <n v="1305"/>
    <x v="0"/>
    <n v="73.510000000000005"/>
    <n v="1.52"/>
    <n v="101.71"/>
    <n v="10.18"/>
    <n v="111.89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CALTEX  HUGHES"/>
    <s v="CALTEX Australia - Fuel"/>
    <n v="7071340000000000"/>
    <d v="2019-04-16T00:00:00"/>
    <d v="1899-12-30T11:32:00"/>
    <n v="1350"/>
    <x v="0"/>
    <n v="40.51"/>
    <n v="1.5"/>
    <n v="55.32"/>
    <n v="5.54"/>
    <n v="60.86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CALTEX  HUGHES"/>
    <s v="CALTEX Australia - Fuel"/>
    <n v="7071340000000000"/>
    <d v="2019-04-29T00:00:00"/>
    <d v="1899-12-30T00:09:00"/>
    <n v="1363"/>
    <x v="0"/>
    <n v="62.21"/>
    <n v="1.5"/>
    <n v="84.95"/>
    <n v="8.5"/>
    <n v="93.45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CALTEX  HUGHES"/>
    <s v="CALTEX Australia - Fuel"/>
    <n v="7071340000000000"/>
    <d v="2019-05-14T00:00:00"/>
    <d v="1899-12-30T13:26:00"/>
    <n v="1374"/>
    <x v="0"/>
    <n v="54.57"/>
    <n v="1.53"/>
    <n v="76"/>
    <n v="7.61"/>
    <n v="83.61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EG FUELCO 1744 MAWSON"/>
    <s v="CALTEX Australia - Fuel"/>
    <n v="7071340000000000"/>
    <d v="2019-04-04T00:00:00"/>
    <d v="1899-12-30T14:36:00"/>
    <n v="1319"/>
    <x v="0"/>
    <n v="62.42"/>
    <n v="1.45"/>
    <n v="82.39"/>
    <n v="8.24"/>
    <n v="90.63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EG FUELCO 1744 MAWSON"/>
    <s v="CALTEX Australia - Fuel"/>
    <n v="7071340000000000"/>
    <d v="2019-04-08T00:00:00"/>
    <d v="1899-12-30T07:16:00"/>
    <n v="1329"/>
    <x v="0"/>
    <n v="44.34"/>
    <n v="1.45"/>
    <n v="58.53"/>
    <n v="5.86"/>
    <n v="64.39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EG FUELCO 1744 MAWSON"/>
    <s v="CALTEX Australia - Fuel"/>
    <n v="7071340000000000"/>
    <d v="2019-04-11T00:00:00"/>
    <d v="1899-12-30T07:14:00"/>
    <n v="1341"/>
    <x v="0"/>
    <n v="52.13"/>
    <n v="1.5"/>
    <n v="71.180000000000007"/>
    <n v="7.12"/>
    <n v="78.3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EG FUELCO 1744 MAWSON"/>
    <s v="CALTEX Australia - Fuel"/>
    <n v="7071340000000000"/>
    <d v="2019-05-16T00:00:00"/>
    <d v="1899-12-30T07:20:00"/>
    <n v="1381"/>
    <x v="0"/>
    <n v="29.7"/>
    <n v="1.5"/>
    <n v="40.549999999999997"/>
    <n v="4.0599999999999996"/>
    <n v="44.61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EG FUELCO 1744 MAWSON"/>
    <s v="CALTEX Australia - Fuel"/>
    <n v="7071340000000000"/>
    <d v="2019-05-17T00:00:00"/>
    <d v="1899-12-30T07:17:00"/>
    <n v="1381"/>
    <x v="0"/>
    <n v="28.02"/>
    <n v="1.5"/>
    <n v="38.26"/>
    <n v="3.83"/>
    <n v="42.09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EG FUELCO 1744 MAWSON"/>
    <s v="CALTEX Australia - Fuel"/>
    <n v="7071340000000000"/>
    <d v="2019-05-21T00:00:00"/>
    <d v="1899-12-30T07:28:00"/>
    <n v="1397"/>
    <x v="0"/>
    <n v="48.85"/>
    <n v="1.5"/>
    <n v="66.7"/>
    <n v="6.68"/>
    <n v="73.38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EG FUELCO 1744 MAWSON"/>
    <s v="CALTEX Australia - Fuel"/>
    <n v="7071340000000000"/>
    <d v="2019-06-19T00:00:00"/>
    <d v="1899-12-30T07:45:00"/>
    <n v="1730"/>
    <x v="0"/>
    <n v="63.01"/>
    <n v="1.5"/>
    <n v="86.04"/>
    <n v="8.61"/>
    <n v="94.65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MAWSON WOOLWORTHS S/STN"/>
    <s v="CALTEX Australia - Fuel"/>
    <n v="7071340000000000"/>
    <d v="2019-01-09T00:00:00"/>
    <d v="1899-12-30T07:42:00"/>
    <n v="1138"/>
    <x v="0"/>
    <n v="52.77"/>
    <n v="1.45"/>
    <n v="69.650000000000006"/>
    <n v="6.97"/>
    <n v="76.62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MAWSON WOOLWORTHS S/STN"/>
    <s v="CALTEX Australia - Fuel"/>
    <n v="7071340000000000"/>
    <d v="2019-01-16T00:00:00"/>
    <d v="1899-12-30T07:34:00"/>
    <n v="1152"/>
    <x v="0"/>
    <n v="57.82"/>
    <n v="1.45"/>
    <n v="76.319999999999993"/>
    <n v="7.64"/>
    <n v="83.96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MAWSON WOOLWORTHS S/STN"/>
    <s v="CALTEX Australia - Fuel"/>
    <n v="7071340000000000"/>
    <d v="2019-01-21T00:00:00"/>
    <d v="1899-12-30T07:24:00"/>
    <n v="7141"/>
    <x v="0"/>
    <n v="38.89"/>
    <n v="1.45"/>
    <n v="51.34"/>
    <n v="5.14"/>
    <n v="56.48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MAWSON WOOLWORTHS S/STN"/>
    <s v="CALTEX Australia - Fuel"/>
    <n v="7071340000000000"/>
    <d v="2019-01-23T00:00:00"/>
    <d v="1899-12-30T07:19:00"/>
    <n v="1171"/>
    <x v="0"/>
    <n v="42.4"/>
    <n v="1.45"/>
    <n v="55.96"/>
    <n v="5.6"/>
    <n v="61.56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MAWSON WOOLWORTHS S/STN"/>
    <s v="CALTEX Australia - Fuel"/>
    <n v="7071340000000000"/>
    <d v="2019-01-29T00:00:00"/>
    <d v="1899-12-30T11:36:00"/>
    <n v="1183"/>
    <x v="0"/>
    <n v="54.76"/>
    <n v="1.45"/>
    <n v="72.28"/>
    <n v="7.23"/>
    <n v="79.510000000000005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MAWSON WOOLWORTHS S/STN"/>
    <s v="CALTEX Australia - Fuel"/>
    <n v="7071340000000000"/>
    <d v="2019-02-01T00:00:00"/>
    <d v="1899-12-30T14:14:00"/>
    <n v="1194"/>
    <x v="0"/>
    <n v="51.78"/>
    <n v="1.45"/>
    <n v="68.349999999999994"/>
    <n v="6.84"/>
    <n v="75.19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MAWSON WOOLWORTHS S/STN"/>
    <s v="CALTEX Australia - Fuel"/>
    <n v="7071340000000000"/>
    <d v="2019-02-04T00:00:00"/>
    <d v="1899-12-30T08:37:00"/>
    <n v="1200"/>
    <x v="0"/>
    <n v="26.85"/>
    <n v="1.45"/>
    <n v="35.450000000000003"/>
    <n v="3.55"/>
    <n v="39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MAWSON WOOLWORTHS S/STN"/>
    <s v="CALTEX Australia - Fuel"/>
    <n v="7071340000000000"/>
    <d v="2019-02-06T00:00:00"/>
    <d v="1899-12-30T14:47:00"/>
    <n v="1216"/>
    <x v="0"/>
    <n v="48.49"/>
    <n v="1.45"/>
    <n v="64.010000000000005"/>
    <n v="6.41"/>
    <n v="70.42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MAWSON WOOLWORTHS S/STN"/>
    <s v="CALTEX Australia - Fuel"/>
    <n v="7071340000000000"/>
    <d v="2019-02-13T00:00:00"/>
    <d v="1899-12-30T14:15:00"/>
    <n v="1232"/>
    <x v="0"/>
    <n v="70.31"/>
    <n v="1.45"/>
    <n v="92.81"/>
    <n v="9.2899999999999991"/>
    <n v="102.1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MAWSON WOOLWORTHS S/STN"/>
    <s v="CALTEX Australia - Fuel"/>
    <n v="7071340000000000"/>
    <d v="2019-02-18T00:00:00"/>
    <d v="1899-12-30T07:14:00"/>
    <n v="1244"/>
    <x v="0"/>
    <n v="52.63"/>
    <n v="1.47"/>
    <n v="70.430000000000007"/>
    <n v="7.05"/>
    <n v="77.48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MAWSON WOOLWORTHS S/STN"/>
    <s v="CALTEX Australia - Fuel"/>
    <n v="7071340000000000"/>
    <d v="2019-02-20T00:00:00"/>
    <d v="1899-12-30T07:49:00"/>
    <n v="1255"/>
    <x v="0"/>
    <n v="50.81"/>
    <n v="1.47"/>
    <n v="67.989999999999995"/>
    <n v="6.8"/>
    <n v="74.790000000000006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MAWSON WOOLWORTHS S/STN"/>
    <s v="CALTEX Australia - Fuel"/>
    <n v="7071340000000000"/>
    <d v="2019-02-22T00:00:00"/>
    <d v="1899-12-30T14:12:00"/>
    <n v="1271"/>
    <x v="0"/>
    <n v="66.959999999999994"/>
    <n v="1.47"/>
    <n v="89.61"/>
    <n v="8.9700000000000006"/>
    <n v="98.58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MAWSON WOOLWORTHS S/STN"/>
    <s v="CALTEX Australia - Fuel"/>
    <n v="7071340000000000"/>
    <d v="2019-02-25T00:00:00"/>
    <d v="1899-12-30T14:44:00"/>
    <n v="1282"/>
    <x v="0"/>
    <n v="53.12"/>
    <n v="1.45"/>
    <n v="70.12"/>
    <n v="7.02"/>
    <n v="77.14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MAWSON WOOLWORTHS S/STN"/>
    <s v="CALTEX Australia - Fuel"/>
    <n v="7071340000000000"/>
    <d v="2019-03-04T00:00:00"/>
    <d v="1899-12-30T07:21:00"/>
    <n v="1289"/>
    <x v="0"/>
    <n v="39.17"/>
    <n v="1.45"/>
    <n v="51.7"/>
    <n v="5.18"/>
    <n v="56.88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1-08T00:00:00"/>
    <d v="1899-12-30T06:49:00"/>
    <n v="454"/>
    <x v="0"/>
    <n v="13.88"/>
    <n v="1.61"/>
    <n v="20.34"/>
    <n v="2.04"/>
    <n v="22.38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1-09T00:00:00"/>
    <d v="1899-12-30T06:30:00"/>
    <n v="431"/>
    <x v="0"/>
    <n v="22.91"/>
    <n v="1.61"/>
    <n v="33.57"/>
    <n v="3.36"/>
    <n v="36.93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1-11T00:00:00"/>
    <d v="1899-12-30T06:36:00"/>
    <n v="445"/>
    <x v="0"/>
    <n v="21.1"/>
    <n v="1.61"/>
    <n v="30.92"/>
    <n v="3.1"/>
    <n v="34.020000000000003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1-14T00:00:00"/>
    <d v="1899-12-30T06:52:00"/>
    <n v="434"/>
    <x v="0"/>
    <n v="11.02"/>
    <n v="1.53"/>
    <n v="15.35"/>
    <n v="1.54"/>
    <n v="16.89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1-21T00:00:00"/>
    <d v="1899-12-30T07:04:00"/>
    <n v="443"/>
    <x v="0"/>
    <n v="8.4"/>
    <n v="1.53"/>
    <n v="11.7"/>
    <n v="1.18"/>
    <n v="12.88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1-25T00:00:00"/>
    <d v="1899-12-30T10:12:00"/>
    <n v="460"/>
    <x v="0"/>
    <n v="21.55"/>
    <n v="1.53"/>
    <n v="30.01"/>
    <n v="3.01"/>
    <n v="33.020000000000003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2-04T00:00:00"/>
    <d v="1899-12-30T10:03:00"/>
    <n v="474"/>
    <x v="0"/>
    <n v="15.48"/>
    <n v="1.53"/>
    <n v="21.56"/>
    <n v="2.16"/>
    <n v="23.72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2-07T00:00:00"/>
    <d v="1899-12-30T09:53:00"/>
    <n v="477"/>
    <x v="0"/>
    <n v="1.1499999999999999"/>
    <n v="1.54"/>
    <n v="1.61"/>
    <n v="0.17"/>
    <n v="1.78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2-14T00:00:00"/>
    <d v="1899-12-30T06:44:00"/>
    <n v="486"/>
    <x v="0"/>
    <n v="16.239999999999998"/>
    <n v="1.54"/>
    <n v="22.76"/>
    <n v="2.2799999999999998"/>
    <n v="25.04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2-15T00:00:00"/>
    <d v="1899-12-30T06:57:00"/>
    <n v="492"/>
    <x v="0"/>
    <n v="21.91"/>
    <n v="1.54"/>
    <n v="30.72"/>
    <n v="3.08"/>
    <n v="33.799999999999997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3-19T00:00:00"/>
    <d v="1899-12-30T07:31:00"/>
    <n v="521"/>
    <x v="0"/>
    <n v="16.559999999999999"/>
    <n v="1.54"/>
    <n v="23.22"/>
    <n v="2.33"/>
    <n v="25.55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3-27T00:00:00"/>
    <d v="1899-12-30T07:45:00"/>
    <n v="540"/>
    <x v="0"/>
    <n v="11.63"/>
    <n v="1.5"/>
    <n v="15.88"/>
    <n v="1.59"/>
    <n v="17.47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4-16T00:00:00"/>
    <d v="1899-12-30T06:21:00"/>
    <n v="572"/>
    <x v="0"/>
    <n v="13.31"/>
    <n v="1.5"/>
    <n v="18.170000000000002"/>
    <n v="1.82"/>
    <n v="19.989999999999998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4-23T00:00:00"/>
    <d v="1899-12-30T10:10:00"/>
    <n v="581"/>
    <x v="0"/>
    <n v="17.87"/>
    <n v="1.5"/>
    <n v="24.42"/>
    <n v="2.4500000000000002"/>
    <n v="26.87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4-26T00:00:00"/>
    <d v="1899-12-30T06:46:00"/>
    <n v="587"/>
    <x v="0"/>
    <n v="9.3000000000000007"/>
    <n v="1.5"/>
    <n v="12.69"/>
    <n v="1.27"/>
    <n v="13.96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4-30T00:00:00"/>
    <d v="1899-12-30T10:03:00"/>
    <n v="593"/>
    <x v="0"/>
    <n v="21.04"/>
    <n v="1.52"/>
    <n v="29.11"/>
    <n v="2.92"/>
    <n v="32.03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5-01T00:00:00"/>
    <d v="1899-12-30T08:53:00"/>
    <n v="595"/>
    <x v="0"/>
    <n v="7.25"/>
    <n v="1.52"/>
    <n v="10.039999999999999"/>
    <n v="1.01"/>
    <n v="11.05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5-02T00:00:00"/>
    <d v="1899-12-30T07:29:00"/>
    <n v="598"/>
    <x v="0"/>
    <n v="10.92"/>
    <n v="1.52"/>
    <n v="15.11"/>
    <n v="1.52"/>
    <n v="16.63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5-06T00:00:00"/>
    <d v="1899-12-30T10:45:00"/>
    <n v="603"/>
    <x v="0"/>
    <n v="19.149999999999999"/>
    <n v="1.53"/>
    <n v="26.67"/>
    <n v="2.67"/>
    <n v="29.34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5-07T00:00:00"/>
    <d v="1899-12-30T10:58:00"/>
    <n v="608"/>
    <x v="0"/>
    <n v="14.51"/>
    <n v="1.53"/>
    <n v="20.21"/>
    <n v="2.0299999999999998"/>
    <n v="22.24"/>
  </r>
  <r>
    <x v="63"/>
    <s v="ACT TCCS - PTS - City Maintenance - PM - Holder depot"/>
    <n v="354058"/>
    <m/>
    <s v="Passenger"/>
    <n v="278636"/>
    <m/>
    <s v="FUEL CARD"/>
    <s v="FUEL CARD"/>
    <s v="Fuel Card"/>
    <s v="CALTEX  HUGHES"/>
    <s v="CALTEX Australia - Fuel"/>
    <n v="7071340000000000"/>
    <d v="2019-04-16T00:00:00"/>
    <d v="1899-12-30T07:57:00"/>
    <m/>
    <x v="0"/>
    <n v="70.37"/>
    <n v="1.5"/>
    <n v="96.09"/>
    <n v="9.61"/>
    <n v="105.7"/>
  </r>
  <r>
    <x v="63"/>
    <s v="ACT TCCS - PTS - City Maintenance - PM - Holder depot"/>
    <n v="354058"/>
    <m/>
    <s v="Passenger"/>
    <n v="278636"/>
    <m/>
    <s v="FUEL CARD"/>
    <s v="FUEL CARD"/>
    <s v="Fuel Card"/>
    <s v="EG FUELCO 1744 MAWSON"/>
    <s v="CALTEX Australia - Fuel"/>
    <n v="7071340000000000"/>
    <d v="2019-04-02T00:00:00"/>
    <d v="1899-12-30T10:08:00"/>
    <m/>
    <x v="1"/>
    <n v="57.25"/>
    <n v="1.37"/>
    <n v="71.41"/>
    <n v="7.15"/>
    <n v="78.56"/>
  </r>
  <r>
    <x v="63"/>
    <s v="ACT TCCS - PTS - City Maintenance - PM - Holder depot"/>
    <n v="354058"/>
    <m/>
    <s v="Passenger"/>
    <n v="278636"/>
    <m/>
    <s v="FUEL CARD"/>
    <s v="FUEL CARD"/>
    <s v="Fuel Card"/>
    <s v="EG FUELCO 1744 MAWSON"/>
    <s v="CALTEX Australia - Fuel"/>
    <n v="7071340000000000"/>
    <d v="2019-04-18T00:00:00"/>
    <d v="1899-12-30T10:18:00"/>
    <m/>
    <x v="0"/>
    <n v="38.380000000000003"/>
    <n v="1.5"/>
    <n v="52.41"/>
    <n v="5.24"/>
    <n v="57.65"/>
  </r>
  <r>
    <x v="63"/>
    <s v="ACT TCCS - PTS - City Maintenance - PM - Holder depot"/>
    <n v="354058"/>
    <m/>
    <s v="Passenger"/>
    <n v="278636"/>
    <m/>
    <s v="FUEL CARD"/>
    <s v="FUEL CARD"/>
    <s v="Fuel Card"/>
    <s v="EG FUELCO 1744 MAWSON"/>
    <s v="CALTEX Australia - Fuel"/>
    <n v="7071340000000000"/>
    <d v="2019-04-18T00:00:00"/>
    <d v="1899-12-30T10:18:00"/>
    <m/>
    <x v="1"/>
    <n v="68.709999999999994"/>
    <n v="1.41"/>
    <n v="88.2"/>
    <n v="8.83"/>
    <n v="97.03"/>
  </r>
  <r>
    <x v="63"/>
    <s v="ACT TCCS - PTS - City Maintenance - PM - Holder depot"/>
    <n v="354058"/>
    <m/>
    <s v="Passenger"/>
    <n v="278636"/>
    <m/>
    <s v="FUEL CARD"/>
    <s v="FUEL CARD"/>
    <s v="Fuel Card"/>
    <s v="EG FUELCO 1744 MAWSON"/>
    <s v="CALTEX Australia - Fuel"/>
    <n v="7071340000000000"/>
    <d v="2019-05-28T00:00:00"/>
    <d v="1899-12-30T13:17:00"/>
    <m/>
    <x v="4"/>
    <n v="38.79"/>
    <n v="1.55"/>
    <n v="54.55"/>
    <n v="5.46"/>
    <n v="60.01"/>
  </r>
  <r>
    <x v="63"/>
    <s v="ACT TCCS - PTS - City Maintenance - PM - Holder depot"/>
    <n v="354058"/>
    <m/>
    <s v="Passenger"/>
    <n v="278636"/>
    <m/>
    <s v="FUEL CARD"/>
    <s v="FUEL CARD"/>
    <s v="Fuel Card"/>
    <s v="EG FUELCO 1744 MAWSON"/>
    <s v="CALTEX Australia - Fuel"/>
    <n v="7071340000000000"/>
    <d v="2019-06-24T00:00:00"/>
    <d v="1899-12-30T00:57:00"/>
    <m/>
    <x v="0"/>
    <n v="20"/>
    <n v="1.5"/>
    <n v="27.31"/>
    <n v="2.74"/>
    <n v="30.05"/>
  </r>
  <r>
    <x v="63"/>
    <s v="ACT TCCS - PTS - City Maintenance - PM - Holder depot"/>
    <n v="354058"/>
    <m/>
    <s v="Passenger"/>
    <n v="278636"/>
    <m/>
    <s v="FUEL CARD"/>
    <s v="FUEL CARD"/>
    <s v="Fuel Card"/>
    <s v="EG FUELCO 1744 MAWSON"/>
    <s v="CALTEX Australia - Fuel"/>
    <n v="7071340000000000"/>
    <d v="2019-06-24T00:00:00"/>
    <d v="1899-12-30T00:57:00"/>
    <m/>
    <x v="4"/>
    <n v="60"/>
    <n v="1.51"/>
    <n v="82.2"/>
    <n v="8.2200000000000006"/>
    <n v="90.42"/>
  </r>
  <r>
    <x v="63"/>
    <s v="ACT TCCS - PTS - City Maintenance - PM - Holder depot"/>
    <n v="354058"/>
    <m/>
    <s v="Passenger"/>
    <n v="278636"/>
    <m/>
    <s v="FUEL CARD"/>
    <s v="FUEL CARD"/>
    <s v="Fuel Card"/>
    <s v="EG FUELCO 1744 MAWSON"/>
    <s v="CALTEX Australia - Fuel"/>
    <n v="7071340000000000"/>
    <d v="2019-08-02T00:00:00"/>
    <d v="1899-12-30T09:41:00"/>
    <m/>
    <x v="0"/>
    <n v="32.28"/>
    <n v="1.5"/>
    <n v="44.07"/>
    <n v="4.41"/>
    <n v="48.48"/>
  </r>
  <r>
    <x v="63"/>
    <s v="ACT TCCS - PTS - City Maintenance - PM - Holder depot"/>
    <n v="354058"/>
    <m/>
    <s v="Passenger"/>
    <n v="278636"/>
    <m/>
    <s v="FUEL CARD"/>
    <s v="FUEL CARD"/>
    <s v="Fuel Card"/>
    <s v="EG FUELCO 1744 MAWSON"/>
    <s v="CALTEX Australia - Fuel"/>
    <n v="7071340000000000"/>
    <d v="2019-08-28T00:00:00"/>
    <d v="1899-12-30T14:04:00"/>
    <m/>
    <x v="0"/>
    <n v="20"/>
    <n v="1.5"/>
    <n v="27.31"/>
    <n v="2.74"/>
    <n v="30.05"/>
  </r>
  <r>
    <x v="63"/>
    <s v="ACT TCCS - PTS - City Maintenance - PM - Holder depot"/>
    <n v="354058"/>
    <m/>
    <s v="Passenger"/>
    <n v="278636"/>
    <m/>
    <s v="FUEL CARD"/>
    <s v="FUEL CARD"/>
    <s v="Fuel Card"/>
    <s v="EG FUELCO 1744 MAWSON"/>
    <s v="CALTEX Australia - Fuel"/>
    <n v="7071340000000000"/>
    <d v="2019-08-28T00:00:00"/>
    <d v="1899-12-30T14:04:00"/>
    <m/>
    <x v="4"/>
    <n v="46"/>
    <n v="1.49"/>
    <n v="62.18"/>
    <n v="6.22"/>
    <n v="68.400000000000006"/>
  </r>
  <r>
    <x v="63"/>
    <s v="ACT TCCS - PTS - City Maintenance - PM - Holder depot"/>
    <n v="354058"/>
    <m/>
    <s v="Passenger"/>
    <n v="278636"/>
    <m/>
    <s v="FUEL CARD"/>
    <s v="FUEL CARD"/>
    <s v="Fuel Card"/>
    <s v="EG FUELCO 1744 MAWSON"/>
    <s v="CALTEX Australia - Fuel"/>
    <n v="7071340000000000"/>
    <d v="2019-12-19T00:00:00"/>
    <d v="1899-12-30T13:07:00"/>
    <m/>
    <x v="1"/>
    <n v="44.07"/>
    <n v="1.43"/>
    <n v="57.37"/>
    <n v="5.74"/>
    <n v="63.11"/>
  </r>
  <r>
    <x v="63"/>
    <s v="ACT TCCS - PTS - City Maintenance - PM - Holder depot"/>
    <n v="354058"/>
    <m/>
    <s v="Passenger"/>
    <n v="278636"/>
    <m/>
    <s v="FUEL CARD"/>
    <s v="FUEL CARD"/>
    <s v="Fuel Card"/>
    <s v="MAWSON WOOLWORTHS S/STN"/>
    <s v="CALTEX Australia - Fuel"/>
    <n v="7071340000000000"/>
    <d v="2019-02-01T00:00:00"/>
    <d v="1899-12-30T14:18:00"/>
    <m/>
    <x v="1"/>
    <n v="30.02"/>
    <n v="1.37"/>
    <n v="37.450000000000003"/>
    <n v="3.75"/>
    <n v="41.2"/>
  </r>
  <r>
    <x v="63"/>
    <s v="ACT TCCS - PTS - City Maintenance - PM - Holder depot"/>
    <n v="354058"/>
    <m/>
    <s v="Passenger"/>
    <n v="278636"/>
    <m/>
    <s v="FUEL CARD"/>
    <s v="FUEL CARD"/>
    <s v="Fuel Card"/>
    <s v="MAWSON WOOLWORTHS S/STN"/>
    <s v="CALTEX Australia - Fuel"/>
    <n v="7071340000000000"/>
    <d v="2019-03-04T00:00:00"/>
    <d v="1899-12-30T11:43:00"/>
    <m/>
    <x v="1"/>
    <n v="69.819999999999993"/>
    <n v="1.37"/>
    <n v="87.08"/>
    <n v="8.7100000000000009"/>
    <n v="95.79"/>
  </r>
  <r>
    <x v="64"/>
    <s v="ACT TCCS - PTS - City Maintenance - PM - Holder depot"/>
    <n v="896354"/>
    <m/>
    <s v="Agricultural"/>
    <m/>
    <m/>
    <s v="TORO"/>
    <s v="MOWER"/>
    <s v="Groundsmaster 4000D 4x4 Ride-On Mower"/>
    <s v="CALTEX WESTON CREEK FOODARY"/>
    <s v="CALTEX Australia - Fuel"/>
    <n v="7071340000000000"/>
    <d v="2019-11-27T00:00:00"/>
    <d v="1899-12-30T14:14:00"/>
    <n v="1076"/>
    <x v="0"/>
    <n v="23.78"/>
    <n v="1.55"/>
    <n v="33.549999999999997"/>
    <n v="3.36"/>
    <n v="36.909999999999997"/>
  </r>
  <r>
    <x v="64"/>
    <s v="ACT TCCS - PTS - City Maintenance - PM - Holder depot"/>
    <n v="896354"/>
    <m/>
    <s v="Agricultural"/>
    <m/>
    <m/>
    <s v="TORO"/>
    <s v="MOWER"/>
    <s v="Groundsmaster 4000D 4x4 Ride-On Mower"/>
    <s v="CALTEX WESTON CREEK FOODARY"/>
    <s v="CALTEX Australia - Fuel"/>
    <n v="7071340000000000"/>
    <d v="2019-12-12T00:00:00"/>
    <d v="1899-12-30T14:19:00"/>
    <n v="1097"/>
    <x v="0"/>
    <n v="43.24"/>
    <n v="1.57"/>
    <n v="61.79"/>
    <n v="6.18"/>
    <n v="67.97"/>
  </r>
  <r>
    <x v="64"/>
    <s v="ACT TCCS - PTS - City Maintenance - PM - Holder depot"/>
    <n v="896354"/>
    <m/>
    <s v="Agricultural"/>
    <m/>
    <m/>
    <s v="TORO"/>
    <s v="MOWER"/>
    <s v="Groundsmaster 4000D 4x4 Ride-On Mower"/>
    <s v="MAWSON WOOLWORTHS S/STN"/>
    <s v="CALTEX Australia - Fuel"/>
    <n v="7071340000000000"/>
    <d v="2019-02-27T00:00:00"/>
    <d v="1899-12-30T09:20:00"/>
    <n v="802"/>
    <x v="0"/>
    <n v="26.71"/>
    <n v="1.45"/>
    <n v="35.25"/>
    <n v="3.53"/>
    <n v="38.78"/>
  </r>
  <r>
    <x v="64"/>
    <s v="ACT TCCS - PTS - City Maintenance - PM - Holder depot"/>
    <n v="896354"/>
    <m/>
    <s v="Agricultural"/>
    <m/>
    <m/>
    <s v="TORO"/>
    <s v="MOWER"/>
    <s v="Groundsmaster 4000D 4x4 Ride-On Mower"/>
    <s v="WESTON CALTEX WOOLWORTHS"/>
    <s v="CALTEX Australia - Fuel"/>
    <n v="7071340000000000"/>
    <d v="2019-01-03T00:00:00"/>
    <d v="1899-12-30T06:27:00"/>
    <n v="658"/>
    <x v="0"/>
    <n v="25.8"/>
    <n v="1.61"/>
    <n v="37.81"/>
    <n v="3.79"/>
    <n v="41.6"/>
  </r>
  <r>
    <x v="64"/>
    <s v="ACT TCCS - PTS - City Maintenance - PM - Holder depot"/>
    <n v="896354"/>
    <m/>
    <s v="Agricultural"/>
    <m/>
    <m/>
    <s v="TORO"/>
    <s v="MOWER"/>
    <s v="Groundsmaster 4000D 4x4 Ride-On Mower"/>
    <s v="WESTON CALTEX WOOLWORTHS"/>
    <s v="CALTEX Australia - Fuel"/>
    <n v="7071340000000000"/>
    <d v="2019-01-07T00:00:00"/>
    <d v="1899-12-30T08:54:00"/>
    <n v="665"/>
    <x v="0"/>
    <n v="28.63"/>
    <n v="1.61"/>
    <n v="41.95"/>
    <n v="4.2"/>
    <n v="46.15"/>
  </r>
  <r>
    <x v="64"/>
    <s v="ACT TCCS - PTS - City Maintenance - PM - Holder depot"/>
    <n v="896354"/>
    <m/>
    <s v="Agricultural"/>
    <m/>
    <m/>
    <s v="TORO"/>
    <s v="MOWER"/>
    <s v="Groundsmaster 4000D 4x4 Ride-On Mower"/>
    <s v="WESTON CALTEX WOOLWORTHS"/>
    <s v="CALTEX Australia - Fuel"/>
    <n v="7071340000000000"/>
    <d v="2019-01-08T00:00:00"/>
    <d v="1899-12-30T06:49:00"/>
    <n v="668"/>
    <x v="0"/>
    <n v="14.25"/>
    <n v="1.61"/>
    <n v="20.9"/>
    <n v="2.1"/>
    <n v="23"/>
  </r>
  <r>
    <x v="64"/>
    <s v="ACT TCCS - PTS - City Maintenance - PM - Holder depot"/>
    <n v="896354"/>
    <m/>
    <s v="Agricultural"/>
    <m/>
    <m/>
    <s v="TORO"/>
    <s v="MOWER"/>
    <s v="Groundsmaster 4000D 4x4 Ride-On Mower"/>
    <s v="WESTON CALTEX WOOLWORTHS"/>
    <s v="CALTEX Australia - Fuel"/>
    <n v="7071340000000000"/>
    <d v="2019-01-10T00:00:00"/>
    <d v="1899-12-30T06:41:00"/>
    <n v="677"/>
    <x v="0"/>
    <n v="43.2"/>
    <n v="1.61"/>
    <n v="63.31"/>
    <n v="6.34"/>
    <n v="69.650000000000006"/>
  </r>
  <r>
    <x v="64"/>
    <s v="ACT TCCS - PTS - City Maintenance - PM - Holder depot"/>
    <n v="896354"/>
    <m/>
    <s v="Agricultural"/>
    <m/>
    <m/>
    <s v="TORO"/>
    <s v="MOWER"/>
    <s v="Groundsmaster 4000D 4x4 Ride-On Mower"/>
    <s v="WESTON CALTEX WOOLWORTHS"/>
    <s v="CALTEX Australia - Fuel"/>
    <n v="7071340000000000"/>
    <d v="2019-01-11T00:00:00"/>
    <d v="1899-12-30T06:35:00"/>
    <n v="182"/>
    <x v="0"/>
    <n v="24.07"/>
    <n v="1.61"/>
    <n v="35.270000000000003"/>
    <n v="3.53"/>
    <n v="38.799999999999997"/>
  </r>
  <r>
    <x v="64"/>
    <s v="ACT TCCS - PTS - City Maintenance - PM - Holder depot"/>
    <n v="896354"/>
    <m/>
    <s v="Agricultural"/>
    <m/>
    <m/>
    <s v="TORO"/>
    <s v="MOWER"/>
    <s v="Groundsmaster 4000D 4x4 Ride-On Mower"/>
    <s v="WESTON CALTEX WOOLWORTHS"/>
    <s v="CALTEX Australia - Fuel"/>
    <n v="7071340000000000"/>
    <d v="2019-01-14T00:00:00"/>
    <d v="1899-12-30T09:01:00"/>
    <n v="694"/>
    <x v="0"/>
    <n v="25.33"/>
    <n v="1.53"/>
    <n v="35.28"/>
    <n v="3.53"/>
    <n v="38.81"/>
  </r>
  <r>
    <x v="64"/>
    <s v="ACT TCCS - PTS - City Maintenance - PM - Holder depot"/>
    <n v="896354"/>
    <m/>
    <s v="Agricultural"/>
    <m/>
    <m/>
    <s v="TORO"/>
    <s v="MOWER"/>
    <s v="Groundsmaster 4000D 4x4 Ride-On Mower"/>
    <s v="WESTON CALTEX WOOLWORTHS"/>
    <s v="CALTEX Australia - Fuel"/>
    <n v="7071340000000000"/>
    <d v="2019-02-04T00:00:00"/>
    <d v="1899-12-30T06:36:00"/>
    <n v="741"/>
    <x v="0"/>
    <n v="20.94"/>
    <n v="1.53"/>
    <n v="29.16"/>
    <n v="2.92"/>
    <n v="32.08"/>
  </r>
  <r>
    <x v="64"/>
    <s v="ACT TCCS - PTS - City Maintenance - PM - Holder depot"/>
    <n v="896354"/>
    <m/>
    <s v="Agricultural"/>
    <m/>
    <m/>
    <s v="TORO"/>
    <s v="MOWER"/>
    <s v="Groundsmaster 4000D 4x4 Ride-On Mower"/>
    <s v="WESTON CALTEX WOOLWORTHS"/>
    <s v="CALTEX Australia - Fuel"/>
    <n v="7071340000000000"/>
    <d v="2019-02-15T00:00:00"/>
    <d v="1899-12-30T06:33:00"/>
    <n v="762"/>
    <x v="0"/>
    <n v="20.09"/>
    <n v="1.54"/>
    <n v="28.16"/>
    <n v="2.82"/>
    <n v="30.98"/>
  </r>
  <r>
    <x v="64"/>
    <s v="ACT TCCS - PTS - City Maintenance - PM - Holder depot"/>
    <n v="896354"/>
    <m/>
    <s v="Agricultural"/>
    <m/>
    <m/>
    <s v="TORO"/>
    <s v="MOWER"/>
    <s v="Groundsmaster 4000D 4x4 Ride-On Mower"/>
    <s v="WESTON CALTEX WOOLWORTHS"/>
    <s v="CALTEX Australia - Fuel"/>
    <n v="7071340000000000"/>
    <d v="2019-02-23T00:00:00"/>
    <d v="1899-12-30T06:30:00"/>
    <n v="781"/>
    <x v="0"/>
    <n v="27.37"/>
    <n v="1.54"/>
    <n v="38.36"/>
    <n v="3.84"/>
    <n v="42.2"/>
  </r>
  <r>
    <x v="64"/>
    <s v="ACT TCCS - PTS - City Maintenance - PM - Holder depot"/>
    <n v="896354"/>
    <m/>
    <s v="Agricultural"/>
    <m/>
    <m/>
    <s v="TORO"/>
    <s v="MOWER"/>
    <s v="Groundsmaster 4000D 4x4 Ride-On Mower"/>
    <s v="WESTON CALTEX WOOLWORTHS"/>
    <s v="CALTEX Australia - Fuel"/>
    <n v="7071340000000000"/>
    <d v="2019-03-19T00:00:00"/>
    <d v="1899-12-30T07:30:00"/>
    <n v="812"/>
    <x v="0"/>
    <n v="13.11"/>
    <n v="1.54"/>
    <n v="18.39"/>
    <n v="1.84"/>
    <n v="20.23"/>
  </r>
  <r>
    <x v="64"/>
    <s v="ACT TCCS - PTS - City Maintenance - PM - Holder depot"/>
    <n v="896354"/>
    <m/>
    <s v="Agricultural"/>
    <m/>
    <m/>
    <s v="TORO"/>
    <s v="MOWER"/>
    <s v="Groundsmaster 4000D 4x4 Ride-On Mower"/>
    <s v="WESTON CALTEX WOOLWORTHS"/>
    <s v="CALTEX Australia - Fuel"/>
    <n v="7071340000000000"/>
    <d v="2019-05-23T00:00:00"/>
    <d v="1899-12-30T10:01:00"/>
    <n v="909"/>
    <x v="0"/>
    <n v="27.32"/>
    <n v="1.5"/>
    <n v="37.299999999999997"/>
    <n v="3.74"/>
    <n v="41.04"/>
  </r>
  <r>
    <x v="64"/>
    <s v="ACT TCCS - PTS - City Maintenance - PM - Holder depot"/>
    <n v="896354"/>
    <m/>
    <s v="Agricultural"/>
    <m/>
    <m/>
    <s v="TORO"/>
    <s v="MOWER"/>
    <s v="Groundsmaster 4000D 4x4 Ride-On Mower"/>
    <s v="WESTON CALTEX WOOLWORTHS"/>
    <s v="CALTEX Australia - Fuel"/>
    <n v="7071340000000000"/>
    <d v="2019-06-17T00:00:00"/>
    <d v="1899-12-30T07:16:00"/>
    <n v="928"/>
    <x v="0"/>
    <n v="22.04"/>
    <n v="1.57"/>
    <n v="31.47"/>
    <n v="3.15"/>
    <n v="34.619999999999997"/>
  </r>
  <r>
    <x v="64"/>
    <s v="ACT TCCS - PTS - City Maintenance - PM - Holder depot"/>
    <n v="896354"/>
    <m/>
    <s v="Agricultural"/>
    <m/>
    <m/>
    <s v="TORO"/>
    <s v="MOWER"/>
    <s v="Groundsmaster 4000D 4x4 Ride-On Mower"/>
    <s v="WESTON CALTEX WOOLWORTHS"/>
    <s v="CALTEX Australia - Fuel"/>
    <n v="7071340000000000"/>
    <d v="2019-06-20T00:00:00"/>
    <d v="1899-12-30T09:54:00"/>
    <n v="908"/>
    <x v="0"/>
    <n v="48.43"/>
    <n v="1.57"/>
    <n v="69.16"/>
    <n v="6.92"/>
    <n v="76.08"/>
  </r>
  <r>
    <x v="64"/>
    <s v="ACT TCCS - PTS - City Maintenance - PM - Holder depot"/>
    <n v="896354"/>
    <m/>
    <s v="Agricultural"/>
    <m/>
    <m/>
    <s v="TORO"/>
    <s v="MOWER"/>
    <s v="Groundsmaster 4000D 4x4 Ride-On Mower"/>
    <s v="WESTON CALTEX WOOLWORTHS"/>
    <s v="CALTEX Australia - Fuel"/>
    <n v="7071340000000000"/>
    <d v="2019-10-24T00:00:00"/>
    <d v="1899-12-30T07:55:00"/>
    <n v="994"/>
    <x v="0"/>
    <n v="21.49"/>
    <n v="1.57"/>
    <n v="30.71"/>
    <n v="3.08"/>
    <n v="33.79"/>
  </r>
  <r>
    <x v="64"/>
    <s v="ACT TCCS - PTS - City Maintenance - PM - Holder depot"/>
    <n v="896354"/>
    <m/>
    <s v="Agricultural"/>
    <m/>
    <m/>
    <s v="TORO"/>
    <s v="MOWER"/>
    <s v="Groundsmaster 4000D 4x4 Ride-On Mower"/>
    <s v="WESTON CALTEX WOOLWORTHS"/>
    <s v="CALTEX Australia - Fuel"/>
    <n v="7071340000000000"/>
    <d v="2019-10-26T00:00:00"/>
    <d v="1899-12-30T06:31:00"/>
    <n v="997"/>
    <x v="0"/>
    <n v="16.21"/>
    <n v="1.57"/>
    <n v="23.16"/>
    <n v="2.3199999999999998"/>
    <n v="25.48"/>
  </r>
  <r>
    <x v="64"/>
    <s v="ACT TCCS - PTS - City Maintenance - PM - Holder depot"/>
    <n v="896354"/>
    <m/>
    <s v="Agricultural"/>
    <m/>
    <m/>
    <s v="TORO"/>
    <s v="MOWER"/>
    <s v="Groundsmaster 4000D 4x4 Ride-On Mower"/>
    <s v="WESTON CALTEX WOOLWORTHS"/>
    <s v="CALTEX Australia - Fuel"/>
    <n v="7071340000000000"/>
    <d v="2019-10-28T00:00:00"/>
    <d v="1899-12-30T08:37:00"/>
    <n v="1004"/>
    <x v="0"/>
    <n v="27.26"/>
    <n v="1.57"/>
    <n v="38.950000000000003"/>
    <n v="3.9"/>
    <n v="42.85"/>
  </r>
  <r>
    <x v="65"/>
    <s v="ACT TCCS - PTS - City Maintenance - PM - Holder depot"/>
    <n v="896358"/>
    <m/>
    <s v="Agricultural"/>
    <m/>
    <m/>
    <s v="TORO"/>
    <s v="MOWER"/>
    <s v="Groundsmaster 4000D 4x4 Ride-On Mower"/>
    <s v="CALTEX  HUGHES"/>
    <s v="CALTEX Australia - Fuel"/>
    <n v="7071340000000000"/>
    <d v="2019-01-03T00:00:00"/>
    <d v="1899-12-30T13:03:00"/>
    <n v="610"/>
    <x v="0"/>
    <n v="54.05"/>
    <n v="1.45"/>
    <n v="71.349999999999994"/>
    <n v="7.14"/>
    <n v="78.489999999999995"/>
  </r>
  <r>
    <x v="65"/>
    <s v="ACT TCCS - PTS - City Maintenance - PM - Holder depot"/>
    <n v="896358"/>
    <m/>
    <s v="Agricultural"/>
    <m/>
    <m/>
    <s v="TORO"/>
    <s v="MOWER"/>
    <s v="Groundsmaster 4000D 4x4 Ride-On Mower"/>
    <s v="CALTEX  HUGHES"/>
    <s v="CALTEX Australia - Fuel"/>
    <n v="7071340000000000"/>
    <d v="2019-02-05T00:00:00"/>
    <d v="1899-12-30T07:24:00"/>
    <n v="708"/>
    <x v="0"/>
    <n v="57.7"/>
    <n v="1.49"/>
    <n v="78.260000000000005"/>
    <n v="7.83"/>
    <n v="86.09"/>
  </r>
  <r>
    <x v="65"/>
    <s v="ACT TCCS - PTS - City Maintenance - PM - Holder depot"/>
    <n v="896358"/>
    <m/>
    <s v="Agricultural"/>
    <m/>
    <m/>
    <s v="TORO"/>
    <s v="MOWER"/>
    <s v="Groundsmaster 4000D 4x4 Ride-On Mower"/>
    <s v="CALTEX  HUGHES"/>
    <s v="CALTEX Australia - Fuel"/>
    <n v="7071340000000000"/>
    <d v="2019-04-01T00:00:00"/>
    <d v="1899-12-30T00:40:00"/>
    <n v="795"/>
    <x v="0"/>
    <n v="25.31"/>
    <n v="1.5"/>
    <n v="34.56"/>
    <n v="3.46"/>
    <n v="38.020000000000003"/>
  </r>
  <r>
    <x v="65"/>
    <s v="ACT TCCS - PTS - City Maintenance - PM - Holder depot"/>
    <n v="896358"/>
    <m/>
    <s v="Agricultural"/>
    <m/>
    <m/>
    <s v="TORO"/>
    <s v="MOWER"/>
    <s v="Groundsmaster 4000D 4x4 Ride-On Mower"/>
    <s v="CALTEX  HUGHES"/>
    <s v="CALTEX Australia - Fuel"/>
    <n v="7071340000000000"/>
    <d v="2019-04-17T00:00:00"/>
    <d v="1899-12-30T10:53:00"/>
    <n v="854"/>
    <x v="0"/>
    <n v="49.13"/>
    <n v="1.5"/>
    <n v="67.08"/>
    <n v="6.71"/>
    <n v="73.790000000000006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04-08T00:00:00"/>
    <d v="1899-12-30T07:16:00"/>
    <n v="823"/>
    <x v="0"/>
    <n v="45.51"/>
    <n v="1.45"/>
    <n v="60.07"/>
    <n v="6.01"/>
    <n v="66.08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04-11T00:00:00"/>
    <d v="1899-12-30T07:11:00"/>
    <n v="834"/>
    <x v="0"/>
    <n v="49.41"/>
    <n v="1.5"/>
    <n v="67.459999999999994"/>
    <n v="6.75"/>
    <n v="74.209999999999994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04-15T00:00:00"/>
    <d v="1899-12-30T07:27:00"/>
    <n v="843"/>
    <x v="0"/>
    <n v="39.78"/>
    <n v="1.5"/>
    <n v="54.32"/>
    <n v="5.44"/>
    <n v="59.76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05-14T00:00:00"/>
    <d v="1899-12-30T06:59:00"/>
    <n v="867"/>
    <x v="0"/>
    <n v="54.14"/>
    <n v="1.5"/>
    <n v="73.930000000000007"/>
    <n v="7.4"/>
    <n v="81.33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05-16T00:00:00"/>
    <d v="1899-12-30T07:20:00"/>
    <n v="879"/>
    <x v="0"/>
    <n v="53.86"/>
    <n v="1.5"/>
    <n v="73.55"/>
    <n v="7.36"/>
    <n v="80.91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05-17T00:00:00"/>
    <d v="1899-12-30T07:17:00"/>
    <n v="884"/>
    <x v="0"/>
    <n v="24.78"/>
    <n v="1.5"/>
    <n v="33.840000000000003"/>
    <n v="3.39"/>
    <n v="37.229999999999997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05-21T00:00:00"/>
    <d v="1899-12-30T07:27:00"/>
    <n v="894"/>
    <x v="0"/>
    <n v="50.3"/>
    <n v="1.5"/>
    <n v="68.680000000000007"/>
    <n v="6.87"/>
    <n v="75.55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09-05T00:00:00"/>
    <d v="1899-12-30T07:41:00"/>
    <n v="906"/>
    <x v="0"/>
    <n v="57.5"/>
    <n v="1.5"/>
    <n v="78.52"/>
    <n v="7.86"/>
    <n v="86.38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09-06T00:00:00"/>
    <d v="1899-12-30T07:34:00"/>
    <n v="912"/>
    <x v="0"/>
    <n v="28"/>
    <n v="1.5"/>
    <n v="38.24"/>
    <n v="3.83"/>
    <n v="42.07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09-12T00:00:00"/>
    <d v="1899-12-30T07:16:00"/>
    <n v="922"/>
    <x v="0"/>
    <n v="48.47"/>
    <n v="1.5"/>
    <n v="66.180000000000007"/>
    <n v="6.62"/>
    <n v="72.8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09-16T00:00:00"/>
    <d v="1899-12-30T07:53:00"/>
    <n v="934"/>
    <x v="0"/>
    <n v="46.95"/>
    <n v="1.5"/>
    <n v="64.11"/>
    <n v="6.42"/>
    <n v="70.53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09-19T00:00:00"/>
    <d v="1899-12-30T07:35:00"/>
    <n v="945"/>
    <x v="0"/>
    <n v="56.81"/>
    <n v="1.5"/>
    <n v="77.569999999999993"/>
    <n v="7.76"/>
    <n v="85.33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09-26T00:00:00"/>
    <d v="1899-12-30T07:29:00"/>
    <n v="952"/>
    <x v="0"/>
    <n v="26.81"/>
    <n v="1.5"/>
    <n v="36.61"/>
    <n v="3.67"/>
    <n v="40.28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09-30T00:00:00"/>
    <d v="1899-12-30T07:47:00"/>
    <n v="961"/>
    <x v="0"/>
    <n v="40.369999999999997"/>
    <n v="1.5"/>
    <n v="55.13"/>
    <n v="5.52"/>
    <n v="60.65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10-02T00:00:00"/>
    <d v="1899-12-30T07:27:00"/>
    <n v="972"/>
    <x v="0"/>
    <n v="48.35"/>
    <n v="1.5"/>
    <n v="66.02"/>
    <n v="6.61"/>
    <n v="72.63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10-03T00:00:00"/>
    <d v="1899-12-30T10:07:00"/>
    <n v="978"/>
    <x v="0"/>
    <n v="26.37"/>
    <n v="1.5"/>
    <n v="36.01"/>
    <n v="3.61"/>
    <n v="39.619999999999997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10-14T00:00:00"/>
    <d v="1899-12-30T07:26:00"/>
    <n v="989"/>
    <x v="0"/>
    <n v="53.67"/>
    <n v="1.5"/>
    <n v="73.28"/>
    <n v="7.33"/>
    <n v="80.61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10-18T00:00:00"/>
    <d v="1899-12-30T07:13:00"/>
    <n v="1000"/>
    <x v="0"/>
    <n v="47.99"/>
    <n v="1.5"/>
    <n v="65.53"/>
    <n v="6.56"/>
    <n v="72.09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10-23T00:00:00"/>
    <d v="1899-12-30T07:15:00"/>
    <n v="1008"/>
    <x v="0"/>
    <n v="46.55"/>
    <n v="1.5"/>
    <n v="63.56"/>
    <n v="6.36"/>
    <n v="69.92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10-28T00:00:00"/>
    <d v="1899-12-30T07:23:00"/>
    <n v="1018"/>
    <x v="0"/>
    <n v="48.36"/>
    <n v="1.5"/>
    <n v="66.040000000000006"/>
    <n v="6.61"/>
    <n v="72.650000000000006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10-30T00:00:00"/>
    <d v="1899-12-30T07:25:00"/>
    <n v="1026"/>
    <x v="0"/>
    <n v="38.94"/>
    <n v="1.5"/>
    <n v="53.17"/>
    <n v="5.32"/>
    <n v="58.49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11-04T00:00:00"/>
    <d v="1899-12-30T07:27:00"/>
    <n v="1035"/>
    <x v="0"/>
    <n v="38.75"/>
    <n v="1.5"/>
    <n v="52.91"/>
    <n v="5.3"/>
    <n v="58.21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11-07T00:00:00"/>
    <d v="1899-12-30T07:16:00"/>
    <n v="1043"/>
    <x v="0"/>
    <n v="41.18"/>
    <n v="1.5"/>
    <n v="56.23"/>
    <n v="5.63"/>
    <n v="61.86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11-08T00:00:00"/>
    <d v="1899-12-30T00:55:00"/>
    <n v="1053"/>
    <x v="0"/>
    <n v="54.89"/>
    <n v="1.5"/>
    <n v="74.95"/>
    <n v="7.5"/>
    <n v="82.45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11-14T00:00:00"/>
    <d v="1899-12-30T07:16:00"/>
    <n v="1067"/>
    <x v="0"/>
    <n v="55.81"/>
    <n v="1.5"/>
    <n v="76.209999999999994"/>
    <n v="7.63"/>
    <n v="83.84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11-20T00:00:00"/>
    <d v="1899-12-30T07:21:00"/>
    <n v="1071"/>
    <x v="0"/>
    <n v="30.79"/>
    <n v="1.5"/>
    <n v="42.05"/>
    <n v="4.21"/>
    <n v="46.26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11-27T00:00:00"/>
    <d v="1899-12-30T07:29:00"/>
    <n v="1080"/>
    <x v="0"/>
    <n v="43.26"/>
    <n v="1.5"/>
    <n v="59.07"/>
    <n v="5.91"/>
    <n v="64.98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12-11T00:00:00"/>
    <d v="1899-12-30T07:42:00"/>
    <n v="1089"/>
    <x v="0"/>
    <n v="42.71"/>
    <n v="1.51"/>
    <n v="58.71"/>
    <n v="5.88"/>
    <n v="64.59"/>
  </r>
  <r>
    <x v="65"/>
    <s v="ACT TCCS - PTS - City Maintenance - PM - Holder depot"/>
    <n v="896358"/>
    <m/>
    <s v="Agricultural"/>
    <m/>
    <m/>
    <s v="TORO"/>
    <s v="MOWER"/>
    <s v="Groundsmaster 4000D 4x4 Ride-On Mower"/>
    <s v="MAWSON WOOLWORTHS S/STN"/>
    <s v="CALTEX Australia - Fuel"/>
    <n v="7071340000000000"/>
    <d v="2019-01-02T00:00:00"/>
    <d v="1899-12-30T07:22:00"/>
    <n v="600"/>
    <x v="0"/>
    <n v="39.72"/>
    <n v="1.45"/>
    <n v="52.43"/>
    <n v="5.25"/>
    <n v="57.68"/>
  </r>
  <r>
    <x v="65"/>
    <s v="ACT TCCS - PTS - City Maintenance - PM - Holder depot"/>
    <n v="896358"/>
    <m/>
    <s v="Agricultural"/>
    <m/>
    <m/>
    <s v="TORO"/>
    <s v="MOWER"/>
    <s v="Groundsmaster 4000D 4x4 Ride-On Mower"/>
    <s v="MAWSON WOOLWORTHS S/STN"/>
    <s v="CALTEX Australia - Fuel"/>
    <n v="7071340000000000"/>
    <d v="2019-01-08T00:00:00"/>
    <d v="1899-12-30T07:06:00"/>
    <n v="623"/>
    <x v="0"/>
    <n v="56.5"/>
    <n v="1.45"/>
    <n v="74.58"/>
    <n v="7.46"/>
    <n v="82.04"/>
  </r>
  <r>
    <x v="65"/>
    <s v="ACT TCCS - PTS - City Maintenance - PM - Holder depot"/>
    <n v="896358"/>
    <m/>
    <s v="Agricultural"/>
    <m/>
    <m/>
    <s v="TORO"/>
    <s v="MOWER"/>
    <s v="Groundsmaster 4000D 4x4 Ride-On Mower"/>
    <s v="MAWSON WOOLWORTHS S/STN"/>
    <s v="CALTEX Australia - Fuel"/>
    <n v="7071340000000000"/>
    <d v="2019-01-09T00:00:00"/>
    <d v="1899-12-30T07:33:00"/>
    <n v="629"/>
    <x v="0"/>
    <n v="26.69"/>
    <n v="1.45"/>
    <n v="35.229999999999997"/>
    <n v="3.53"/>
    <n v="38.76"/>
  </r>
  <r>
    <x v="65"/>
    <s v="ACT TCCS - PTS - City Maintenance - PM - Holder depot"/>
    <n v="896358"/>
    <m/>
    <s v="Agricultural"/>
    <m/>
    <m/>
    <s v="TORO"/>
    <s v="MOWER"/>
    <s v="Groundsmaster 4000D 4x4 Ride-On Mower"/>
    <s v="MAWSON WOOLWORTHS S/STN"/>
    <s v="CALTEX Australia - Fuel"/>
    <n v="7071340000000000"/>
    <d v="2019-01-10T00:00:00"/>
    <d v="1899-12-30T11:54:00"/>
    <n v="639"/>
    <x v="0"/>
    <n v="48.08"/>
    <n v="1.45"/>
    <n v="63.46"/>
    <n v="6.35"/>
    <n v="69.81"/>
  </r>
  <r>
    <x v="65"/>
    <s v="ACT TCCS - PTS - City Maintenance - PM - Holder depot"/>
    <n v="896358"/>
    <m/>
    <s v="Agricultural"/>
    <m/>
    <m/>
    <s v="TORO"/>
    <s v="MOWER"/>
    <s v="Groundsmaster 4000D 4x4 Ride-On Mower"/>
    <s v="MAWSON WOOLWORTHS S/STN"/>
    <s v="CALTEX Australia - Fuel"/>
    <n v="7071340000000000"/>
    <d v="2019-01-15T00:00:00"/>
    <d v="1899-12-30T07:16:00"/>
    <n v="652"/>
    <x v="0"/>
    <n v="56.64"/>
    <n v="1.45"/>
    <n v="74.760000000000005"/>
    <n v="7.48"/>
    <n v="82.24"/>
  </r>
  <r>
    <x v="65"/>
    <s v="ACT TCCS - PTS - City Maintenance - PM - Holder depot"/>
    <n v="896358"/>
    <m/>
    <s v="Agricultural"/>
    <m/>
    <m/>
    <s v="TORO"/>
    <s v="MOWER"/>
    <s v="Groundsmaster 4000D 4x4 Ride-On Mower"/>
    <s v="MAWSON WOOLWORTHS S/STN"/>
    <s v="CALTEX Australia - Fuel"/>
    <n v="7071340000000000"/>
    <d v="2019-01-21T00:00:00"/>
    <d v="1899-12-30T07:20:00"/>
    <n v="664"/>
    <x v="0"/>
    <n v="51.71"/>
    <n v="1.45"/>
    <n v="68.25"/>
    <n v="6.83"/>
    <n v="75.08"/>
  </r>
  <r>
    <x v="65"/>
    <s v="ACT TCCS - PTS - City Maintenance - PM - Holder depot"/>
    <n v="896358"/>
    <m/>
    <s v="Agricultural"/>
    <m/>
    <m/>
    <s v="TORO"/>
    <s v="MOWER"/>
    <s v="Groundsmaster 4000D 4x4 Ride-On Mower"/>
    <s v="MAWSON WOOLWORTHS S/STN"/>
    <s v="CALTEX Australia - Fuel"/>
    <n v="7071340000000000"/>
    <d v="2019-01-23T00:00:00"/>
    <d v="1899-12-30T07:14:00"/>
    <n v="674"/>
    <x v="0"/>
    <n v="55.21"/>
    <n v="1.45"/>
    <n v="72.87"/>
    <n v="7.29"/>
    <n v="80.16"/>
  </r>
  <r>
    <x v="65"/>
    <s v="ACT TCCS - PTS - City Maintenance - PM - Holder depot"/>
    <n v="896358"/>
    <m/>
    <s v="Agricultural"/>
    <m/>
    <m/>
    <s v="TORO"/>
    <s v="MOWER"/>
    <s v="Groundsmaster 4000D 4x4 Ride-On Mower"/>
    <s v="MAWSON WOOLWORTHS S/STN"/>
    <s v="CALTEX Australia - Fuel"/>
    <n v="7071340000000000"/>
    <d v="2019-01-30T00:00:00"/>
    <d v="1899-12-30T07:15:00"/>
    <n v="685"/>
    <x v="0"/>
    <n v="46.86"/>
    <n v="1.45"/>
    <n v="61.85"/>
    <n v="6.19"/>
    <n v="68.040000000000006"/>
  </r>
  <r>
    <x v="65"/>
    <s v="ACT TCCS - PTS - City Maintenance - PM - Holder depot"/>
    <n v="896358"/>
    <m/>
    <s v="Agricultural"/>
    <m/>
    <m/>
    <s v="TORO"/>
    <s v="MOWER"/>
    <s v="Groundsmaster 4000D 4x4 Ride-On Mower"/>
    <s v="MAWSON WOOLWORTHS S/STN"/>
    <s v="CALTEX Australia - Fuel"/>
    <n v="7071340000000000"/>
    <d v="2019-02-01T00:00:00"/>
    <d v="1899-12-30T14:15:00"/>
    <n v="696"/>
    <x v="0"/>
    <n v="42.13"/>
    <n v="1.45"/>
    <n v="55.61"/>
    <n v="5.57"/>
    <n v="61.18"/>
  </r>
  <r>
    <x v="65"/>
    <s v="ACT TCCS - PTS - City Maintenance - PM - Holder depot"/>
    <n v="896358"/>
    <m/>
    <s v="Agricultural"/>
    <m/>
    <m/>
    <s v="TORO"/>
    <s v="MOWER"/>
    <s v="Groundsmaster 4000D 4x4 Ride-On Mower"/>
    <s v="MAWSON WOOLWORTHS S/STN"/>
    <s v="CALTEX Australia - Fuel"/>
    <n v="7071340000000000"/>
    <d v="2019-02-06T00:00:00"/>
    <d v="1899-12-30T14:47:00"/>
    <n v="720"/>
    <x v="0"/>
    <n v="52.96"/>
    <n v="1.45"/>
    <n v="69.91"/>
    <n v="7"/>
    <n v="76.91"/>
  </r>
  <r>
    <x v="65"/>
    <s v="ACT TCCS - PTS - City Maintenance - PM - Holder depot"/>
    <n v="896358"/>
    <m/>
    <s v="Agricultural"/>
    <m/>
    <m/>
    <s v="TORO"/>
    <s v="MOWER"/>
    <s v="Groundsmaster 4000D 4x4 Ride-On Mower"/>
    <s v="MAWSON WOOLWORTHS S/STN"/>
    <s v="CALTEX Australia - Fuel"/>
    <n v="7071340000000000"/>
    <d v="2019-02-11T00:00:00"/>
    <d v="1899-12-30T07:10:00"/>
    <n v="730"/>
    <x v="0"/>
    <n v="50.34"/>
    <n v="1.45"/>
    <n v="66.45"/>
    <n v="6.65"/>
    <n v="73.099999999999994"/>
  </r>
  <r>
    <x v="65"/>
    <s v="ACT TCCS - PTS - City Maintenance - PM - Holder depot"/>
    <n v="896358"/>
    <m/>
    <s v="Agricultural"/>
    <m/>
    <m/>
    <s v="TORO"/>
    <s v="MOWER"/>
    <s v="Groundsmaster 4000D 4x4 Ride-On Mower"/>
    <s v="MAWSON WOOLWORTHS S/STN"/>
    <s v="CALTEX Australia - Fuel"/>
    <n v="7071340000000000"/>
    <d v="2019-02-14T00:00:00"/>
    <d v="1899-12-30T07:22:00"/>
    <n v="742"/>
    <x v="0"/>
    <n v="47.3"/>
    <n v="1.45"/>
    <n v="62.44"/>
    <n v="6.25"/>
    <n v="68.69"/>
  </r>
  <r>
    <x v="65"/>
    <s v="ACT TCCS - PTS - City Maintenance - PM - Holder depot"/>
    <n v="896358"/>
    <m/>
    <s v="Agricultural"/>
    <m/>
    <m/>
    <s v="TORO"/>
    <s v="MOWER"/>
    <s v="Groundsmaster 4000D 4x4 Ride-On Mower"/>
    <s v="MAWSON WOOLWORTHS S/STN"/>
    <s v="CALTEX Australia - Fuel"/>
    <n v="7071340000000000"/>
    <d v="2019-02-18T00:00:00"/>
    <d v="1899-12-30T07:14:00"/>
    <n v="753"/>
    <x v="0"/>
    <n v="48.49"/>
    <n v="1.47"/>
    <n v="64.89"/>
    <n v="6.49"/>
    <n v="71.38"/>
  </r>
  <r>
    <x v="65"/>
    <s v="ACT TCCS - PTS - City Maintenance - PM - Holder depot"/>
    <n v="896358"/>
    <m/>
    <s v="Agricultural"/>
    <m/>
    <m/>
    <s v="TORO"/>
    <s v="MOWER"/>
    <s v="Groundsmaster 4000D 4x4 Ride-On Mower"/>
    <s v="MAWSON WOOLWORTHS S/STN"/>
    <s v="CALTEX Australia - Fuel"/>
    <n v="7071340000000000"/>
    <d v="2019-02-20T00:00:00"/>
    <d v="1899-12-30T07:50:00"/>
    <n v="764"/>
    <x v="0"/>
    <n v="54.6"/>
    <n v="1.47"/>
    <n v="73.06"/>
    <n v="7.31"/>
    <n v="80.37"/>
  </r>
  <r>
    <x v="65"/>
    <s v="ACT TCCS - PTS - City Maintenance - PM - Holder depot"/>
    <n v="896358"/>
    <m/>
    <s v="Agricultural"/>
    <m/>
    <m/>
    <s v="TORO"/>
    <s v="MOWER"/>
    <s v="Groundsmaster 4000D 4x4 Ride-On Mower"/>
    <s v="MAWSON WOOLWORTHS S/STN"/>
    <s v="CALTEX Australia - Fuel"/>
    <n v="7071340000000000"/>
    <d v="2019-03-04T00:00:00"/>
    <d v="1899-12-30T07:21:00"/>
    <n v="776"/>
    <x v="0"/>
    <n v="54.33"/>
    <n v="1.45"/>
    <n v="71.72"/>
    <n v="7.18"/>
    <n v="78.900000000000006"/>
  </r>
  <r>
    <x v="65"/>
    <s v="ACT TCCS - PTS - City Maintenance - PM - Holder depot"/>
    <n v="896358"/>
    <m/>
    <s v="Agricultural"/>
    <m/>
    <m/>
    <s v="TORO"/>
    <s v="MOWER"/>
    <s v="Groundsmaster 4000D 4x4 Ride-On Mower"/>
    <s v="MAWSON WOOLWORTHS S/STN"/>
    <s v="CALTEX Australia - Fuel"/>
    <n v="7071340000000000"/>
    <d v="2019-03-27T00:00:00"/>
    <d v="1899-12-30T11:30:00"/>
    <n v="790"/>
    <x v="0"/>
    <n v="59.65"/>
    <n v="1.45"/>
    <n v="78.739999999999995"/>
    <n v="7.88"/>
    <n v="86.62"/>
  </r>
  <r>
    <x v="66"/>
    <s v="ACT TCCS - PTS - City Maintenance - PM - Holder depot"/>
    <n v="896367"/>
    <m/>
    <s v="Agricultural"/>
    <m/>
    <m/>
    <s v="JOHN DEERE"/>
    <s v="TRACTOR"/>
    <s v="5090R 3.7T Diesel Powered Tractor"/>
    <s v="CALTEX  HUGHES"/>
    <s v="CALTEX Australia - Fuel"/>
    <n v="7071340000000000"/>
    <d v="2019-01-07T00:00:00"/>
    <d v="1899-12-30T10:17:00"/>
    <n v="820"/>
    <x v="0"/>
    <n v="155.85"/>
    <n v="1.45"/>
    <n v="205.72"/>
    <n v="20.58"/>
    <n v="226.3"/>
  </r>
  <r>
    <x v="66"/>
    <s v="ACT TCCS - PTS - City Maintenance - PM - Holder depot"/>
    <n v="896367"/>
    <m/>
    <s v="Agricultural"/>
    <m/>
    <m/>
    <s v="JOHN DEERE"/>
    <s v="TRACTOR"/>
    <s v="5090R 3.7T Diesel Powered Tractor"/>
    <s v="CALTEX  HUGHES"/>
    <s v="CALTEX Australia - Fuel"/>
    <n v="7071340000000000"/>
    <d v="2019-01-10T00:00:00"/>
    <d v="1899-12-30T14:40:00"/>
    <n v="840"/>
    <x v="0"/>
    <n v="162.56"/>
    <n v="1.45"/>
    <n v="214.58"/>
    <n v="21.46"/>
    <n v="236.04"/>
  </r>
  <r>
    <x v="66"/>
    <s v="ACT TCCS - PTS - City Maintenance - PM - Holder depot"/>
    <n v="896367"/>
    <m/>
    <s v="Agricultural"/>
    <m/>
    <m/>
    <s v="JOHN DEERE"/>
    <s v="TRACTOR"/>
    <s v="5090R 3.7T Diesel Powered Tractor"/>
    <s v="CALTEX  HUGHES"/>
    <s v="CALTEX Australia - Fuel"/>
    <n v="7071340000000000"/>
    <d v="2019-01-16T00:00:00"/>
    <d v="1899-12-30T13:57:00"/>
    <n v="861"/>
    <x v="0"/>
    <n v="175.01"/>
    <n v="1.45"/>
    <n v="231.01"/>
    <n v="23.11"/>
    <n v="254.12"/>
  </r>
  <r>
    <x v="66"/>
    <s v="ACT TCCS - PTS - City Maintenance - PM - Holder depot"/>
    <n v="896367"/>
    <m/>
    <s v="Agricultural"/>
    <m/>
    <m/>
    <s v="JOHN DEERE"/>
    <s v="TRACTOR"/>
    <s v="5090R 3.7T Diesel Powered Tractor"/>
    <s v="CALTEX  HUGHES"/>
    <s v="CALTEX Australia - Fuel"/>
    <n v="7071340000000000"/>
    <d v="2019-01-24T00:00:00"/>
    <d v="1899-12-30T13:02:00"/>
    <n v="882"/>
    <x v="0"/>
    <n v="157.44999999999999"/>
    <n v="1.49"/>
    <n v="213.56"/>
    <n v="21.36"/>
    <n v="234.92"/>
  </r>
  <r>
    <x v="66"/>
    <s v="ACT TCCS - PTS - City Maintenance - PM - Holder depot"/>
    <n v="896367"/>
    <m/>
    <s v="Agricultural"/>
    <m/>
    <m/>
    <s v="JOHN DEERE"/>
    <s v="TRACTOR"/>
    <s v="5090R 3.7T Diesel Powered Tractor"/>
    <s v="CALTEX  HUGHES"/>
    <s v="CALTEX Australia - Fuel"/>
    <n v="7071340000000000"/>
    <d v="2019-01-30T00:00:00"/>
    <d v="1899-12-30T00:04:00"/>
    <n v="899"/>
    <x v="0"/>
    <n v="162.44"/>
    <n v="1.49"/>
    <n v="220.33"/>
    <n v="22.04"/>
    <n v="242.37"/>
  </r>
  <r>
    <x v="66"/>
    <s v="ACT TCCS - PTS - City Maintenance - PM - Holder depot"/>
    <n v="896367"/>
    <m/>
    <s v="Agricultural"/>
    <m/>
    <m/>
    <s v="JOHN DEERE"/>
    <s v="TRACTOR"/>
    <s v="5090R 3.7T Diesel Powered Tractor"/>
    <s v="CALTEX  HUGHES"/>
    <s v="CALTEX Australia - Fuel"/>
    <n v="7071340000000000"/>
    <d v="2019-02-08T00:00:00"/>
    <d v="1899-12-30T07:14:00"/>
    <n v="937"/>
    <x v="0"/>
    <n v="150.01"/>
    <n v="1.49"/>
    <n v="203.46"/>
    <n v="20.350000000000001"/>
    <n v="223.81"/>
  </r>
  <r>
    <x v="66"/>
    <s v="ACT TCCS - PTS - City Maintenance - PM - Holder depot"/>
    <n v="896367"/>
    <m/>
    <s v="Agricultural"/>
    <m/>
    <m/>
    <s v="JOHN DEERE"/>
    <s v="TRACTOR"/>
    <s v="5090R 3.7T Diesel Powered Tractor"/>
    <s v="CALTEX  HUGHES"/>
    <s v="CALTEX Australia - Fuel"/>
    <n v="7071340000000000"/>
    <d v="2019-02-19T00:00:00"/>
    <d v="1899-12-30T09:13:00"/>
    <n v="976"/>
    <x v="0"/>
    <n v="148.47999999999999"/>
    <n v="1.5"/>
    <n v="202.75"/>
    <n v="20.28"/>
    <n v="223.03"/>
  </r>
  <r>
    <x v="66"/>
    <s v="ACT TCCS - PTS - City Maintenance - PM - Holder depot"/>
    <n v="896367"/>
    <m/>
    <s v="Agricultural"/>
    <m/>
    <m/>
    <s v="JOHN DEERE"/>
    <s v="TRACTOR"/>
    <s v="5090R 3.7T Diesel Powered Tractor"/>
    <s v="CALTEX  HUGHES"/>
    <s v="CALTEX Australia - Fuel"/>
    <n v="7071340000000000"/>
    <d v="2019-02-25T00:00:00"/>
    <d v="1899-12-30T10:59:00"/>
    <n v="996"/>
    <x v="0"/>
    <n v="147.19"/>
    <n v="1.5"/>
    <n v="200.98"/>
    <n v="20.100000000000001"/>
    <n v="221.08"/>
  </r>
  <r>
    <x v="66"/>
    <s v="ACT TCCS - PTS - City Maintenance - PM - Holder depot"/>
    <n v="896367"/>
    <m/>
    <s v="Agricultural"/>
    <m/>
    <m/>
    <s v="JOHN DEERE"/>
    <s v="TRACTOR"/>
    <s v="5090R 3.7T Diesel Powered Tractor"/>
    <s v="CALTEX  HUGHES"/>
    <s v="CALTEX Australia - Fuel"/>
    <n v="7071340000000000"/>
    <d v="2019-03-06T00:00:00"/>
    <d v="1899-12-30T07:34:00"/>
    <n v="1117"/>
    <x v="0"/>
    <n v="145.25"/>
    <n v="1.5"/>
    <n v="198.34"/>
    <n v="19.84"/>
    <n v="218.18"/>
  </r>
  <r>
    <x v="66"/>
    <s v="ACT TCCS - PTS - City Maintenance - PM - Holder depot"/>
    <n v="896367"/>
    <m/>
    <s v="Agricultural"/>
    <m/>
    <m/>
    <s v="JOHN DEERE"/>
    <s v="TRACTOR"/>
    <s v="5090R 3.7T Diesel Powered Tractor"/>
    <s v="CALTEX  HUGHES"/>
    <s v="CALTEX Australia - Fuel"/>
    <n v="7071340000000000"/>
    <d v="2019-03-19T00:00:00"/>
    <d v="1899-12-30T00:37:00"/>
    <n v="1059"/>
    <x v="0"/>
    <n v="161.38999999999999"/>
    <n v="1.5"/>
    <n v="220.37"/>
    <n v="22.04"/>
    <n v="242.41"/>
  </r>
  <r>
    <x v="66"/>
    <s v="ACT TCCS - PTS - City Maintenance - PM - Holder depot"/>
    <n v="896367"/>
    <m/>
    <s v="Agricultural"/>
    <m/>
    <m/>
    <s v="JOHN DEERE"/>
    <s v="TRACTOR"/>
    <s v="5090R 3.7T Diesel Powered Tractor"/>
    <s v="CALTEX  HUGHES"/>
    <s v="CALTEX Australia - Fuel"/>
    <n v="7071340000000000"/>
    <d v="2019-03-22T00:00:00"/>
    <d v="1899-12-30T09:55:00"/>
    <n v="1074"/>
    <x v="0"/>
    <n v="120.12"/>
    <n v="1.5"/>
    <n v="164.02"/>
    <n v="16.41"/>
    <n v="180.43"/>
  </r>
  <r>
    <x v="66"/>
    <s v="ACT TCCS - PTS - City Maintenance - PM - Holder depot"/>
    <n v="896367"/>
    <m/>
    <s v="Agricultural"/>
    <m/>
    <m/>
    <s v="JOHN DEERE"/>
    <s v="TRACTOR"/>
    <s v="5090R 3.7T Diesel Powered Tractor"/>
    <s v="CALTEX  HUGHES"/>
    <s v="CALTEX Australia - Fuel"/>
    <n v="7071340000000000"/>
    <d v="2019-03-28T00:00:00"/>
    <d v="1899-12-30T10:53:00"/>
    <n v="1090"/>
    <x v="0"/>
    <n v="145.9"/>
    <n v="1.5"/>
    <n v="199.22"/>
    <n v="19.93"/>
    <n v="219.15"/>
  </r>
  <r>
    <x v="66"/>
    <s v="ACT TCCS - PTS - City Maintenance - PM - Holder depot"/>
    <n v="896367"/>
    <m/>
    <s v="Agricultural"/>
    <m/>
    <m/>
    <s v="JOHN DEERE"/>
    <s v="TRACTOR"/>
    <s v="5090R 3.7T Diesel Powered Tractor"/>
    <s v="CALTEX  HUGHES"/>
    <s v="CALTEX Australia - Fuel"/>
    <n v="7071340000000000"/>
    <d v="2019-06-05T00:00:00"/>
    <d v="1899-12-30T10:30:00"/>
    <n v="1252"/>
    <x v="0"/>
    <n v="148.47999999999999"/>
    <n v="1.5"/>
    <n v="202.75"/>
    <n v="20.28"/>
    <n v="223.03"/>
  </r>
  <r>
    <x v="66"/>
    <s v="ACT TCCS - PTS - City Maintenance - PM - Holder depot"/>
    <n v="896367"/>
    <m/>
    <s v="Agricultural"/>
    <m/>
    <m/>
    <s v="JOHN DEERE"/>
    <s v="TRACTOR"/>
    <s v="5090R 3.7T Diesel Powered Tractor"/>
    <s v="CALTEX  HUGHES"/>
    <s v="CALTEX Australia - Fuel"/>
    <n v="7071340000000000"/>
    <d v="2019-09-30T00:00:00"/>
    <d v="1899-12-30T10:22:00"/>
    <n v="1299"/>
    <x v="0"/>
    <n v="98.87"/>
    <n v="1.55"/>
    <n v="139.5"/>
    <n v="13.96"/>
    <n v="153.46"/>
  </r>
  <r>
    <x v="66"/>
    <s v="ACT TCCS - PTS - City Maintenance - PM - Holder depot"/>
    <n v="896367"/>
    <m/>
    <s v="Agricultural"/>
    <m/>
    <m/>
    <s v="JOHN DEERE"/>
    <s v="TRACTOR"/>
    <s v="5090R 3.7T Diesel Powered Tractor"/>
    <s v="CALTEX  HUGHES"/>
    <s v="CALTEX Australia - Fuel"/>
    <n v="7071340000000000"/>
    <d v="2019-10-11T00:00:00"/>
    <d v="1899-12-30T08:32:00"/>
    <n v="1336"/>
    <x v="0"/>
    <n v="150.33000000000001"/>
    <n v="1.55"/>
    <n v="212.1"/>
    <n v="21.22"/>
    <n v="233.32"/>
  </r>
  <r>
    <x v="66"/>
    <s v="ACT TCCS - PTS - City Maintenance - PM - Holder depot"/>
    <n v="896367"/>
    <m/>
    <s v="Agricultural"/>
    <m/>
    <m/>
    <s v="JOHN DEERE"/>
    <s v="TRACTOR"/>
    <s v="5090R 3.7T Diesel Powered Tractor"/>
    <s v="CALTEX  HUGHES"/>
    <s v="CALTEX Australia - Fuel"/>
    <n v="7071340000000000"/>
    <d v="2019-10-23T00:00:00"/>
    <d v="1899-12-30T07:26:00"/>
    <n v="1361"/>
    <x v="0"/>
    <n v="149.33000000000001"/>
    <n v="1.55"/>
    <n v="210.69"/>
    <n v="21.07"/>
    <n v="231.76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514 CONDER"/>
    <s v="CALTEX Australia - Fuel"/>
    <n v="7071340000000000"/>
    <d v="2019-05-20T00:00:00"/>
    <d v="1899-12-30T20:04:00"/>
    <n v="1139"/>
    <x v="0"/>
    <n v="154.11000000000001"/>
    <n v="1.5"/>
    <n v="210.43"/>
    <n v="21.05"/>
    <n v="231.48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04-04T00:00:00"/>
    <d v="1899-12-30T10:28:00"/>
    <n v="1111"/>
    <x v="0"/>
    <n v="163.44"/>
    <n v="1.45"/>
    <n v="215.74"/>
    <n v="21.58"/>
    <n v="237.32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09-13T00:00:00"/>
    <d v="1899-12-30T11:35:00"/>
    <n v="1273"/>
    <x v="0"/>
    <n v="118.42"/>
    <n v="1.5"/>
    <n v="161.69999999999999"/>
    <n v="16.18"/>
    <n v="177.88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09-16T00:00:00"/>
    <d v="1899-12-30T11:06:00"/>
    <n v="1278"/>
    <x v="0"/>
    <n v="20.48"/>
    <n v="1.5"/>
    <n v="27.96"/>
    <n v="2.8"/>
    <n v="30.76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09-23T00:00:00"/>
    <d v="1899-12-30T13:44:00"/>
    <n v="1290"/>
    <x v="0"/>
    <n v="122.27"/>
    <n v="1.5"/>
    <n v="166.95"/>
    <n v="16.7"/>
    <n v="183.65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0-04T00:00:00"/>
    <d v="1899-12-30T11:00:00"/>
    <n v="1319"/>
    <x v="0"/>
    <n v="146.5"/>
    <n v="1.5"/>
    <n v="200.04"/>
    <n v="20.010000000000002"/>
    <n v="220.05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0-07T00:00:00"/>
    <d v="1899-12-30T13:29:00"/>
    <n v="1325"/>
    <x v="0"/>
    <n v="44.55"/>
    <n v="1.5"/>
    <n v="60.83"/>
    <n v="6.09"/>
    <n v="66.92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0-14T00:00:00"/>
    <d v="1899-12-30T13:54:00"/>
    <n v="1344"/>
    <x v="0"/>
    <n v="68.44"/>
    <n v="1.5"/>
    <n v="93.45"/>
    <n v="9.35"/>
    <n v="102.8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0-24T00:00:00"/>
    <d v="1899-12-30T13:48:00"/>
    <n v="1368"/>
    <x v="0"/>
    <n v="49.42"/>
    <n v="1.5"/>
    <n v="67.48"/>
    <n v="6.75"/>
    <n v="74.23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0-28T00:00:00"/>
    <d v="1899-12-30T11:37:00"/>
    <n v="1378"/>
    <x v="0"/>
    <n v="84.39"/>
    <n v="1.5"/>
    <n v="115.23"/>
    <n v="11.53"/>
    <n v="126.76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0-31T00:00:00"/>
    <d v="1899-12-30T11:32:00"/>
    <n v="1378"/>
    <x v="0"/>
    <n v="72.400000000000006"/>
    <n v="1.5"/>
    <n v="98.85"/>
    <n v="9.89"/>
    <n v="108.74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1-04T00:00:00"/>
    <d v="1899-12-30T13:30:00"/>
    <n v="1397"/>
    <x v="0"/>
    <n v="78.739999999999995"/>
    <n v="1.5"/>
    <n v="107.52"/>
    <n v="10.76"/>
    <n v="118.28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1-07T00:00:00"/>
    <d v="1899-12-30T13:32:00"/>
    <n v="1408"/>
    <x v="0"/>
    <n v="98.24"/>
    <n v="1.5"/>
    <n v="134.15"/>
    <n v="13.42"/>
    <n v="147.57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1-08T00:00:00"/>
    <d v="1899-12-30T11:41:00"/>
    <n v="1413"/>
    <x v="0"/>
    <n v="42.88"/>
    <n v="1.5"/>
    <n v="58.55"/>
    <n v="5.86"/>
    <n v="64.41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1-13T00:00:00"/>
    <d v="1899-12-30T10:01:00"/>
    <n v="1423"/>
    <x v="0"/>
    <n v="83.93"/>
    <n v="1.5"/>
    <n v="114.6"/>
    <n v="11.47"/>
    <n v="126.07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1-19T00:00:00"/>
    <d v="1899-12-30T11:21:00"/>
    <n v="1436"/>
    <x v="0"/>
    <n v="116.34"/>
    <n v="1.5"/>
    <n v="158.85"/>
    <n v="15.89"/>
    <n v="174.74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1-20T00:00:00"/>
    <d v="1899-12-30T13:38:00"/>
    <n v="1443"/>
    <x v="0"/>
    <n v="50.72"/>
    <n v="1.5"/>
    <n v="69.25"/>
    <n v="6.93"/>
    <n v="76.180000000000007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1-27T00:00:00"/>
    <d v="1899-12-30T10:58:00"/>
    <n v="1453"/>
    <x v="0"/>
    <n v="84.89"/>
    <n v="1.5"/>
    <n v="115.91"/>
    <n v="11.6"/>
    <n v="127.51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2-06T00:00:00"/>
    <d v="1899-12-30T11:39:00"/>
    <n v="1460"/>
    <x v="0"/>
    <n v="55.66"/>
    <n v="1.5"/>
    <n v="76"/>
    <n v="7.61"/>
    <n v="83.61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2-12T00:00:00"/>
    <d v="1899-12-30T11:08:00"/>
    <n v="1470"/>
    <x v="0"/>
    <n v="84.71"/>
    <n v="1.51"/>
    <n v="116.44"/>
    <n v="11.65"/>
    <n v="128.09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2-17T00:00:00"/>
    <d v="1899-12-30T11:05:00"/>
    <n v="1474"/>
    <x v="0"/>
    <n v="34.96"/>
    <n v="1.5"/>
    <n v="47.74"/>
    <n v="4.78"/>
    <n v="52.52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2-19T00:00:00"/>
    <d v="1899-12-30T10:51:00"/>
    <n v="1478"/>
    <x v="0"/>
    <n v="33.11"/>
    <n v="1.5"/>
    <n v="45.21"/>
    <n v="4.53"/>
    <n v="49.74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2-27T00:00:00"/>
    <d v="1899-12-30T00:04:00"/>
    <n v="1489"/>
    <x v="0"/>
    <n v="85.82"/>
    <n v="1.5"/>
    <n v="117.18"/>
    <n v="11.72"/>
    <n v="128.9"/>
  </r>
  <r>
    <x v="66"/>
    <s v="ACT TCCS - PTS - City Maintenance - PM - Holder depot"/>
    <n v="896367"/>
    <m/>
    <s v="Agricultural"/>
    <m/>
    <m/>
    <s v="JOHN DEERE"/>
    <s v="TRACTOR"/>
    <s v="5090R 3.7T Diesel Powered Tractor"/>
    <s v="MAWSON WOOLWORTHS S/STN"/>
    <s v="CALTEX Australia - Fuel"/>
    <n v="7071340000000000"/>
    <d v="2019-02-05T00:00:00"/>
    <d v="1899-12-30T07:14:00"/>
    <n v="919"/>
    <x v="0"/>
    <n v="168.11"/>
    <n v="1.45"/>
    <n v="221.91"/>
    <n v="22.2"/>
    <n v="244.11"/>
  </r>
  <r>
    <x v="66"/>
    <s v="ACT TCCS - PTS - City Maintenance - PM - Holder depot"/>
    <n v="896367"/>
    <m/>
    <s v="Agricultural"/>
    <m/>
    <m/>
    <s v="JOHN DEERE"/>
    <s v="TRACTOR"/>
    <s v="5090R 3.7T Diesel Powered Tractor"/>
    <s v="MAWSON WOOLWORTHS S/STN"/>
    <s v="CALTEX Australia - Fuel"/>
    <n v="7071340000000000"/>
    <d v="2019-02-13T00:00:00"/>
    <d v="1899-12-30T10:07:00"/>
    <n v="955"/>
    <x v="0"/>
    <n v="152.26"/>
    <n v="1.45"/>
    <n v="200.98"/>
    <n v="20.100000000000001"/>
    <n v="221.08"/>
  </r>
  <r>
    <x v="66"/>
    <s v="ACT TCCS - PTS - City Maintenance - PM - Holder depot"/>
    <n v="896367"/>
    <m/>
    <s v="Agricultural"/>
    <m/>
    <m/>
    <s v="JOHN DEERE"/>
    <s v="TRACTOR"/>
    <s v="5090R 3.7T Diesel Powered Tractor"/>
    <s v="MAWSON WOOLWORTHS S/STN"/>
    <s v="CALTEX Australia - Fuel"/>
    <n v="7071340000000000"/>
    <d v="2019-03-13T00:00:00"/>
    <d v="1899-12-30T07:38:00"/>
    <n v="1038"/>
    <x v="0"/>
    <n v="154.6"/>
    <n v="1.45"/>
    <n v="204.07"/>
    <n v="20.41"/>
    <n v="224.48"/>
  </r>
  <r>
    <x v="66"/>
    <s v="ACT TCCS - PTS - City Maintenance - PM - Holder depot"/>
    <n v="896367"/>
    <m/>
    <s v="Agricultural"/>
    <m/>
    <m/>
    <s v="JOHN DEERE"/>
    <s v="TRACTOR"/>
    <s v="5090R 3.7T Diesel Powered Tractor"/>
    <s v="WESTON CALTEX WOOLWORTHS"/>
    <s v="CALTEX Australia - Fuel"/>
    <n v="7071340000000000"/>
    <d v="2019-04-15T00:00:00"/>
    <d v="1899-12-30T20:10:00"/>
    <n v="1139"/>
    <x v="0"/>
    <n v="146.27000000000001"/>
    <n v="1.5"/>
    <n v="199.73"/>
    <n v="19.98"/>
    <n v="219.71"/>
  </r>
  <r>
    <x v="66"/>
    <s v="ACT TCCS - PTS - City Maintenance - PM - Holder depot"/>
    <n v="896367"/>
    <m/>
    <s v="Agricultural"/>
    <m/>
    <m/>
    <s v="JOHN DEERE"/>
    <s v="TRACTOR"/>
    <s v="5090R 3.7T Diesel Powered Tractor"/>
    <s v="WESTON CALTEX WOOLWORTHS"/>
    <s v="CALTEX Australia - Fuel"/>
    <n v="7071340000000000"/>
    <d v="2019-05-01T00:00:00"/>
    <d v="1899-12-30T21:32:00"/>
    <n v="1172"/>
    <x v="0"/>
    <n v="160.49"/>
    <n v="1.52"/>
    <n v="222.06"/>
    <n v="22.21"/>
    <n v="244.27"/>
  </r>
  <r>
    <x v="66"/>
    <s v="ACT TCCS - PTS - City Maintenance - PM - Holder depot"/>
    <n v="896367"/>
    <m/>
    <s v="Agricultural"/>
    <m/>
    <m/>
    <s v="JOHN DEERE"/>
    <s v="TRACTOR"/>
    <s v="5090R 3.7T Diesel Powered Tractor"/>
    <s v="WESTON CALTEX WOOLWORTHS"/>
    <s v="CALTEX Australia - Fuel"/>
    <n v="7071340000000000"/>
    <d v="2019-05-09T00:00:00"/>
    <d v="1899-12-30T20:17:00"/>
    <n v="1192"/>
    <x v="0"/>
    <n v="157.52000000000001"/>
    <n v="1.53"/>
    <n v="219.38"/>
    <n v="21.94"/>
    <n v="241.32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CALTEX  HUGHES"/>
    <s v="CALTEX Australia - Fuel"/>
    <n v="7071340000000000"/>
    <d v="2019-01-03T00:00:00"/>
    <d v="1899-12-30T14:35:00"/>
    <m/>
    <x v="0"/>
    <n v="20.91"/>
    <n v="1.45"/>
    <n v="27.6"/>
    <n v="2.77"/>
    <n v="30.37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CALTEX  HUGHES"/>
    <s v="CALTEX Australia - Fuel"/>
    <n v="7071340000000000"/>
    <d v="2019-02-02T00:00:00"/>
    <d v="1899-12-30T13:14:00"/>
    <n v="708"/>
    <x v="0"/>
    <n v="42.72"/>
    <n v="1.49"/>
    <n v="57.95"/>
    <n v="5.8"/>
    <n v="63.75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CALTEX  HUGHES"/>
    <s v="CALTEX Australia - Fuel"/>
    <n v="7071340000000000"/>
    <d v="2019-02-05T00:00:00"/>
    <d v="1899-12-30T00:13:00"/>
    <n v="716"/>
    <x v="0"/>
    <n v="30.3"/>
    <n v="1.49"/>
    <n v="41.1"/>
    <n v="4.12"/>
    <n v="45.22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CALTEX  HUGHES"/>
    <s v="CALTEX Australia - Fuel"/>
    <n v="7071340000000000"/>
    <d v="2019-04-01T00:00:00"/>
    <d v="1899-12-30T00:41:00"/>
    <n v="794"/>
    <x v="0"/>
    <n v="35.42"/>
    <n v="1.5"/>
    <n v="48.36"/>
    <n v="4.84"/>
    <n v="53.2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EG FUELCO 1744 MAWSON"/>
    <s v="CALTEX Australia - Fuel"/>
    <n v="7071340000000000"/>
    <d v="2019-04-05T00:00:00"/>
    <d v="1899-12-30T11:53:00"/>
    <n v="808"/>
    <x v="0"/>
    <n v="38.72"/>
    <n v="1.45"/>
    <n v="51.11"/>
    <n v="5.12"/>
    <n v="56.23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EG FUELCO 1744 MAWSON"/>
    <s v="CALTEX Australia - Fuel"/>
    <n v="7071340000000000"/>
    <d v="2019-04-11T00:00:00"/>
    <d v="1899-12-30T07:15:00"/>
    <n v="811"/>
    <x v="0"/>
    <n v="25.95"/>
    <n v="1.5"/>
    <n v="35.44"/>
    <n v="3.55"/>
    <n v="38.99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EG FUELCO 1744 MAWSON"/>
    <s v="CALTEX Australia - Fuel"/>
    <n v="7071340000000000"/>
    <d v="2019-05-15T00:00:00"/>
    <d v="1899-12-30T00:36:00"/>
    <n v="821"/>
    <x v="0"/>
    <n v="36.56"/>
    <n v="1.5"/>
    <n v="49.92"/>
    <n v="5"/>
    <n v="54.92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1-02T00:00:00"/>
    <d v="1899-12-30T14:54:00"/>
    <m/>
    <x v="0"/>
    <n v="23.06"/>
    <n v="1.45"/>
    <n v="30.44"/>
    <n v="3.05"/>
    <n v="33.49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1-09T00:00:00"/>
    <d v="1899-12-30T07:33:00"/>
    <n v="452"/>
    <x v="0"/>
    <n v="19.41"/>
    <n v="1.45"/>
    <n v="25.62"/>
    <n v="2.57"/>
    <n v="28.19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1-10T00:00:00"/>
    <d v="1899-12-30T11:58:00"/>
    <n v="655"/>
    <x v="0"/>
    <n v="38.07"/>
    <n v="1.45"/>
    <n v="50.25"/>
    <n v="5.03"/>
    <n v="55.28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1-14T00:00:00"/>
    <d v="1899-12-30T11:21:00"/>
    <n v="662"/>
    <x v="0"/>
    <n v="36.61"/>
    <n v="1.45"/>
    <n v="48.33"/>
    <n v="4.84"/>
    <n v="53.17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1-21T00:00:00"/>
    <d v="1899-12-30T13:02:00"/>
    <n v="642"/>
    <x v="0"/>
    <n v="34.58"/>
    <n v="1.45"/>
    <n v="45.65"/>
    <n v="4.57"/>
    <n v="50.22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1-23T00:00:00"/>
    <d v="1899-12-30T07:09:00"/>
    <n v="679"/>
    <x v="0"/>
    <n v="23.98"/>
    <n v="1.45"/>
    <n v="31.65"/>
    <n v="3.17"/>
    <n v="34.82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1-24T00:00:00"/>
    <d v="1899-12-30T11:54:00"/>
    <n v="788"/>
    <x v="0"/>
    <n v="36.35"/>
    <n v="1.45"/>
    <n v="47.98"/>
    <n v="4.8"/>
    <n v="52.78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1-30T00:00:00"/>
    <d v="1899-12-30T00:00:00"/>
    <n v="679"/>
    <x v="0"/>
    <n v="35.64"/>
    <n v="1.45"/>
    <n v="47.05"/>
    <n v="4.71"/>
    <n v="51.76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2-06T00:00:00"/>
    <d v="1899-12-30T14:49:00"/>
    <n v="723"/>
    <x v="0"/>
    <n v="31.39"/>
    <n v="1.45"/>
    <n v="41.44"/>
    <n v="4.1500000000000004"/>
    <n v="45.59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2-08T00:00:00"/>
    <d v="1899-12-30T07:02:00"/>
    <n v="792"/>
    <x v="0"/>
    <n v="23.81"/>
    <n v="1.45"/>
    <n v="31.43"/>
    <n v="3.15"/>
    <n v="34.58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2-13T00:00:00"/>
    <d v="1899-12-30T07:07:00"/>
    <n v="739"/>
    <x v="0"/>
    <n v="35.43"/>
    <n v="1.45"/>
    <n v="46.76"/>
    <n v="4.68"/>
    <n v="51.44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2-14T00:00:00"/>
    <d v="1899-12-30T10:22:00"/>
    <n v="747"/>
    <x v="0"/>
    <n v="34.11"/>
    <n v="1.45"/>
    <n v="45.03"/>
    <n v="4.51"/>
    <n v="49.54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2-19T00:00:00"/>
    <d v="1899-12-30T07:10:00"/>
    <n v="754"/>
    <x v="0"/>
    <n v="27.72"/>
    <n v="1.47"/>
    <n v="37.090000000000003"/>
    <n v="3.71"/>
    <n v="40.799999999999997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2-20T00:00:00"/>
    <d v="1899-12-30T00:52:00"/>
    <n v="763"/>
    <x v="0"/>
    <n v="34.520000000000003"/>
    <n v="1.47"/>
    <n v="46.19"/>
    <n v="4.62"/>
    <n v="50.81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2-22T00:00:00"/>
    <d v="1899-12-30T07:22:00"/>
    <n v="770"/>
    <x v="0"/>
    <n v="27.93"/>
    <n v="1.47"/>
    <n v="37.369999999999997"/>
    <n v="3.74"/>
    <n v="41.11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2-25T00:00:00"/>
    <d v="1899-12-30T07:09:00"/>
    <n v="778"/>
    <x v="0"/>
    <n v="30.05"/>
    <n v="1.45"/>
    <n v="39.659999999999997"/>
    <n v="3.97"/>
    <n v="43.63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2-26T00:00:00"/>
    <d v="1899-12-30T07:37:00"/>
    <n v="784"/>
    <x v="0"/>
    <n v="23.28"/>
    <n v="1.45"/>
    <n v="30.73"/>
    <n v="3.08"/>
    <n v="33.81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CALTEX  HUGHES"/>
    <s v="CALTEX Australia - Fuel"/>
    <n v="7071340000000000"/>
    <d v="2019-01-31T00:00:00"/>
    <d v="1899-12-30T10:18:00"/>
    <n v="11299"/>
    <x v="0"/>
    <n v="54.97"/>
    <n v="1.49"/>
    <n v="74.56"/>
    <n v="7.46"/>
    <n v="82.02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CALTEX  HUGHES"/>
    <s v="CALTEX Australia - Fuel"/>
    <n v="7071340000000000"/>
    <d v="2019-02-28T00:00:00"/>
    <d v="1899-12-30T00:50:00"/>
    <n v="11674"/>
    <x v="0"/>
    <n v="44.59"/>
    <n v="1.5"/>
    <n v="60.88"/>
    <n v="6.09"/>
    <n v="66.97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CALTEX  HUGHES"/>
    <s v="CALTEX Australia - Fuel"/>
    <n v="7071340000000000"/>
    <d v="2019-03-14T00:00:00"/>
    <d v="1899-12-30T08:32:00"/>
    <n v="11865"/>
    <x v="0"/>
    <n v="51.11"/>
    <n v="1.5"/>
    <n v="69.790000000000006"/>
    <n v="6.98"/>
    <n v="76.77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CALTEX  HUGHES"/>
    <s v="CALTEX Australia - Fuel"/>
    <n v="7071340000000000"/>
    <d v="2019-04-18T00:00:00"/>
    <d v="1899-12-30T09:57:00"/>
    <n v="13489"/>
    <x v="0"/>
    <n v="66.17"/>
    <n v="1.5"/>
    <n v="90.35"/>
    <n v="9.0399999999999991"/>
    <n v="99.39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CALTEX  HUGHES"/>
    <s v="CALTEX Australia - Fuel"/>
    <n v="7071340000000000"/>
    <d v="2019-06-06T00:00:00"/>
    <d v="1899-12-30T08:04:00"/>
    <n v="14805"/>
    <x v="0"/>
    <n v="57.97"/>
    <n v="1.5"/>
    <n v="79.150000000000006"/>
    <n v="7.92"/>
    <n v="87.07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CALTEX WESTON CREEK FOODARY"/>
    <s v="CALTEX Australia - Fuel"/>
    <n v="7071340000000000"/>
    <d v="2019-08-26T00:00:00"/>
    <d v="1899-12-30T10:47:00"/>
    <n v="16244"/>
    <x v="0"/>
    <n v="55.24"/>
    <n v="1.5"/>
    <n v="75.430000000000007"/>
    <n v="7.55"/>
    <n v="82.98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CALTEX WESTON CREEK FOODARY"/>
    <s v="CALTEX Australia - Fuel"/>
    <n v="7071340000000000"/>
    <d v="2019-10-14T00:00:00"/>
    <d v="1899-12-30T13:12:00"/>
    <n v="16652"/>
    <x v="0"/>
    <n v="62.16"/>
    <n v="1.55"/>
    <n v="87.7"/>
    <n v="8.7799999999999994"/>
    <n v="96.48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CALTEX WESTON CREEK FOODARY"/>
    <s v="CALTEX Australia - Fuel"/>
    <n v="7071340000000000"/>
    <d v="2019-10-22T00:00:00"/>
    <d v="1899-12-30T13:09:00"/>
    <n v="16809"/>
    <x v="0"/>
    <n v="39.5"/>
    <n v="1.55"/>
    <n v="55.73"/>
    <n v="5.58"/>
    <n v="61.31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CALTEX WESTON CREEK FOODARY"/>
    <s v="CALTEX Australia - Fuel"/>
    <n v="7071340000000000"/>
    <d v="2019-11-01T00:00:00"/>
    <d v="1899-12-30T11:52:00"/>
    <n v="17283"/>
    <x v="0"/>
    <n v="62.1"/>
    <n v="1.55"/>
    <n v="87.62"/>
    <n v="8.77"/>
    <n v="96.39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CALTEX WESTON CREEK FOODARY"/>
    <s v="CALTEX Australia - Fuel"/>
    <n v="7071340000000000"/>
    <d v="2019-11-07T00:00:00"/>
    <d v="1899-12-30T00:52:00"/>
    <n v="17441"/>
    <x v="0"/>
    <n v="42.2"/>
    <n v="1.55"/>
    <n v="59.54"/>
    <n v="5.96"/>
    <n v="65.5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CALTEX WESTON CREEK FOODARY"/>
    <s v="CALTEX Australia - Fuel"/>
    <n v="7071340000000000"/>
    <d v="2019-11-20T00:00:00"/>
    <d v="1899-12-30T15:06:00"/>
    <n v="176"/>
    <x v="0"/>
    <n v="65.739999999999995"/>
    <n v="1.55"/>
    <n v="92.75"/>
    <n v="9.2799999999999994"/>
    <n v="102.03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CALTEX WESTON CREEK FOODARY"/>
    <s v="CALTEX Australia - Fuel"/>
    <n v="7071340000000000"/>
    <d v="2019-12-03T00:00:00"/>
    <d v="1899-12-30T00:13:00"/>
    <n v="17877"/>
    <x v="0"/>
    <n v="50.73"/>
    <n v="1.55"/>
    <n v="71.569999999999993"/>
    <n v="7.16"/>
    <n v="78.73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CALTEX WESTON CREEK FOODARY"/>
    <s v="CALTEX Australia - Fuel"/>
    <n v="7071340000000000"/>
    <d v="2019-12-12T00:00:00"/>
    <d v="1899-12-30T13:22:00"/>
    <n v="18018"/>
    <x v="0"/>
    <n v="36.04"/>
    <n v="1.57"/>
    <n v="51.5"/>
    <n v="5.16"/>
    <n v="56.66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CALTEX WESTON CREEK FOODARY"/>
    <s v="CALTEX Australia - Fuel"/>
    <n v="7071340000000000"/>
    <d v="2019-12-24T00:00:00"/>
    <d v="1899-12-30T07:03:00"/>
    <n v="18149"/>
    <x v="0"/>
    <n v="36.1"/>
    <n v="1.57"/>
    <n v="51.59"/>
    <n v="5.16"/>
    <n v="56.75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EG FUELCO 1744 MAWSON"/>
    <s v="CALTEX Australia - Fuel"/>
    <n v="7071340000000000"/>
    <d v="2019-07-02T00:00:00"/>
    <d v="1899-12-30T07:16:00"/>
    <n v="15340"/>
    <x v="0"/>
    <n v="54.97"/>
    <n v="1.5"/>
    <n v="75.05"/>
    <n v="7.51"/>
    <n v="82.56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MAWSON WOOLWORTHS S/STN"/>
    <s v="CALTEX Australia - Fuel"/>
    <n v="7071340000000000"/>
    <d v="2019-01-07T00:00:00"/>
    <d v="1899-12-30T10:25:00"/>
    <n v="10864"/>
    <x v="0"/>
    <n v="58.36"/>
    <n v="1.45"/>
    <n v="77.040000000000006"/>
    <n v="7.71"/>
    <n v="84.75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1-12T00:00:00"/>
    <d v="1899-12-30T07:15:00"/>
    <n v="10976"/>
    <x v="0"/>
    <n v="37.229999999999997"/>
    <n v="1.61"/>
    <n v="54.55"/>
    <n v="5.46"/>
    <n v="60.01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1-19T00:00:00"/>
    <d v="1899-12-30T08:38:00"/>
    <n v="11104"/>
    <x v="0"/>
    <n v="37.31"/>
    <n v="1.53"/>
    <n v="51.96"/>
    <n v="5.2"/>
    <n v="57.16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2-18T00:00:00"/>
    <d v="1899-12-30T13:41:00"/>
    <n v="11528"/>
    <x v="0"/>
    <n v="56.45"/>
    <n v="1.54"/>
    <n v="79.14"/>
    <n v="7.92"/>
    <n v="87.06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3-20T00:00:00"/>
    <d v="1899-12-30T07:04:00"/>
    <n v="12203"/>
    <x v="0"/>
    <n v="61.4"/>
    <n v="1.54"/>
    <n v="86.07"/>
    <n v="8.61"/>
    <n v="94.68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3-26T00:00:00"/>
    <d v="1899-12-30T02:27:00"/>
    <n v="12470"/>
    <x v="0"/>
    <n v="56.27"/>
    <n v="1.5"/>
    <n v="76.84"/>
    <n v="7.69"/>
    <n v="84.53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3-28T00:00:00"/>
    <d v="1899-12-30T02:34:00"/>
    <n v="12680"/>
    <x v="0"/>
    <n v="36.56"/>
    <n v="1.5"/>
    <n v="49.92"/>
    <n v="5"/>
    <n v="54.92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4-01T00:00:00"/>
    <d v="1899-12-30T19:49:00"/>
    <n v="12950"/>
    <x v="0"/>
    <n v="54.59"/>
    <n v="1.5"/>
    <n v="74.540000000000006"/>
    <n v="7.46"/>
    <n v="82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4-03T00:00:00"/>
    <d v="1899-12-30T07:50:00"/>
    <n v="13214"/>
    <x v="0"/>
    <n v="52.07"/>
    <n v="1.5"/>
    <n v="71.099999999999994"/>
    <n v="7.12"/>
    <n v="78.22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5-03T00:00:00"/>
    <d v="1899-12-30T10:00:00"/>
    <n v="13761"/>
    <x v="0"/>
    <n v="54.48"/>
    <n v="1.53"/>
    <n v="75.87"/>
    <n v="7.59"/>
    <n v="83.46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5-10T00:00:00"/>
    <d v="1899-12-30T08:16:00"/>
    <n v="14042"/>
    <x v="0"/>
    <n v="66.44"/>
    <n v="1.53"/>
    <n v="92.54"/>
    <n v="9.26"/>
    <n v="101.8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5-17T00:00:00"/>
    <d v="1899-12-30T08:30:00"/>
    <n v="14308"/>
    <x v="0"/>
    <n v="58.47"/>
    <n v="1.53"/>
    <n v="81.44"/>
    <n v="8.15"/>
    <n v="89.59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5-29T00:00:00"/>
    <d v="1899-12-30T07:55:00"/>
    <n v="14578"/>
    <x v="0"/>
    <n v="61"/>
    <n v="1.5"/>
    <n v="83.29"/>
    <n v="8.33"/>
    <n v="91.62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6-24T00:00:00"/>
    <d v="1899-12-30T06:47:00"/>
    <n v="15037"/>
    <x v="0"/>
    <n v="65.150000000000006"/>
    <n v="1.57"/>
    <n v="93.05"/>
    <n v="9.31"/>
    <n v="102.36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7-09T00:00:00"/>
    <d v="1899-12-30T06:52:00"/>
    <n v="15845"/>
    <x v="0"/>
    <n v="51.22"/>
    <n v="1.58"/>
    <n v="73.66"/>
    <n v="7.37"/>
    <n v="81.03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7-15T00:00:00"/>
    <d v="1899-12-30T14:37:00"/>
    <n v="15693"/>
    <x v="0"/>
    <n v="60.94"/>
    <n v="1.58"/>
    <n v="87.65"/>
    <n v="8.77"/>
    <n v="96.42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7-25T00:00:00"/>
    <d v="1899-12-30T06:38:00"/>
    <n v="1505"/>
    <x v="0"/>
    <n v="56.86"/>
    <n v="1.59"/>
    <n v="82.29"/>
    <n v="8.23"/>
    <n v="90.52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8-14T00:00:00"/>
    <d v="1899-12-30T09:26:00"/>
    <n v="16088"/>
    <x v="0"/>
    <n v="56.37"/>
    <n v="1.59"/>
    <n v="81.58"/>
    <n v="8.16"/>
    <n v="89.74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10-29T00:00:00"/>
    <d v="1899-12-30T03:05:00"/>
    <n v="16988"/>
    <x v="0"/>
    <n v="32.22"/>
    <n v="1.57"/>
    <n v="46.05"/>
    <n v="4.6100000000000003"/>
    <n v="50.66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4-02T00:00:00"/>
    <d v="1899-12-30T13:42:00"/>
    <n v="17682"/>
    <x v="0"/>
    <n v="67.489999999999995"/>
    <n v="1.45"/>
    <n v="89.09"/>
    <n v="8.91"/>
    <n v="98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6-02T00:00:00"/>
    <d v="1899-12-30T07:39:00"/>
    <n v="20408"/>
    <x v="0"/>
    <n v="64.56"/>
    <n v="1.5"/>
    <n v="88.15"/>
    <n v="8.82"/>
    <n v="96.97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7-04T00:00:00"/>
    <d v="1899-12-30T10:23:00"/>
    <n v="22555"/>
    <x v="0"/>
    <n v="63.71"/>
    <n v="1.5"/>
    <n v="86.99"/>
    <n v="8.6999999999999993"/>
    <n v="95.69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8-12T00:00:00"/>
    <d v="1899-12-30T07:25:00"/>
    <n v="25392"/>
    <x v="0"/>
    <n v="67.5"/>
    <n v="1.5"/>
    <n v="92.17"/>
    <n v="9.2200000000000006"/>
    <n v="101.39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8-16T00:00:00"/>
    <d v="1899-12-30T13:50:00"/>
    <n v="25965"/>
    <x v="0"/>
    <n v="63.92"/>
    <n v="1.5"/>
    <n v="87.28"/>
    <n v="8.73"/>
    <n v="96.01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8-27T00:00:00"/>
    <d v="1899-12-30T07:25:00"/>
    <n v="26561"/>
    <x v="0"/>
    <n v="66.5"/>
    <n v="1.5"/>
    <n v="90.8"/>
    <n v="9.09"/>
    <n v="99.89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11-21T00:00:00"/>
    <d v="1899-12-30T08:27:00"/>
    <n v="32209"/>
    <x v="0"/>
    <n v="65.209999999999994"/>
    <n v="1.5"/>
    <n v="89.05"/>
    <n v="8.91"/>
    <n v="97.96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EG FUELCO 1788 HUME"/>
    <s v="CALTEX Australia - Fuel"/>
    <n v="7071340000000000"/>
    <d v="2019-12-28T00:00:00"/>
    <d v="1899-12-30T08:30:00"/>
    <n v="34396"/>
    <x v="0"/>
    <n v="68.78"/>
    <n v="1.49"/>
    <n v="93.29"/>
    <n v="9.33"/>
    <n v="102.62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MAWSON WOOLWORTHS S/STN"/>
    <s v="CALTEX Australia - Fuel"/>
    <n v="7071340000000000"/>
    <d v="2019-02-18T00:00:00"/>
    <d v="1899-12-30T13:48:00"/>
    <n v="15766"/>
    <x v="0"/>
    <n v="64.94"/>
    <n v="1.47"/>
    <n v="86.9"/>
    <n v="8.6999999999999993"/>
    <n v="95.6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1-11T00:00:00"/>
    <d v="1899-12-30T13:53:00"/>
    <n v="13699"/>
    <x v="0"/>
    <n v="70.400000000000006"/>
    <n v="1.61"/>
    <n v="103.16"/>
    <n v="10.32"/>
    <n v="113.48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1-21T00:00:00"/>
    <d v="1899-12-30T13:59:00"/>
    <n v="14234"/>
    <x v="0"/>
    <n v="67.099999999999994"/>
    <n v="1.53"/>
    <n v="93.45"/>
    <n v="9.35"/>
    <n v="102.8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1-31T00:00:00"/>
    <d v="1899-12-30T14:03:00"/>
    <n v="14708"/>
    <x v="0"/>
    <n v="63.33"/>
    <n v="1.53"/>
    <n v="88.2"/>
    <n v="8.83"/>
    <n v="97.03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2-08T00:00:00"/>
    <d v="1899-12-30T13:52:00"/>
    <n v="15234"/>
    <x v="0"/>
    <n v="64.7"/>
    <n v="1.54"/>
    <n v="90.7"/>
    <n v="9.08"/>
    <n v="99.78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2-26T00:00:00"/>
    <d v="1899-12-30T10:11:00"/>
    <n v="16189"/>
    <x v="0"/>
    <n v="53.9"/>
    <n v="1.54"/>
    <n v="75.55"/>
    <n v="7.56"/>
    <n v="83.11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3-05T00:00:00"/>
    <d v="1899-12-30T10:07:00"/>
    <n v="16644"/>
    <x v="0"/>
    <n v="62.08"/>
    <n v="1.54"/>
    <n v="87.03"/>
    <n v="8.7100000000000009"/>
    <n v="95.74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3-15T00:00:00"/>
    <d v="1899-12-30T06:54:00"/>
    <n v="17126"/>
    <x v="0"/>
    <n v="63.56"/>
    <n v="1.54"/>
    <n v="89.1"/>
    <n v="8.92"/>
    <n v="98.02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4-10T00:00:00"/>
    <d v="1899-12-30T10:06:00"/>
    <n v="18134"/>
    <x v="0"/>
    <n v="54.42"/>
    <n v="1.5"/>
    <n v="74.31"/>
    <n v="7.44"/>
    <n v="81.75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4-18T00:00:00"/>
    <d v="1899-12-30T10:37:00"/>
    <n v="18575"/>
    <x v="0"/>
    <n v="57.83"/>
    <n v="1.5"/>
    <n v="78.959999999999994"/>
    <n v="7.9"/>
    <n v="86.86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4-30T00:00:00"/>
    <d v="1899-12-30T10:34:00"/>
    <n v="19005"/>
    <x v="0"/>
    <n v="54.5"/>
    <n v="1.52"/>
    <n v="75.41"/>
    <n v="7.55"/>
    <n v="82.96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5-09T00:00:00"/>
    <d v="1899-12-30T06:10:00"/>
    <n v="19533"/>
    <x v="0"/>
    <n v="65.52"/>
    <n v="1.53"/>
    <n v="91.25"/>
    <n v="9.1300000000000008"/>
    <n v="100.38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5-24T00:00:00"/>
    <d v="1899-12-30T10:50:00"/>
    <n v="19942"/>
    <x v="0"/>
    <n v="58.92"/>
    <n v="1.5"/>
    <n v="80.45"/>
    <n v="8.0500000000000007"/>
    <n v="88.5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6-11T00:00:00"/>
    <d v="1899-12-30T10:07:00"/>
    <n v="20961"/>
    <x v="0"/>
    <n v="66.83"/>
    <n v="1.57"/>
    <n v="95.45"/>
    <n v="9.5500000000000007"/>
    <n v="105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6-19T00:00:00"/>
    <d v="1899-12-30T09:34:00"/>
    <n v="21528"/>
    <x v="0"/>
    <n v="62.66"/>
    <n v="1.57"/>
    <n v="89.49"/>
    <n v="8.9499999999999993"/>
    <n v="98.44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6-26T00:00:00"/>
    <d v="1899-12-30T11:38:00"/>
    <n v="22013"/>
    <x v="0"/>
    <n v="66.13"/>
    <n v="1.57"/>
    <n v="94.45"/>
    <n v="9.4499999999999993"/>
    <n v="103.9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7-12T00:00:00"/>
    <d v="1899-12-30T09:45:00"/>
    <n v="23109"/>
    <x v="0"/>
    <n v="66.150000000000006"/>
    <n v="1.58"/>
    <n v="95.14"/>
    <n v="9.52"/>
    <n v="104.66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7-19T00:00:00"/>
    <d v="1899-12-30T09:45:00"/>
    <n v="23680"/>
    <x v="0"/>
    <n v="65.03"/>
    <n v="1.59"/>
    <n v="94.12"/>
    <n v="9.42"/>
    <n v="103.54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7-26T00:00:00"/>
    <d v="1899-12-30T13:53:00"/>
    <n v="24237"/>
    <x v="0"/>
    <n v="65.28"/>
    <n v="1.59"/>
    <n v="94.48"/>
    <n v="9.4499999999999993"/>
    <n v="103.93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8-02T00:00:00"/>
    <d v="1899-12-30T10:20:00"/>
    <n v="24784"/>
    <x v="0"/>
    <n v="66.38"/>
    <n v="1.59"/>
    <n v="96.07"/>
    <n v="9.61"/>
    <n v="105.68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9-04T00:00:00"/>
    <d v="1899-12-30T10:07:00"/>
    <n v="27157"/>
    <x v="0"/>
    <n v="66.27"/>
    <n v="1.52"/>
    <n v="91.69"/>
    <n v="9.17"/>
    <n v="100.86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9-10T00:00:00"/>
    <d v="1899-12-30T13:29:00"/>
    <n v="27792"/>
    <x v="0"/>
    <n v="68.19"/>
    <n v="1.52"/>
    <n v="94.35"/>
    <n v="9.44"/>
    <n v="103.79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9-17T00:00:00"/>
    <d v="1899-12-30T10:23:00"/>
    <n v="28418"/>
    <x v="0"/>
    <n v="67.97"/>
    <n v="1.54"/>
    <n v="95.28"/>
    <n v="9.5299999999999994"/>
    <n v="104.81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9-24T00:00:00"/>
    <d v="1899-12-30T00:58:00"/>
    <n v="29000"/>
    <x v="0"/>
    <n v="67.12"/>
    <n v="1.56"/>
    <n v="95.31"/>
    <n v="9.5399999999999991"/>
    <n v="104.85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10-11T00:00:00"/>
    <d v="1899-12-30T00:54:00"/>
    <n v="29525"/>
    <x v="0"/>
    <n v="63.08"/>
    <n v="1.57"/>
    <n v="90.15"/>
    <n v="9.02"/>
    <n v="99.17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10-17T00:00:00"/>
    <d v="1899-12-30T13:02:00"/>
    <n v="30075"/>
    <x v="0"/>
    <n v="64.849999999999994"/>
    <n v="1.57"/>
    <n v="92.67"/>
    <n v="9.27"/>
    <n v="101.94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10-28T00:00:00"/>
    <d v="1899-12-30T00:59:00"/>
    <n v="30605"/>
    <x v="0"/>
    <n v="61.78"/>
    <n v="1.57"/>
    <n v="88.29"/>
    <n v="8.83"/>
    <n v="97.12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11-01T00:00:00"/>
    <d v="1899-12-30T13:44:00"/>
    <n v="31145"/>
    <x v="0"/>
    <n v="61.77"/>
    <n v="1.57"/>
    <n v="88.27"/>
    <n v="8.83"/>
    <n v="97.1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11-12T00:00:00"/>
    <d v="1899-12-30T11:13:00"/>
    <n v="31665"/>
    <x v="0"/>
    <n v="63.07"/>
    <n v="1.55"/>
    <n v="88.98"/>
    <n v="8.9"/>
    <n v="97.88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11-27T00:00:00"/>
    <d v="1899-12-30T13:01:00"/>
    <n v="32794"/>
    <x v="0"/>
    <n v="66.08"/>
    <n v="1.54"/>
    <n v="92.64"/>
    <n v="9.27"/>
    <n v="101.91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12-08T00:00:00"/>
    <d v="1899-12-30T07:04:00"/>
    <n v="33352"/>
    <x v="0"/>
    <n v="64.66"/>
    <n v="1.56"/>
    <n v="91.82"/>
    <n v="9.19"/>
    <n v="101.01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12-18T00:00:00"/>
    <d v="1899-12-30T10:12:00"/>
    <n v="33806"/>
    <x v="0"/>
    <n v="61.53"/>
    <n v="1.56"/>
    <n v="87.37"/>
    <n v="8.74"/>
    <n v="96.11"/>
  </r>
  <r>
    <x v="70"/>
    <s v="ACT TCCS - PTS - City Maintenance - PM - Holder depot"/>
    <n v="909076"/>
    <m/>
    <s v="Light Commercial"/>
    <m/>
    <n v="2017"/>
    <s v="FORD"/>
    <s v="RANGER"/>
    <s v="PX MKII MY17 2.2 TDCI XL HI-RIDER SINGLE RWD AUTO 2DR CAB CHASSIS (REL. 06/17)"/>
    <s v="CALTEX  HUGHES"/>
    <s v="CALTEX Australia - Fuel"/>
    <n v="7071340000000000"/>
    <d v="2019-01-04T00:00:00"/>
    <d v="1899-12-30T00:18:00"/>
    <n v="4020"/>
    <x v="0"/>
    <n v="65.05"/>
    <n v="1.45"/>
    <n v="85.86"/>
    <n v="8.59"/>
    <n v="94.45"/>
  </r>
  <r>
    <x v="70"/>
    <s v="ACT TCCS - PTS - City Maintenance - PM - Holder depot"/>
    <n v="909076"/>
    <m/>
    <s v="Light Commercial"/>
    <m/>
    <n v="2017"/>
    <s v="FORD"/>
    <s v="RANGER"/>
    <s v="PX MKII MY17 2.2 TDCI XL HI-RIDER SINGLE RWD AUTO 2DR CAB CHASSIS (REL. 06/17)"/>
    <s v="CALTEX  HUGHES"/>
    <s v="CALTEX Australia - Fuel"/>
    <n v="7071340000000000"/>
    <d v="2019-02-06T00:00:00"/>
    <d v="1899-12-30T00:26:00"/>
    <n v="4494"/>
    <x v="0"/>
    <n v="63.05"/>
    <n v="1.49"/>
    <n v="85.52"/>
    <n v="8.56"/>
    <n v="94.08"/>
  </r>
  <r>
    <x v="70"/>
    <s v="ACT TCCS - PTS - City Maintenance - PM - Holder depot"/>
    <n v="909076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5-14T00:00:00"/>
    <d v="1899-12-30T11:07:00"/>
    <n v="6225"/>
    <x v="0"/>
    <n v="65.760000000000005"/>
    <n v="1.5"/>
    <n v="89.79"/>
    <n v="8.98"/>
    <n v="98.77"/>
  </r>
  <r>
    <x v="70"/>
    <s v="ACT TCCS - PTS - City Maintenance - PM - Holder depot"/>
    <n v="909076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5-30T00:00:00"/>
    <d v="1899-12-30T10:18:00"/>
    <n v="6747"/>
    <x v="0"/>
    <n v="61.43"/>
    <n v="1.5"/>
    <n v="83.88"/>
    <n v="8.39"/>
    <n v="92.27"/>
  </r>
  <r>
    <x v="70"/>
    <s v="ACT TCCS - PTS - City Maintenance - PM - Holder depot"/>
    <n v="909076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7-15T00:00:00"/>
    <d v="1899-12-30T11:40:00"/>
    <n v="7245"/>
    <x v="0"/>
    <n v="65.510000000000005"/>
    <n v="1.5"/>
    <n v="89.45"/>
    <n v="8.9499999999999993"/>
    <n v="98.4"/>
  </r>
  <r>
    <x v="70"/>
    <s v="ACT TCCS - PTS - City Maintenance - PM - Holder depot"/>
    <n v="909076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9-04T00:00:00"/>
    <d v="1899-12-30T13:09:00"/>
    <n v="7712"/>
    <x v="0"/>
    <n v="67.38"/>
    <n v="1.5"/>
    <n v="92"/>
    <n v="9.2100000000000009"/>
    <n v="101.21"/>
  </r>
  <r>
    <x v="70"/>
    <s v="ACT TCCS - PTS - City Maintenance - PM - Holder depot"/>
    <n v="909076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10-02T00:00:00"/>
    <d v="1899-12-30T00:18:00"/>
    <n v="8208"/>
    <x v="0"/>
    <n v="67.19"/>
    <n v="1.5"/>
    <n v="91.75"/>
    <n v="9.18"/>
    <n v="100.93"/>
  </r>
  <r>
    <x v="70"/>
    <s v="ACT TCCS - PTS - City Maintenance - PM - Holder depot"/>
    <n v="909076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10-31T00:00:00"/>
    <d v="1899-12-30T08:44:00"/>
    <n v="8726"/>
    <x v="0"/>
    <n v="64.3"/>
    <n v="1.5"/>
    <n v="87.8"/>
    <n v="8.7899999999999991"/>
    <n v="96.59"/>
  </r>
  <r>
    <x v="70"/>
    <s v="ACT TCCS - PTS - City Maintenance - PM - Holder depot"/>
    <n v="909076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11-08T00:00:00"/>
    <d v="1899-12-30T11:38:00"/>
    <n v="9083"/>
    <x v="0"/>
    <n v="68.56"/>
    <n v="1.5"/>
    <n v="93.62"/>
    <n v="9.3699999999999992"/>
    <n v="102.99"/>
  </r>
  <r>
    <x v="70"/>
    <s v="ACT TCCS - PTS - City Maintenance - PM - Holder depot"/>
    <n v="909076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11-27T00:00:00"/>
    <d v="1899-12-30T10:43:00"/>
    <n v="9483"/>
    <x v="0"/>
    <n v="60.69"/>
    <n v="1.5"/>
    <n v="82.87"/>
    <n v="8.2899999999999991"/>
    <n v="91.16"/>
  </r>
  <r>
    <x v="70"/>
    <s v="ACT TCCS - PTS - City Maintenance - PM - Holder depot"/>
    <n v="909076"/>
    <m/>
    <s v="Light Commercial"/>
    <m/>
    <n v="2017"/>
    <s v="FORD"/>
    <s v="RANGER"/>
    <s v="PX MKII MY17 2.2 TDCI XL HI-RIDER SINGLE RWD AUTO 2DR CAB CHASSIS (REL. 06/17)"/>
    <s v="MAWSON WOOLWORTHS S/STN"/>
    <s v="CALTEX Australia - Fuel"/>
    <n v="7071340000000000"/>
    <d v="2019-03-12T00:00:00"/>
    <d v="1899-12-30T09:14:00"/>
    <n v="5019"/>
    <x v="0"/>
    <n v="64.69"/>
    <n v="1.45"/>
    <n v="85.39"/>
    <n v="8.5399999999999991"/>
    <n v="93.93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CALTEX WESTON CREEK FOODARY"/>
    <s v="CALTEX Australia - Fuel"/>
    <n v="7071340000000000"/>
    <d v="2019-10-23T00:00:00"/>
    <d v="1899-12-30T01:47:00"/>
    <n v="15836"/>
    <x v="0"/>
    <n v="41.56"/>
    <n v="1.55"/>
    <n v="58.64"/>
    <n v="5.87"/>
    <n v="64.510000000000005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CALTEX WESTON CREEK FOODARY"/>
    <s v="CALTEX Australia - Fuel"/>
    <n v="7071340000000000"/>
    <d v="2019-11-16T00:00:00"/>
    <d v="1899-12-30T06:25:00"/>
    <n v="75509"/>
    <x v="0"/>
    <n v="63.58"/>
    <n v="1.55"/>
    <n v="89.71"/>
    <n v="8.98"/>
    <n v="98.69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CALTEX WESTON CREEK FOODARY"/>
    <s v="CALTEX Australia - Fuel"/>
    <n v="7071340000000000"/>
    <d v="2019-11-28T00:00:00"/>
    <d v="1899-12-30T09:07:00"/>
    <n v="18000"/>
    <x v="0"/>
    <n v="64.77"/>
    <n v="1.55"/>
    <n v="91.38"/>
    <n v="9.14"/>
    <n v="100.52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CALTEX WESTON CREEK FOODARY"/>
    <s v="CALTEX Australia - Fuel"/>
    <n v="7071340000000000"/>
    <d v="2019-12-06T00:00:00"/>
    <d v="1899-12-30T13:03:00"/>
    <n v="18450"/>
    <x v="0"/>
    <n v="60.83"/>
    <n v="1.55"/>
    <n v="85.83"/>
    <n v="8.59"/>
    <n v="94.42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CALTEX WESTON CREEK FOODARY"/>
    <s v="CALTEX Australia - Fuel"/>
    <n v="7071340000000000"/>
    <d v="2019-12-20T00:00:00"/>
    <d v="1899-12-30T08:10:00"/>
    <n v="18900"/>
    <x v="0"/>
    <n v="59.76"/>
    <n v="1.57"/>
    <n v="85.4"/>
    <n v="8.5500000000000007"/>
    <n v="93.95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4-23T00:00:00"/>
    <d v="1899-12-30T15:17:00"/>
    <n v="10642"/>
    <x v="0"/>
    <n v="68.27"/>
    <n v="1.5"/>
    <n v="93.22"/>
    <n v="9.33"/>
    <n v="102.55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5-28T00:00:00"/>
    <d v="1899-12-30T10:25:00"/>
    <n v="12085"/>
    <x v="0"/>
    <n v="64.08"/>
    <n v="1.5"/>
    <n v="87.5"/>
    <n v="8.76"/>
    <n v="96.26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8-30T00:00:00"/>
    <d v="1899-12-30T10:03:00"/>
    <n v="14440"/>
    <x v="0"/>
    <n v="67.62"/>
    <n v="1.5"/>
    <n v="92.34"/>
    <n v="9.24"/>
    <n v="101.58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9-27T00:00:00"/>
    <d v="1899-12-30T10:05:00"/>
    <n v="14970"/>
    <x v="0"/>
    <n v="67.75"/>
    <n v="1.5"/>
    <n v="92.51"/>
    <n v="9.26"/>
    <n v="101.77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11-04T00:00:00"/>
    <d v="1899-12-30T20:03:00"/>
    <n v="16370"/>
    <x v="0"/>
    <n v="63.52"/>
    <n v="1.5"/>
    <n v="86.74"/>
    <n v="8.68"/>
    <n v="95.42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EG FUELCO 1788 HUME"/>
    <s v="CALTEX Australia - Fuel"/>
    <n v="7071340000000000"/>
    <d v="2019-11-11T00:00:00"/>
    <d v="1899-12-30T01:29:00"/>
    <n v="16297"/>
    <x v="0"/>
    <n v="66.27"/>
    <n v="1.46"/>
    <n v="88.08"/>
    <n v="8.81"/>
    <n v="96.89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MAWSON WOOLWORTHS S/STN"/>
    <s v="CALTEX Australia - Fuel"/>
    <n v="7071340000000000"/>
    <d v="2019-03-26T00:00:00"/>
    <d v="1899-12-30T13:23:00"/>
    <n v="9570"/>
    <x v="0"/>
    <n v="44.18"/>
    <n v="1.45"/>
    <n v="58.32"/>
    <n v="5.84"/>
    <n v="64.16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1-11T00:00:00"/>
    <d v="1899-12-30T07:17:00"/>
    <n v="7592"/>
    <x v="0"/>
    <n v="56.85"/>
    <n v="1.61"/>
    <n v="83.31"/>
    <n v="8.34"/>
    <n v="91.65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2-02T00:00:00"/>
    <d v="1899-12-30T06:32:00"/>
    <n v="81432"/>
    <x v="0"/>
    <n v="67.209999999999994"/>
    <n v="1.53"/>
    <n v="93.61"/>
    <n v="9.3699999999999992"/>
    <n v="102.98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3-06T00:00:00"/>
    <d v="1899-12-30T09:57:00"/>
    <n v="8637"/>
    <x v="0"/>
    <n v="58.19"/>
    <n v="1.54"/>
    <n v="81.569999999999993"/>
    <n v="8.16"/>
    <n v="89.73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3-19T00:00:00"/>
    <d v="1899-12-30T18:45:00"/>
    <n v="9156"/>
    <x v="0"/>
    <n v="56.64"/>
    <n v="1.54"/>
    <n v="79.400000000000006"/>
    <n v="7.95"/>
    <n v="87.35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3-31T00:00:00"/>
    <d v="1899-12-30T18:29:00"/>
    <n v="10081"/>
    <x v="0"/>
    <n v="52.29"/>
    <n v="1.5"/>
    <n v="71.400000000000006"/>
    <n v="7.15"/>
    <n v="78.55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5-08T00:00:00"/>
    <d v="1899-12-30T08:48:00"/>
    <n v="11185"/>
    <x v="0"/>
    <n v="63.62"/>
    <n v="1.53"/>
    <n v="88.61"/>
    <n v="8.8699999999999992"/>
    <n v="97.48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5-15T00:00:00"/>
    <d v="1899-12-30T07:06:00"/>
    <n v="11632"/>
    <x v="0"/>
    <n v="57.41"/>
    <n v="1.53"/>
    <n v="79.95"/>
    <n v="8"/>
    <n v="87.95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6-12T00:00:00"/>
    <d v="1899-12-30T07:54:00"/>
    <n v="12493"/>
    <x v="0"/>
    <n v="64.599999999999994"/>
    <n v="1.57"/>
    <n v="92.26"/>
    <n v="9.23"/>
    <n v="101.49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6-21T00:00:00"/>
    <d v="1899-12-30T11:50:00"/>
    <n v="12944"/>
    <x v="0"/>
    <n v="61.35"/>
    <n v="1.57"/>
    <n v="87.62"/>
    <n v="8.77"/>
    <n v="96.39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7-04T00:00:00"/>
    <d v="1899-12-30T10:35:00"/>
    <n v="13445"/>
    <x v="0"/>
    <n v="62"/>
    <n v="1.58"/>
    <n v="89.16"/>
    <n v="8.92"/>
    <n v="98.08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7-26T00:00:00"/>
    <d v="1899-12-30T07:54:00"/>
    <n v="13949"/>
    <x v="0"/>
    <n v="61.89"/>
    <n v="1.59"/>
    <n v="89.57"/>
    <n v="8.9600000000000009"/>
    <n v="98.53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10-17T00:00:00"/>
    <d v="1899-12-30T10:20:00"/>
    <n v="15511"/>
    <x v="0"/>
    <n v="68.900000000000006"/>
    <n v="1.57"/>
    <n v="98.46"/>
    <n v="9.85"/>
    <n v="108.31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CALTEX  HUGHES"/>
    <s v="CALTEX Australia - Fuel"/>
    <n v="7071340000000000"/>
    <d v="2019-04-02T00:00:00"/>
    <d v="1899-12-30T11:08:00"/>
    <n v="7990"/>
    <x v="0"/>
    <n v="58.22"/>
    <n v="1.52"/>
    <n v="80.55"/>
    <n v="8.06"/>
    <n v="88.61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CALTEX WESTON CREEK FOODARY"/>
    <s v="CALTEX Australia - Fuel"/>
    <n v="7071340000000000"/>
    <d v="2019-08-13T00:00:00"/>
    <d v="1899-12-30T10:47:00"/>
    <m/>
    <x v="0"/>
    <n v="60.94"/>
    <n v="1.5"/>
    <n v="83.21"/>
    <n v="8.33"/>
    <n v="91.54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CALTEX WESTON CREEK FOODARY"/>
    <s v="CALTEX Australia - Fuel"/>
    <n v="7071340000000000"/>
    <d v="2019-10-10T00:00:00"/>
    <d v="1899-12-30T07:15:00"/>
    <n v="13970"/>
    <x v="0"/>
    <n v="57.74"/>
    <n v="1.55"/>
    <n v="81.459999999999994"/>
    <n v="8.15"/>
    <n v="89.61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CALTEX WESTON CREEK FOODARY"/>
    <s v="CALTEX Australia - Fuel"/>
    <n v="7071340000000000"/>
    <d v="2019-10-31T00:00:00"/>
    <d v="1899-12-30T13:45:00"/>
    <n v="14450"/>
    <x v="0"/>
    <n v="64.23"/>
    <n v="1.55"/>
    <n v="90.62"/>
    <n v="9.07"/>
    <n v="99.69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4-23T00:00:00"/>
    <d v="1899-12-30T20:41:00"/>
    <n v="8886"/>
    <x v="0"/>
    <n v="58.5"/>
    <n v="1.5"/>
    <n v="79.88"/>
    <n v="7.99"/>
    <n v="87.87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5-20T00:00:00"/>
    <d v="1899-12-30T11:12:00"/>
    <n v="10155"/>
    <x v="0"/>
    <n v="69.59"/>
    <n v="1.5"/>
    <n v="95.02"/>
    <n v="9.51"/>
    <n v="104.53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6-05T00:00:00"/>
    <d v="1899-12-30T09:10:00"/>
    <n v="10654"/>
    <x v="0"/>
    <n v="66.59"/>
    <n v="1.5"/>
    <n v="90.93"/>
    <n v="9.1"/>
    <n v="100.03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6-26T00:00:00"/>
    <d v="1899-12-30T13:09:00"/>
    <n v="11168"/>
    <x v="0"/>
    <n v="63.11"/>
    <n v="1.5"/>
    <n v="86.17"/>
    <n v="8.6199999999999992"/>
    <n v="94.79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11-25T00:00:00"/>
    <d v="1899-12-30T13:56:00"/>
    <n v="14975"/>
    <x v="0"/>
    <n v="68.09"/>
    <n v="1.5"/>
    <n v="92.97"/>
    <n v="9.3000000000000007"/>
    <n v="102.27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12-23T00:00:00"/>
    <d v="1899-12-30T08:07:00"/>
    <n v="15530"/>
    <x v="0"/>
    <n v="67.63"/>
    <n v="1.5"/>
    <n v="92.35"/>
    <n v="9.24"/>
    <n v="101.59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1-14T00:00:00"/>
    <d v="1899-12-30T08:06:00"/>
    <n v="5334"/>
    <x v="0"/>
    <n v="63.33"/>
    <n v="1.53"/>
    <n v="88.2"/>
    <n v="8.83"/>
    <n v="97.03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1-29T00:00:00"/>
    <d v="1899-12-30T06:50:00"/>
    <n v="5895"/>
    <x v="0"/>
    <n v="61.66"/>
    <n v="1.53"/>
    <n v="85.87"/>
    <n v="8.59"/>
    <n v="94.46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2-25T00:00:00"/>
    <d v="1899-12-30T06:23:00"/>
    <n v="6449"/>
    <x v="0"/>
    <n v="66.08"/>
    <n v="1.54"/>
    <n v="92.64"/>
    <n v="9.27"/>
    <n v="101.91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3-06T00:00:00"/>
    <d v="1899-12-30T14:12:00"/>
    <n v="6939"/>
    <x v="0"/>
    <n v="63.76"/>
    <n v="1.54"/>
    <n v="89.38"/>
    <n v="8.94"/>
    <n v="98.32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3-26T00:00:00"/>
    <d v="1899-12-30T09:52:00"/>
    <n v="7451"/>
    <x v="0"/>
    <n v="62.36"/>
    <n v="1.5"/>
    <n v="85.15"/>
    <n v="8.52"/>
    <n v="93.67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5-05T00:00:00"/>
    <d v="1899-12-30T20:31:00"/>
    <n v="9300"/>
    <x v="0"/>
    <n v="59.15"/>
    <n v="1.53"/>
    <n v="82.38"/>
    <n v="8.24"/>
    <n v="90.62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5-12T00:00:00"/>
    <d v="1899-12-30T19:42:00"/>
    <n v="9712"/>
    <x v="0"/>
    <n v="60.81"/>
    <n v="1.53"/>
    <n v="84.69"/>
    <n v="8.4700000000000006"/>
    <n v="93.16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7-22T00:00:00"/>
    <d v="1899-12-30T13:08:00"/>
    <n v="11674"/>
    <x v="0"/>
    <n v="62.71"/>
    <n v="1.59"/>
    <n v="90.75"/>
    <n v="9.08"/>
    <n v="99.83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8-28T00:00:00"/>
    <d v="1899-12-30T08:50:00"/>
    <n v="12615"/>
    <x v="0"/>
    <n v="61.33"/>
    <n v="1.59"/>
    <n v="88.76"/>
    <n v="8.8800000000000008"/>
    <n v="97.64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9-10T00:00:00"/>
    <d v="1899-12-30T14:06:00"/>
    <n v="13107"/>
    <x v="0"/>
    <n v="58.46"/>
    <n v="1.52"/>
    <n v="80.89"/>
    <n v="8.09"/>
    <n v="88.98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9-27T00:00:00"/>
    <d v="1899-12-30T13:35:00"/>
    <n v="13586"/>
    <x v="0"/>
    <n v="55.91"/>
    <n v="1.57"/>
    <n v="79.900000000000006"/>
    <n v="8"/>
    <n v="87.9"/>
  </r>
  <r>
    <x v="73"/>
    <s v="ACT TCCS - PTS - City Maintenance - PM - Holder depot"/>
    <n v="916764"/>
    <m/>
    <s v="Agricultural"/>
    <m/>
    <m/>
    <s v="TORO"/>
    <s v="MOWER"/>
    <s v="Groundsmaster 5900 Wide Area Ride-On Mower"/>
    <s v="CALTEX  HUGHES"/>
    <s v="CALTEX Australia - Fuel"/>
    <n v="7071340000000000"/>
    <d v="2019-01-03T00:00:00"/>
    <d v="1899-12-30T13:03:00"/>
    <n v="218"/>
    <x v="0"/>
    <n v="92.65"/>
    <n v="1.45"/>
    <n v="122.3"/>
    <n v="12.24"/>
    <n v="134.54"/>
  </r>
  <r>
    <x v="73"/>
    <s v="ACT TCCS - PTS - City Maintenance - PM - Holder depot"/>
    <n v="916764"/>
    <m/>
    <s v="Agricultural"/>
    <m/>
    <m/>
    <s v="TORO"/>
    <s v="MOWER"/>
    <s v="Groundsmaster 5900 Wide Area Ride-On Mower"/>
    <s v="CALTEX  HUGHES"/>
    <s v="CALTEX Australia - Fuel"/>
    <n v="7071340000000000"/>
    <d v="2019-01-08T00:00:00"/>
    <d v="1899-12-30T09:47:00"/>
    <n v="233"/>
    <x v="0"/>
    <n v="123.41"/>
    <n v="1.45"/>
    <n v="162.9"/>
    <n v="16.3"/>
    <n v="179.2"/>
  </r>
  <r>
    <x v="73"/>
    <s v="ACT TCCS - PTS - City Maintenance - PM - Holder depot"/>
    <n v="916764"/>
    <m/>
    <s v="Agricultural"/>
    <m/>
    <m/>
    <s v="TORO"/>
    <s v="MOWER"/>
    <s v="Groundsmaster 5900 Wide Area Ride-On Mower"/>
    <s v="CALTEX  HUGHES"/>
    <s v="CALTEX Australia - Fuel"/>
    <n v="7071340000000000"/>
    <d v="2019-02-05T00:00:00"/>
    <d v="1899-12-30T08:02:00"/>
    <n v="325"/>
    <x v="0"/>
    <n v="117.61"/>
    <n v="1.49"/>
    <n v="159.52000000000001"/>
    <n v="15.96"/>
    <n v="175.48"/>
  </r>
  <r>
    <x v="73"/>
    <s v="ACT TCCS - PTS - City Maintenance - PM - Holder depot"/>
    <n v="916764"/>
    <m/>
    <s v="Agricultural"/>
    <m/>
    <m/>
    <s v="TORO"/>
    <s v="MOWER"/>
    <s v="Groundsmaster 5900 Wide Area Ride-On Mower"/>
    <s v="CALTEX  HUGHES"/>
    <s v="CALTEX Australia - Fuel"/>
    <n v="7071340000000000"/>
    <d v="2019-02-26T00:00:00"/>
    <d v="1899-12-30T13:06:00"/>
    <n v="395"/>
    <x v="0"/>
    <n v="103.94"/>
    <n v="1.5"/>
    <n v="141.93"/>
    <n v="14.2"/>
    <n v="156.13"/>
  </r>
  <r>
    <x v="73"/>
    <s v="ACT TCCS - PTS - City Maintenance - PM - Holder depot"/>
    <n v="916764"/>
    <m/>
    <s v="Agricultural"/>
    <m/>
    <m/>
    <s v="TORO"/>
    <s v="MOWER"/>
    <s v="Groundsmaster 5900 Wide Area Ride-On Mower"/>
    <s v="CALTEX  HUGHES"/>
    <s v="CALTEX Australia - Fuel"/>
    <n v="7071340000000000"/>
    <d v="2019-05-14T00:00:00"/>
    <d v="1899-12-30T14:16:00"/>
    <n v="481"/>
    <x v="0"/>
    <n v="129.19"/>
    <n v="1.53"/>
    <n v="179.93"/>
    <n v="18"/>
    <n v="197.93"/>
  </r>
  <r>
    <x v="73"/>
    <s v="ACT TCCS - PTS - City Maintenance - PM - Holder depot"/>
    <n v="916764"/>
    <m/>
    <s v="Agricultural"/>
    <m/>
    <m/>
    <s v="TORO"/>
    <s v="MOWER"/>
    <s v="Groundsmaster 5900 Wide Area Ride-On Mower"/>
    <s v="CALTEX  HUGHES"/>
    <s v="CALTEX Australia - Fuel"/>
    <n v="7071340000000000"/>
    <d v="2019-10-23T00:00:00"/>
    <d v="1899-12-30T09:41:00"/>
    <n v="559"/>
    <x v="0"/>
    <n v="121.96"/>
    <n v="1.55"/>
    <n v="172.07"/>
    <n v="17.21"/>
    <n v="189.28"/>
  </r>
  <r>
    <x v="73"/>
    <s v="ACT TCCS - PTS - City Maintenance - PM - Holder depot"/>
    <n v="916764"/>
    <m/>
    <s v="Agricultural"/>
    <m/>
    <m/>
    <s v="TORO"/>
    <s v="MOWER"/>
    <s v="Groundsmaster 5900 Wide Area Ride-On Mower"/>
    <s v="CALTEX  HUGHES"/>
    <s v="CALTEX Australia - Fuel"/>
    <n v="7071340000000000"/>
    <d v="2019-11-13T00:00:00"/>
    <d v="1899-12-30T08:58:00"/>
    <n v="207"/>
    <x v="0"/>
    <n v="113.73"/>
    <n v="1.56"/>
    <n v="161.5"/>
    <n v="16.16"/>
    <n v="177.66"/>
  </r>
  <r>
    <x v="73"/>
    <s v="ACT TCCS - PTS - City Maintenance - PM - Holder depot"/>
    <n v="916764"/>
    <m/>
    <s v="Agricultural"/>
    <m/>
    <m/>
    <s v="TORO"/>
    <s v="MOWER"/>
    <s v="Groundsmaster 5900 Wide Area Ride-On Mower"/>
    <s v="CALTEX  HUGHES"/>
    <s v="CALTEX Australia - Fuel"/>
    <n v="7071340000000000"/>
    <d v="2019-12-11T00:00:00"/>
    <d v="1899-12-30T09:53:00"/>
    <n v="640"/>
    <x v="0"/>
    <n v="127.93"/>
    <n v="1.53"/>
    <n v="178.17"/>
    <n v="17.82"/>
    <n v="195.99"/>
  </r>
  <r>
    <x v="73"/>
    <s v="ACT TCCS - PTS - City Maintenance - PM - Holder depot"/>
    <n v="916764"/>
    <m/>
    <s v="Agricultural"/>
    <m/>
    <m/>
    <s v="TORO"/>
    <s v="MOWER"/>
    <s v="Groundsmaster 5900 Wide Area Ride-On Mower"/>
    <s v="EG FUELCO 1744 MAWSON"/>
    <s v="CALTEX Australia - Fuel"/>
    <n v="7071340000000000"/>
    <d v="2019-04-03T00:00:00"/>
    <d v="1899-12-30T07:20:00"/>
    <n v="411"/>
    <x v="0"/>
    <n v="120.75"/>
    <n v="1.45"/>
    <n v="159.38999999999999"/>
    <n v="15.94"/>
    <n v="175.33"/>
  </r>
  <r>
    <x v="73"/>
    <s v="ACT TCCS - PTS - City Maintenance - PM - Holder depot"/>
    <n v="916764"/>
    <m/>
    <s v="Agricultural"/>
    <m/>
    <m/>
    <s v="TORO"/>
    <s v="MOWER"/>
    <s v="Groundsmaster 5900 Wide Area Ride-On Mower"/>
    <s v="EG FUELCO 1744 MAWSON"/>
    <s v="CALTEX Australia - Fuel"/>
    <n v="7071340000000000"/>
    <d v="2019-04-05T00:00:00"/>
    <d v="1899-12-30T14:17:00"/>
    <n v="425"/>
    <x v="0"/>
    <n v="121.42"/>
    <n v="1.45"/>
    <n v="160.27000000000001"/>
    <n v="16.03"/>
    <n v="176.3"/>
  </r>
  <r>
    <x v="73"/>
    <s v="ACT TCCS - PTS - City Maintenance - PM - Holder depot"/>
    <n v="916764"/>
    <m/>
    <s v="Agricultural"/>
    <m/>
    <m/>
    <s v="TORO"/>
    <s v="MOWER"/>
    <s v="Groundsmaster 5900 Wide Area Ride-On Mower"/>
    <s v="EG FUELCO 1744 MAWSON"/>
    <s v="CALTEX Australia - Fuel"/>
    <n v="7071340000000000"/>
    <d v="2019-04-11T00:00:00"/>
    <d v="1899-12-30T07:12:00"/>
    <n v="441"/>
    <x v="0"/>
    <n v="124.6"/>
    <n v="1.5"/>
    <n v="170.14"/>
    <n v="17.02"/>
    <n v="187.16"/>
  </r>
  <r>
    <x v="73"/>
    <s v="ACT TCCS - PTS - City Maintenance - PM - Holder depot"/>
    <n v="916764"/>
    <m/>
    <s v="Agricultural"/>
    <m/>
    <m/>
    <s v="TORO"/>
    <s v="MOWER"/>
    <s v="Groundsmaster 5900 Wide Area Ride-On Mower"/>
    <s v="EG FUELCO 1744 MAWSON"/>
    <s v="CALTEX Australia - Fuel"/>
    <n v="7071340000000000"/>
    <d v="2019-04-15T00:00:00"/>
    <d v="1899-12-30T07:28:00"/>
    <n v="451"/>
    <x v="0"/>
    <n v="67.14"/>
    <n v="1.5"/>
    <n v="91.67"/>
    <n v="9.17"/>
    <n v="100.84"/>
  </r>
  <r>
    <x v="73"/>
    <s v="ACT TCCS - PTS - City Maintenance - PM - Holder depot"/>
    <n v="916764"/>
    <m/>
    <s v="Agricultural"/>
    <m/>
    <m/>
    <s v="TORO"/>
    <s v="MOWER"/>
    <s v="Groundsmaster 5900 Wide Area Ride-On Mower"/>
    <s v="EG FUELCO 1744 MAWSON"/>
    <s v="CALTEX Australia - Fuel"/>
    <n v="7071340000000000"/>
    <d v="2019-04-18T00:00:00"/>
    <d v="1899-12-30T14:04:00"/>
    <n v="466"/>
    <x v="0"/>
    <n v="135.58000000000001"/>
    <n v="1.5"/>
    <n v="185.13"/>
    <n v="18.52"/>
    <n v="203.65"/>
  </r>
  <r>
    <x v="73"/>
    <s v="ACT TCCS - PTS - City Maintenance - PM - Holder depot"/>
    <n v="916764"/>
    <m/>
    <s v="Agricultural"/>
    <m/>
    <m/>
    <s v="TORO"/>
    <s v="MOWER"/>
    <s v="Groundsmaster 5900 Wide Area Ride-On Mower"/>
    <s v="EG FUELCO 1744 MAWSON"/>
    <s v="CALTEX Australia - Fuel"/>
    <n v="7071340000000000"/>
    <d v="2019-05-18T00:00:00"/>
    <d v="1899-12-30T07:01:00"/>
    <n v="494"/>
    <x v="0"/>
    <n v="96.76"/>
    <n v="1.5"/>
    <n v="132.12"/>
    <n v="13.22"/>
    <n v="145.34"/>
  </r>
  <r>
    <x v="73"/>
    <s v="ACT TCCS - PTS - City Maintenance - PM - Holder depot"/>
    <n v="916764"/>
    <m/>
    <s v="Agricultural"/>
    <m/>
    <m/>
    <s v="TORO"/>
    <s v="MOWER"/>
    <s v="Groundsmaster 5900 Wide Area Ride-On Mower"/>
    <s v="EG FUELCO 1744 MAWSON"/>
    <s v="CALTEX Australia - Fuel"/>
    <n v="7071340000000000"/>
    <d v="2019-09-13T00:00:00"/>
    <d v="1899-12-30T11:52:00"/>
    <n v="508"/>
    <x v="0"/>
    <n v="132.35"/>
    <n v="1.5"/>
    <n v="180.72"/>
    <n v="18.079999999999998"/>
    <n v="198.8"/>
  </r>
  <r>
    <x v="73"/>
    <s v="ACT TCCS - PTS - City Maintenance - PM - Holder depot"/>
    <n v="916764"/>
    <m/>
    <s v="Agricultural"/>
    <m/>
    <m/>
    <s v="TORO"/>
    <s v="MOWER"/>
    <s v="Groundsmaster 5900 Wide Area Ride-On Mower"/>
    <s v="EG FUELCO 1744 MAWSON"/>
    <s v="CALTEX Australia - Fuel"/>
    <n v="7071340000000000"/>
    <d v="2019-09-30T00:00:00"/>
    <d v="1899-12-30T07:46:00"/>
    <n v="517"/>
    <x v="0"/>
    <n v="59.14"/>
    <n v="1.5"/>
    <n v="80.75"/>
    <n v="8.08"/>
    <n v="88.83"/>
  </r>
  <r>
    <x v="73"/>
    <s v="ACT TCCS - PTS - City Maintenance - PM - Holder depot"/>
    <n v="916764"/>
    <m/>
    <s v="Agricultural"/>
    <m/>
    <m/>
    <s v="TORO"/>
    <s v="MOWER"/>
    <s v="Groundsmaster 5900 Wide Area Ride-On Mower"/>
    <s v="EG FUELCO 1744 MAWSON"/>
    <s v="CALTEX Australia - Fuel"/>
    <n v="7071340000000000"/>
    <d v="2019-10-02T00:00:00"/>
    <d v="1899-12-30T10:01:00"/>
    <n v="529"/>
    <x v="0"/>
    <n v="101.36"/>
    <n v="1.5"/>
    <n v="138.4"/>
    <n v="13.85"/>
    <n v="152.25"/>
  </r>
  <r>
    <x v="73"/>
    <s v="ACT TCCS - PTS - City Maintenance - PM - Holder depot"/>
    <n v="916764"/>
    <m/>
    <s v="Agricultural"/>
    <m/>
    <m/>
    <s v="TORO"/>
    <s v="MOWER"/>
    <s v="Groundsmaster 5900 Wide Area Ride-On Mower"/>
    <s v="EG FUELCO 1744 MAWSON"/>
    <s v="CALTEX Australia - Fuel"/>
    <n v="7071340000000000"/>
    <d v="2019-10-14T00:00:00"/>
    <d v="1899-12-30T13:32:00"/>
    <n v="543"/>
    <x v="0"/>
    <n v="122.66"/>
    <n v="1.5"/>
    <n v="167.49"/>
    <n v="16.75"/>
    <n v="184.24"/>
  </r>
  <r>
    <x v="73"/>
    <s v="ACT TCCS - PTS - City Maintenance - PM - Holder depot"/>
    <n v="916764"/>
    <m/>
    <s v="Agricultural"/>
    <m/>
    <m/>
    <s v="TORO"/>
    <s v="MOWER"/>
    <s v="Groundsmaster 5900 Wide Area Ride-On Mower"/>
    <s v="EG FUELCO 1744 MAWSON"/>
    <s v="CALTEX Australia - Fuel"/>
    <n v="7071340000000000"/>
    <d v="2019-10-29T00:00:00"/>
    <d v="1899-12-30T14:21:00"/>
    <n v="575"/>
    <x v="0"/>
    <n v="123.32"/>
    <n v="1.5"/>
    <n v="168.39"/>
    <n v="16.84"/>
    <n v="185.23"/>
  </r>
  <r>
    <x v="73"/>
    <s v="ACT TCCS - PTS - City Maintenance - PM - Holder depot"/>
    <n v="916764"/>
    <m/>
    <s v="Agricultural"/>
    <m/>
    <m/>
    <s v="TORO"/>
    <s v="MOWER"/>
    <s v="Groundsmaster 5900 Wide Area Ride-On Mower"/>
    <s v="EG FUELCO 1744 MAWSON"/>
    <s v="CALTEX Australia - Fuel"/>
    <n v="7071340000000000"/>
    <d v="2019-11-07T00:00:00"/>
    <d v="1899-12-30T07:23:00"/>
    <n v="592"/>
    <x v="0"/>
    <n v="128.47"/>
    <n v="1.5"/>
    <n v="175.42"/>
    <n v="17.55"/>
    <n v="192.97"/>
  </r>
  <r>
    <x v="73"/>
    <s v="ACT TCCS - PTS - City Maintenance - PM - Holder depot"/>
    <n v="916764"/>
    <m/>
    <s v="Agricultural"/>
    <m/>
    <m/>
    <s v="TORO"/>
    <s v="MOWER"/>
    <s v="Groundsmaster 5900 Wide Area Ride-On Mower"/>
    <s v="EG FUELCO 1744 MAWSON"/>
    <s v="CALTEX Australia - Fuel"/>
    <n v="7071340000000000"/>
    <d v="2019-11-14T00:00:00"/>
    <d v="1899-12-30T07:17:00"/>
    <n v="611"/>
    <x v="0"/>
    <n v="41.29"/>
    <n v="1.5"/>
    <n v="56.38"/>
    <n v="5.64"/>
    <n v="62.02"/>
  </r>
  <r>
    <x v="73"/>
    <s v="ACT TCCS - PTS - City Maintenance - PM - Holder depot"/>
    <n v="916764"/>
    <m/>
    <s v="Agricultural"/>
    <m/>
    <m/>
    <s v="TORO"/>
    <s v="MOWER"/>
    <s v="Groundsmaster 5900 Wide Area Ride-On Mower"/>
    <s v="EG FUELCO 1744 MAWSON"/>
    <s v="CALTEX Australia - Fuel"/>
    <n v="7071340000000000"/>
    <d v="2019-11-22T00:00:00"/>
    <d v="1899-12-30T07:49:00"/>
    <n v="625"/>
    <x v="0"/>
    <n v="121.47"/>
    <n v="1.5"/>
    <n v="165.86"/>
    <n v="16.59"/>
    <n v="182.45"/>
  </r>
  <r>
    <x v="73"/>
    <s v="ACT TCCS - PTS - City Maintenance - PM - Holder depot"/>
    <n v="916764"/>
    <m/>
    <s v="Agricultural"/>
    <m/>
    <m/>
    <s v="TORO"/>
    <s v="MOWER"/>
    <s v="Groundsmaster 5900 Wide Area Ride-On Mower"/>
    <s v="MAWSON WOOLWORTHS S/STN"/>
    <s v="CALTEX Australia - Fuel"/>
    <n v="7071340000000000"/>
    <d v="2019-01-02T00:00:00"/>
    <d v="1899-12-30T07:19:00"/>
    <n v="207"/>
    <x v="0"/>
    <n v="73.89"/>
    <n v="1.45"/>
    <n v="97.54"/>
    <n v="9.76"/>
    <n v="107.3"/>
  </r>
  <r>
    <x v="73"/>
    <s v="ACT TCCS - PTS - City Maintenance - PM - Holder depot"/>
    <n v="916764"/>
    <m/>
    <s v="Agricultural"/>
    <m/>
    <m/>
    <s v="TORO"/>
    <s v="MOWER"/>
    <s v="Groundsmaster 5900 Wide Area Ride-On Mower"/>
    <s v="MAWSON WOOLWORTHS S/STN"/>
    <s v="CALTEX Australia - Fuel"/>
    <n v="7071340000000000"/>
    <d v="2019-01-10T00:00:00"/>
    <d v="1899-12-30T11:05:00"/>
    <n v="247"/>
    <x v="0"/>
    <n v="120.09"/>
    <n v="1.45"/>
    <n v="158.52000000000001"/>
    <n v="15.86"/>
    <n v="174.38"/>
  </r>
  <r>
    <x v="73"/>
    <s v="ACT TCCS - PTS - City Maintenance - PM - Holder depot"/>
    <n v="916764"/>
    <m/>
    <s v="Agricultural"/>
    <m/>
    <m/>
    <s v="TORO"/>
    <s v="MOWER"/>
    <s v="Groundsmaster 5900 Wide Area Ride-On Mower"/>
    <s v="MAWSON WOOLWORTHS S/STN"/>
    <s v="CALTEX Australia - Fuel"/>
    <n v="7071340000000000"/>
    <d v="2019-01-14T00:00:00"/>
    <d v="1899-12-30T11:22:00"/>
    <n v="264"/>
    <x v="0"/>
    <n v="132.76"/>
    <n v="1.45"/>
    <n v="175.25"/>
    <n v="17.53"/>
    <n v="192.78"/>
  </r>
  <r>
    <x v="73"/>
    <s v="ACT TCCS - PTS - City Maintenance - PM - Holder depot"/>
    <n v="916764"/>
    <m/>
    <s v="Agricultural"/>
    <m/>
    <m/>
    <s v="TORO"/>
    <s v="MOWER"/>
    <s v="Groundsmaster 5900 Wide Area Ride-On Mower"/>
    <s v="MAWSON WOOLWORTHS S/STN"/>
    <s v="CALTEX Australia - Fuel"/>
    <n v="7071340000000000"/>
    <d v="2019-01-21T00:00:00"/>
    <d v="1899-12-30T10:36:00"/>
    <n v="280"/>
    <x v="0"/>
    <n v="119.07"/>
    <n v="1.45"/>
    <n v="157.16999999999999"/>
    <n v="15.72"/>
    <n v="172.89"/>
  </r>
  <r>
    <x v="73"/>
    <s v="ACT TCCS - PTS - City Maintenance - PM - Holder depot"/>
    <n v="916764"/>
    <m/>
    <s v="Agricultural"/>
    <m/>
    <m/>
    <s v="TORO"/>
    <s v="MOWER"/>
    <s v="Groundsmaster 5900 Wide Area Ride-On Mower"/>
    <s v="MAWSON WOOLWORTHS S/STN"/>
    <s v="CALTEX Australia - Fuel"/>
    <n v="7071340000000000"/>
    <d v="2019-01-24T00:00:00"/>
    <d v="1899-12-30T09:37:00"/>
    <n v="295"/>
    <x v="0"/>
    <n v="124.08"/>
    <n v="1.45"/>
    <n v="163.78"/>
    <n v="16.38"/>
    <n v="180.16"/>
  </r>
  <r>
    <x v="73"/>
    <s v="ACT TCCS - PTS - City Maintenance - PM - Holder depot"/>
    <n v="916764"/>
    <m/>
    <s v="Agricultural"/>
    <m/>
    <m/>
    <s v="TORO"/>
    <s v="MOWER"/>
    <s v="Groundsmaster 5900 Wide Area Ride-On Mower"/>
    <s v="MAWSON WOOLWORTHS S/STN"/>
    <s v="CALTEX Australia - Fuel"/>
    <n v="7071340000000000"/>
    <d v="2019-02-01T00:00:00"/>
    <d v="1899-12-30T13:07:00"/>
    <n v="311"/>
    <x v="0"/>
    <n v="122.08"/>
    <n v="1.45"/>
    <n v="161.15"/>
    <n v="16.12"/>
    <n v="177.27"/>
  </r>
  <r>
    <x v="73"/>
    <s v="ACT TCCS - PTS - City Maintenance - PM - Holder depot"/>
    <n v="916764"/>
    <m/>
    <s v="Agricultural"/>
    <m/>
    <m/>
    <s v="TORO"/>
    <s v="MOWER"/>
    <s v="Groundsmaster 5900 Wide Area Ride-On Mower"/>
    <s v="MAWSON WOOLWORTHS S/STN"/>
    <s v="CALTEX Australia - Fuel"/>
    <n v="7071340000000000"/>
    <d v="2019-02-07T00:00:00"/>
    <d v="1899-12-30T10:45:00"/>
    <n v="339"/>
    <x v="0"/>
    <n v="122.75"/>
    <n v="1.45"/>
    <n v="162.03"/>
    <n v="16.21"/>
    <n v="178.24"/>
  </r>
  <r>
    <x v="73"/>
    <s v="ACT TCCS - PTS - City Maintenance - PM - Holder depot"/>
    <n v="916764"/>
    <m/>
    <s v="Agricultural"/>
    <m/>
    <m/>
    <s v="TORO"/>
    <s v="MOWER"/>
    <s v="Groundsmaster 5900 Wide Area Ride-On Mower"/>
    <s v="MAWSON WOOLWORTHS S/STN"/>
    <s v="CALTEX Australia - Fuel"/>
    <n v="7071340000000000"/>
    <d v="2019-02-13T00:00:00"/>
    <d v="1899-12-30T10:28:00"/>
    <n v="354"/>
    <x v="0"/>
    <n v="120.75"/>
    <n v="1.45"/>
    <n v="159.38999999999999"/>
    <n v="15.94"/>
    <n v="175.33"/>
  </r>
  <r>
    <x v="73"/>
    <s v="ACT TCCS - PTS - City Maintenance - PM - Holder depot"/>
    <n v="916764"/>
    <m/>
    <s v="Agricultural"/>
    <m/>
    <m/>
    <s v="TORO"/>
    <s v="MOWER"/>
    <s v="Groundsmaster 5900 Wide Area Ride-On Mower"/>
    <s v="MAWSON WOOLWORTHS S/STN"/>
    <s v="CALTEX Australia - Fuel"/>
    <n v="7071340000000000"/>
    <d v="2019-02-20T00:00:00"/>
    <d v="1899-12-30T00:58:00"/>
    <n v="383"/>
    <x v="0"/>
    <n v="125.08"/>
    <n v="1.47"/>
    <n v="167.38"/>
    <n v="16.739999999999998"/>
    <n v="184.12"/>
  </r>
  <r>
    <x v="74"/>
    <s v="ACT TCCS - PTS - City Maintenance - PM - Holder depot"/>
    <n v="916963"/>
    <m/>
    <s v="Agricultural"/>
    <m/>
    <m/>
    <s v="TORO"/>
    <s v="MOWER"/>
    <s v="Groundsmaster 4000D 4x4 Ride-On Mower"/>
    <s v="CALTEX WESTON CREEK FOODARY"/>
    <s v="CALTEX Australia - Fuel"/>
    <n v="7071340000000000"/>
    <d v="2019-11-27T00:00:00"/>
    <d v="1899-12-30T14:17:00"/>
    <n v="594"/>
    <x v="0"/>
    <n v="24.06"/>
    <n v="1.55"/>
    <n v="33.950000000000003"/>
    <n v="3.4"/>
    <n v="37.35"/>
  </r>
  <r>
    <x v="74"/>
    <s v="ACT TCCS - PTS - City Maintenance - PM - Holder depot"/>
    <n v="916963"/>
    <m/>
    <s v="Agricultural"/>
    <m/>
    <m/>
    <s v="TORO"/>
    <s v="MOWER"/>
    <s v="Groundsmaster 4000D 4x4 Ride-On Mower"/>
    <s v="CALTEX WESTON CREEK FOODARY"/>
    <s v="CALTEX Australia - Fuel"/>
    <n v="7071340000000000"/>
    <d v="2019-12-12T00:00:00"/>
    <d v="1899-12-30T14:20:00"/>
    <n v="593"/>
    <x v="0"/>
    <n v="46.33"/>
    <n v="1.57"/>
    <n v="66.209999999999994"/>
    <n v="6.63"/>
    <n v="72.84"/>
  </r>
  <r>
    <x v="74"/>
    <s v="ACT TCCS - PTS - City Maintenance - PM - Holder depot"/>
    <n v="916963"/>
    <m/>
    <s v="Agricultural"/>
    <m/>
    <m/>
    <s v="TORO"/>
    <s v="MOWER"/>
    <s v="Groundsmaster 4000D 4x4 Ride-On Mower"/>
    <s v="MAWSON WOOLWORTHS S/STN"/>
    <s v="CALTEX Australia - Fuel"/>
    <n v="7071340000000000"/>
    <d v="2019-02-27T00:00:00"/>
    <d v="1899-12-30T09:16:00"/>
    <n v="301"/>
    <x v="0"/>
    <n v="27.09"/>
    <n v="1.45"/>
    <n v="35.75"/>
    <n v="3.58"/>
    <n v="39.33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1-04T00:00:00"/>
    <d v="1899-12-30T06:39:00"/>
    <n v="148"/>
    <x v="0"/>
    <n v="42.57"/>
    <n v="1.61"/>
    <n v="62.38"/>
    <n v="6.24"/>
    <n v="68.62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1-07T00:00:00"/>
    <d v="1899-12-30T08:53:00"/>
    <n v="149"/>
    <x v="0"/>
    <n v="26.3"/>
    <n v="1.61"/>
    <n v="38.549999999999997"/>
    <n v="3.86"/>
    <n v="42.41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1-08T00:00:00"/>
    <d v="1899-12-30T06:49:00"/>
    <n v="152"/>
    <x v="0"/>
    <n v="16.809999999999999"/>
    <n v="1.61"/>
    <n v="24.64"/>
    <n v="2.4700000000000002"/>
    <n v="27.11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1-09T00:00:00"/>
    <d v="1899-12-30T06:39:00"/>
    <n v="158"/>
    <x v="0"/>
    <n v="27.69"/>
    <n v="1.61"/>
    <n v="40.58"/>
    <n v="4.0599999999999996"/>
    <n v="44.64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1-10T00:00:00"/>
    <d v="1899-12-30T06:43:00"/>
    <n v="163"/>
    <x v="0"/>
    <n v="24.78"/>
    <n v="1.61"/>
    <n v="36.32"/>
    <n v="3.64"/>
    <n v="39.96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1-11T00:00:00"/>
    <d v="1899-12-30T06:35:00"/>
    <n v="197"/>
    <x v="0"/>
    <n v="24.39"/>
    <n v="1.61"/>
    <n v="35.75"/>
    <n v="3.58"/>
    <n v="39.33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1-24T00:00:00"/>
    <d v="1899-12-30T06:50:00"/>
    <n v="201"/>
    <x v="0"/>
    <n v="27.23"/>
    <n v="1.53"/>
    <n v="37.93"/>
    <n v="3.8"/>
    <n v="41.73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1-25T00:00:00"/>
    <d v="1899-12-30T09:51:00"/>
    <n v="211"/>
    <x v="0"/>
    <n v="28.66"/>
    <n v="1.53"/>
    <n v="39.92"/>
    <n v="4"/>
    <n v="43.92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2-04T00:00:00"/>
    <d v="1899-12-30T06:34:00"/>
    <n v="230"/>
    <x v="0"/>
    <n v="23.91"/>
    <n v="1.53"/>
    <n v="33.299999999999997"/>
    <n v="3.34"/>
    <n v="36.64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2-05T00:00:00"/>
    <d v="1899-12-30T06:58:00"/>
    <n v="237"/>
    <x v="0"/>
    <n v="33.9"/>
    <n v="1.53"/>
    <n v="47.21"/>
    <n v="4.7300000000000004"/>
    <n v="51.94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2-07T00:00:00"/>
    <d v="1899-12-30T06:38:00"/>
    <n v="247"/>
    <x v="0"/>
    <n v="25.07"/>
    <n v="1.53"/>
    <n v="34.92"/>
    <n v="3.5"/>
    <n v="38.42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2-14T00:00:00"/>
    <d v="1899-12-30T06:37:00"/>
    <n v="264"/>
    <x v="0"/>
    <n v="25.23"/>
    <n v="1.54"/>
    <n v="35.36"/>
    <n v="3.54"/>
    <n v="38.9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2-15T00:00:00"/>
    <d v="1899-12-30T06:30:00"/>
    <n v="268"/>
    <x v="0"/>
    <n v="22.25"/>
    <n v="1.54"/>
    <n v="31.19"/>
    <n v="3.12"/>
    <n v="34.31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5-23T00:00:00"/>
    <d v="1899-12-30T10:00:00"/>
    <n v="381"/>
    <x v="0"/>
    <n v="25.82"/>
    <n v="1.5"/>
    <n v="35.25"/>
    <n v="3.53"/>
    <n v="38.78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5-24T00:00:00"/>
    <d v="1899-12-30T10:23:00"/>
    <n v="390"/>
    <x v="0"/>
    <n v="12.91"/>
    <n v="1.5"/>
    <n v="17.63"/>
    <n v="1.77"/>
    <n v="19.399999999999999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6-20T00:00:00"/>
    <d v="1899-12-30T09:52:00"/>
    <n v="417"/>
    <x v="0"/>
    <n v="47.75"/>
    <n v="1.57"/>
    <n v="68.2"/>
    <n v="6.83"/>
    <n v="75.03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9-20T00:00:00"/>
    <d v="1899-12-30T09:30:00"/>
    <n v="430"/>
    <x v="0"/>
    <n v="37.31"/>
    <n v="1.55"/>
    <n v="52.65"/>
    <n v="5.27"/>
    <n v="57.92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10-01T00:00:00"/>
    <d v="1899-12-30T06:46:00"/>
    <n v="438"/>
    <x v="0"/>
    <n v="33.880000000000003"/>
    <n v="1.57"/>
    <n v="48.42"/>
    <n v="4.8499999999999996"/>
    <n v="53.27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10-24T00:00:00"/>
    <d v="1899-12-30T07:54:00"/>
    <n v="487"/>
    <x v="0"/>
    <n v="25.33"/>
    <n v="1.57"/>
    <n v="36.200000000000003"/>
    <n v="3.63"/>
    <n v="39.83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10-28T00:00:00"/>
    <d v="1899-12-30T08:38:00"/>
    <n v="498"/>
    <x v="0"/>
    <n v="32.119999999999997"/>
    <n v="1.57"/>
    <n v="45.9"/>
    <n v="4.5999999999999996"/>
    <n v="50.5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11-07T00:00:00"/>
    <d v="1899-12-30T07:23:00"/>
    <n v="540"/>
    <x v="0"/>
    <n v="24.45"/>
    <n v="1.55"/>
    <n v="34.5"/>
    <n v="3.46"/>
    <n v="37.96"/>
  </r>
  <r>
    <x v="75"/>
    <s v="ACT TCCS - PTS - City Maintenance - PM - Holder depot"/>
    <n v="916971"/>
    <m/>
    <s v="Agricultural"/>
    <m/>
    <m/>
    <s v="TORO"/>
    <s v="MOWER"/>
    <s v="REELMASTER 7000D DIESEL RIDE-ON MOWER"/>
    <s v="CALTEX WESTON CREEK FOODARY"/>
    <s v="CALTEX Australia - Fuel"/>
    <n v="7071340000000000"/>
    <d v="2019-09-30T00:00:00"/>
    <d v="1899-12-30T00:58:00"/>
    <n v="549"/>
    <x v="0"/>
    <n v="54.81"/>
    <n v="1.55"/>
    <n v="77.34"/>
    <n v="7.74"/>
    <n v="85.08"/>
  </r>
  <r>
    <x v="75"/>
    <s v="ACT TCCS - PTS - City Maintenance - PM - Holder depot"/>
    <n v="916971"/>
    <m/>
    <s v="Agricultural"/>
    <m/>
    <m/>
    <s v="TORO"/>
    <s v="MOWER"/>
    <s v="REELMASTER 7000D DIESEL RIDE-ON MOWER"/>
    <s v="MAWSON WOOLWORTHS S/STN"/>
    <s v="CALTEX Australia - Fuel"/>
    <n v="7071340000000000"/>
    <d v="2019-01-03T00:00:00"/>
    <d v="1899-12-30T00:17:00"/>
    <n v="191"/>
    <x v="0"/>
    <n v="40.799999999999997"/>
    <n v="1.45"/>
    <n v="53.85"/>
    <n v="5.39"/>
    <n v="59.24"/>
  </r>
  <r>
    <x v="75"/>
    <s v="ACT TCCS - PTS - City Maintenance - PM - Holder depot"/>
    <n v="916971"/>
    <m/>
    <s v="Agricultural"/>
    <m/>
    <m/>
    <s v="TORO"/>
    <s v="MOWER"/>
    <s v="REELMASTER 7000D DIESEL RIDE-ON MOWER"/>
    <s v="MAWSON WOOLWORTHS S/STN"/>
    <s v="CALTEX Australia - Fuel"/>
    <n v="7071340000000000"/>
    <d v="2019-01-07T00:00:00"/>
    <d v="1899-12-30T10:32:00"/>
    <n v="198"/>
    <x v="0"/>
    <n v="42.19"/>
    <n v="1.45"/>
    <n v="55.69"/>
    <n v="5.57"/>
    <n v="61.26"/>
  </r>
  <r>
    <x v="75"/>
    <s v="ACT TCCS - PTS - City Maintenance - PM - Holder depot"/>
    <n v="916971"/>
    <m/>
    <s v="Agricultural"/>
    <m/>
    <m/>
    <s v="TORO"/>
    <s v="MOWER"/>
    <s v="REELMASTER 7000D DIESEL RIDE-ON MOWER"/>
    <s v="MAWSON WOOLWORTHS S/STN"/>
    <s v="CALTEX Australia - Fuel"/>
    <n v="7071340000000000"/>
    <d v="2019-01-10T00:00:00"/>
    <d v="1899-12-30T11:52:00"/>
    <n v="209"/>
    <x v="0"/>
    <n v="23.57"/>
    <n v="1.45"/>
    <n v="31.11"/>
    <n v="3.12"/>
    <n v="34.229999999999997"/>
  </r>
  <r>
    <x v="75"/>
    <s v="ACT TCCS - PTS - City Maintenance - PM - Holder depot"/>
    <n v="916971"/>
    <m/>
    <s v="Agricultural"/>
    <m/>
    <m/>
    <s v="TORO"/>
    <s v="MOWER"/>
    <s v="REELMASTER 7000D DIESEL RIDE-ON MOWER"/>
    <s v="WESTON CALTEX WOOLWORTHS"/>
    <s v="CALTEX Australia - Fuel"/>
    <n v="7071340000000000"/>
    <d v="2019-01-02T00:00:00"/>
    <d v="1899-12-30T08:42:00"/>
    <n v="184"/>
    <x v="0"/>
    <n v="26.11"/>
    <n v="1.61"/>
    <n v="38.26"/>
    <n v="3.83"/>
    <n v="42.09"/>
  </r>
  <r>
    <x v="75"/>
    <s v="ACT TCCS - PTS - City Maintenance - PM - Holder depot"/>
    <n v="916971"/>
    <m/>
    <s v="Agricultural"/>
    <m/>
    <m/>
    <s v="TORO"/>
    <s v="MOWER"/>
    <s v="REELMASTER 7000D DIESEL RIDE-ON MOWER"/>
    <s v="WESTON CALTEX WOOLWORTHS"/>
    <s v="CALTEX Australia - Fuel"/>
    <n v="7071340000000000"/>
    <d v="2019-01-08T00:00:00"/>
    <d v="1899-12-30T13:08:00"/>
    <n v="205"/>
    <x v="0"/>
    <n v="41.94"/>
    <n v="1.61"/>
    <n v="61.46"/>
    <n v="6.15"/>
    <n v="67.61"/>
  </r>
  <r>
    <x v="75"/>
    <s v="ACT TCCS - PTS - City Maintenance - PM - Holder depot"/>
    <n v="916971"/>
    <m/>
    <s v="Agricultural"/>
    <m/>
    <m/>
    <s v="TORO"/>
    <s v="MOWER"/>
    <s v="REELMASTER 7000D DIESEL RIDE-ON MOWER"/>
    <s v="WESTON CALTEX WOOLWORTHS"/>
    <s v="CALTEX Australia - Fuel"/>
    <n v="7071340000000000"/>
    <d v="2019-01-30T00:00:00"/>
    <d v="1899-12-30T00:37:00"/>
    <n v="254"/>
    <x v="0"/>
    <n v="49.67"/>
    <n v="1.53"/>
    <n v="69.17"/>
    <n v="6.92"/>
    <n v="76.09"/>
  </r>
  <r>
    <x v="75"/>
    <s v="ACT TCCS - PTS - City Maintenance - PM - Holder depot"/>
    <n v="916971"/>
    <m/>
    <s v="Agricultural"/>
    <m/>
    <m/>
    <s v="TORO"/>
    <s v="MOWER"/>
    <s v="REELMASTER 7000D DIESEL RIDE-ON MOWER"/>
    <s v="WESTON CALTEX WOOLWORTHS"/>
    <s v="CALTEX Australia - Fuel"/>
    <n v="7071340000000000"/>
    <d v="2019-02-01T00:00:00"/>
    <d v="1899-12-30T06:39:00"/>
    <n v="259"/>
    <x v="0"/>
    <n v="22.81"/>
    <n v="1.53"/>
    <n v="31.76"/>
    <n v="3.18"/>
    <n v="34.94"/>
  </r>
  <r>
    <x v="75"/>
    <s v="ACT TCCS - PTS - City Maintenance - PM - Holder depot"/>
    <n v="916971"/>
    <m/>
    <s v="Agricultural"/>
    <m/>
    <m/>
    <s v="TORO"/>
    <s v="MOWER"/>
    <s v="REELMASTER 7000D DIESEL RIDE-ON MOWER"/>
    <s v="WESTON CALTEX WOOLWORTHS"/>
    <s v="CALTEX Australia - Fuel"/>
    <n v="7071340000000000"/>
    <d v="2019-02-08T00:00:00"/>
    <d v="1899-12-30T11:29:00"/>
    <n v="280"/>
    <x v="0"/>
    <n v="43.01"/>
    <n v="1.53"/>
    <n v="59.9"/>
    <n v="6"/>
    <n v="65.900000000000006"/>
  </r>
  <r>
    <x v="75"/>
    <s v="ACT TCCS - PTS - City Maintenance - PM - Holder depot"/>
    <n v="916971"/>
    <m/>
    <s v="Agricultural"/>
    <m/>
    <m/>
    <s v="TORO"/>
    <s v="MOWER"/>
    <s v="REELMASTER 7000D DIESEL RIDE-ON MOWER"/>
    <s v="WESTON CALTEX WOOLWORTHS"/>
    <s v="CALTEX Australia - Fuel"/>
    <n v="7071340000000000"/>
    <d v="2019-02-14T00:00:00"/>
    <d v="1899-12-30T06:20:00"/>
    <n v="290"/>
    <x v="0"/>
    <n v="49.18"/>
    <n v="1.54"/>
    <n v="68.95"/>
    <n v="6.9"/>
    <n v="75.849999999999994"/>
  </r>
  <r>
    <x v="75"/>
    <s v="ACT TCCS - PTS - City Maintenance - PM - Holder depot"/>
    <n v="916971"/>
    <m/>
    <s v="Agricultural"/>
    <m/>
    <m/>
    <s v="TORO"/>
    <s v="MOWER"/>
    <s v="REELMASTER 7000D DIESEL RIDE-ON MOWER"/>
    <s v="WESTON CALTEX WOOLWORTHS"/>
    <s v="CALTEX Australia - Fuel"/>
    <n v="7071340000000000"/>
    <d v="2019-02-15T00:00:00"/>
    <d v="1899-12-30T00:10:00"/>
    <n v="299"/>
    <x v="0"/>
    <n v="46.33"/>
    <n v="1.54"/>
    <n v="64.95"/>
    <n v="6.5"/>
    <n v="71.45"/>
  </r>
  <r>
    <x v="75"/>
    <s v="ACT TCCS - PTS - City Maintenance - PM - Holder depot"/>
    <n v="916971"/>
    <m/>
    <s v="Agricultural"/>
    <m/>
    <m/>
    <s v="TORO"/>
    <s v="MOWER"/>
    <s v="REELMASTER 7000D DIESEL RIDE-ON MOWER"/>
    <s v="WESTON CALTEX WOOLWORTHS"/>
    <s v="CALTEX Australia - Fuel"/>
    <n v="7071340000000000"/>
    <d v="2019-04-23T00:00:00"/>
    <d v="1899-12-30T06:24:00"/>
    <n v="404"/>
    <x v="0"/>
    <n v="24.53"/>
    <n v="1.5"/>
    <n v="33.49"/>
    <n v="3.35"/>
    <n v="36.840000000000003"/>
  </r>
  <r>
    <x v="75"/>
    <s v="ACT TCCS - PTS - City Maintenance - PM - Holder depot"/>
    <n v="916971"/>
    <m/>
    <s v="Agricultural"/>
    <m/>
    <m/>
    <s v="TORO"/>
    <s v="MOWER"/>
    <s v="REELMASTER 7000D DIESEL RIDE-ON MOWER"/>
    <s v="WESTON CALTEX WOOLWORTHS"/>
    <s v="CALTEX Australia - Fuel"/>
    <n v="7071340000000000"/>
    <d v="2019-06-21T00:00:00"/>
    <d v="1899-12-30T10:01:00"/>
    <n v="473"/>
    <x v="0"/>
    <n v="37.57"/>
    <n v="1.57"/>
    <n v="53.65"/>
    <n v="5.37"/>
    <n v="59.02"/>
  </r>
  <r>
    <x v="75"/>
    <s v="ACT TCCS - PTS - City Maintenance - PM - Holder depot"/>
    <n v="916971"/>
    <m/>
    <s v="Agricultural"/>
    <m/>
    <m/>
    <s v="TORO"/>
    <s v="MOWER"/>
    <s v="REELMASTER 7000D DIESEL RIDE-ON MOWER"/>
    <s v="WESTON CALTEX WOOLWORTHS"/>
    <s v="CALTEX Australia - Fuel"/>
    <n v="7071340000000000"/>
    <d v="2019-06-24T00:00:00"/>
    <d v="1899-12-30T13:37:00"/>
    <n v="481"/>
    <x v="0"/>
    <n v="42.82"/>
    <n v="1.57"/>
    <n v="61.15"/>
    <n v="6.12"/>
    <n v="67.27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1-03T00:00:00"/>
    <d v="1899-12-30T06:33:00"/>
    <n v="178"/>
    <x v="0"/>
    <n v="26.87"/>
    <n v="1.61"/>
    <n v="39.369999999999997"/>
    <n v="3.94"/>
    <n v="43.31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1-07T00:00:00"/>
    <d v="1899-12-30T10:11:00"/>
    <n v="187"/>
    <x v="0"/>
    <n v="46.59"/>
    <n v="1.61"/>
    <n v="68.27"/>
    <n v="6.83"/>
    <n v="75.099999999999994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1-08T00:00:00"/>
    <d v="1899-12-30T06:49:00"/>
    <n v="190"/>
    <x v="0"/>
    <n v="15.63"/>
    <n v="1.61"/>
    <n v="22.91"/>
    <n v="2.2999999999999998"/>
    <n v="25.21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1-09T00:00:00"/>
    <d v="1899-12-30T06:39:00"/>
    <n v="196"/>
    <x v="0"/>
    <n v="28.37"/>
    <n v="1.61"/>
    <n v="41.57"/>
    <n v="4.16"/>
    <n v="45.73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1-10T00:00:00"/>
    <d v="1899-12-30T06:45:00"/>
    <n v="201"/>
    <x v="0"/>
    <n v="25.48"/>
    <n v="1.61"/>
    <n v="37.340000000000003"/>
    <n v="3.74"/>
    <n v="41.08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1-11T00:00:00"/>
    <d v="1899-12-30T08:59:00"/>
    <n v="172"/>
    <x v="0"/>
    <n v="23.99"/>
    <n v="1.61"/>
    <n v="35.15"/>
    <n v="3.52"/>
    <n v="38.67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1-24T00:00:00"/>
    <d v="1899-12-30T06:53:00"/>
    <n v="238"/>
    <x v="0"/>
    <n v="29.34"/>
    <n v="1.53"/>
    <n v="40.86"/>
    <n v="4.09"/>
    <n v="44.95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1-25T00:00:00"/>
    <d v="1899-12-30T09:54:00"/>
    <n v="244"/>
    <x v="0"/>
    <n v="27.22"/>
    <n v="1.53"/>
    <n v="37.909999999999997"/>
    <n v="3.8"/>
    <n v="41.71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2-04T00:00:00"/>
    <d v="1899-12-30T06:35:00"/>
    <n v="265"/>
    <x v="0"/>
    <n v="29.05"/>
    <n v="1.53"/>
    <n v="40.450000000000003"/>
    <n v="4.05"/>
    <n v="44.5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2-05T00:00:00"/>
    <d v="1899-12-30T06:58:00"/>
    <n v="2717"/>
    <x v="0"/>
    <n v="22.14"/>
    <n v="1.53"/>
    <n v="30.84"/>
    <n v="3.09"/>
    <n v="33.93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2-07T00:00:00"/>
    <d v="1899-12-30T06:38:00"/>
    <n v="280"/>
    <x v="0"/>
    <n v="23.4"/>
    <n v="1.53"/>
    <n v="32.590000000000003"/>
    <n v="3.26"/>
    <n v="35.85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2-15T00:00:00"/>
    <d v="1899-12-30T06:33:00"/>
    <n v="301"/>
    <x v="0"/>
    <n v="29.13"/>
    <n v="1.54"/>
    <n v="40.840000000000003"/>
    <n v="4.09"/>
    <n v="44.93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2-23T00:00:00"/>
    <d v="1899-12-30T06:31:00"/>
    <n v="324"/>
    <x v="0"/>
    <n v="28.11"/>
    <n v="1.54"/>
    <n v="39.409999999999997"/>
    <n v="3.95"/>
    <n v="43.36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5-24T00:00:00"/>
    <d v="1899-12-30T10:28:00"/>
    <n v="387"/>
    <x v="0"/>
    <n v="32.6"/>
    <n v="1.5"/>
    <n v="44.52"/>
    <n v="4.46"/>
    <n v="48.98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6-17T00:00:00"/>
    <d v="1899-12-30T07:16:00"/>
    <n v="401"/>
    <x v="0"/>
    <n v="32.56"/>
    <n v="1.57"/>
    <n v="46.5"/>
    <n v="4.66"/>
    <n v="51.16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6-20T00:00:00"/>
    <d v="1899-12-30T11:27:00"/>
    <n v="411"/>
    <x v="0"/>
    <n v="51.47"/>
    <n v="1.57"/>
    <n v="73.510000000000005"/>
    <n v="7.36"/>
    <n v="80.87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9-20T00:00:00"/>
    <d v="1899-12-30T09:32:00"/>
    <n v="420"/>
    <x v="0"/>
    <n v="44.4"/>
    <n v="1.55"/>
    <n v="62.65"/>
    <n v="6.27"/>
    <n v="68.92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10-01T00:00:00"/>
    <d v="1899-12-30T06:46:00"/>
    <n v="426"/>
    <x v="0"/>
    <n v="27.03"/>
    <n v="1.57"/>
    <n v="38.630000000000003"/>
    <n v="3.87"/>
    <n v="42.5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10-21T00:00:00"/>
    <d v="1899-12-30T07:33:00"/>
    <n v="490"/>
    <x v="0"/>
    <n v="24.71"/>
    <n v="1.57"/>
    <n v="35.31"/>
    <n v="3.54"/>
    <n v="38.85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11-05T00:00:00"/>
    <d v="1899-12-30T00:37:00"/>
    <n v="519"/>
    <x v="0"/>
    <n v="53.78"/>
    <n v="1.57"/>
    <n v="76.849999999999994"/>
    <n v="7.69"/>
    <n v="84.54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CALTEX  HUGHES"/>
    <s v="CALTEX Australia - Fuel"/>
    <n v="7071340000000000"/>
    <d v="2019-04-30T00:00:00"/>
    <d v="1899-12-30T09:09:00"/>
    <n v="4280"/>
    <x v="0"/>
    <n v="48.61"/>
    <n v="1.52"/>
    <n v="67.25"/>
    <n v="6.73"/>
    <n v="73.98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CALTEX  HUGHES"/>
    <s v="CALTEX Australia - Fuel"/>
    <n v="7071340000000000"/>
    <d v="2019-06-27T00:00:00"/>
    <d v="1899-12-30T08:30:00"/>
    <n v="7174"/>
    <x v="0"/>
    <n v="42.14"/>
    <n v="1.5"/>
    <n v="57.54"/>
    <n v="5.76"/>
    <n v="63.3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CALTEX  HUGHES"/>
    <s v="CALTEX Australia - Fuel"/>
    <n v="7071340000000000"/>
    <d v="2019-07-12T00:00:00"/>
    <d v="1899-12-30T08:14:00"/>
    <n v="8039"/>
    <x v="0"/>
    <n v="31.44"/>
    <n v="1.51"/>
    <n v="43.22"/>
    <n v="4.33"/>
    <n v="47.55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CALTEX  HUGHES"/>
    <s v="CALTEX Australia - Fuel"/>
    <n v="7071340000000000"/>
    <d v="2019-08-29T00:00:00"/>
    <d v="1899-12-30T08:20:00"/>
    <n v="10752"/>
    <x v="0"/>
    <n v="38.090000000000003"/>
    <n v="1.5"/>
    <n v="52.01"/>
    <n v="5.21"/>
    <n v="57.22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CALTEX  HUGHES"/>
    <s v="CALTEX Australia - Fuel"/>
    <n v="7071340000000000"/>
    <d v="2019-09-13T00:00:00"/>
    <d v="1899-12-30T07:52:00"/>
    <m/>
    <x v="0"/>
    <n v="43.07"/>
    <n v="1.5"/>
    <n v="58.81"/>
    <n v="5.89"/>
    <n v="64.7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CALTEX  HUGHES"/>
    <s v="CALTEX Australia - Fuel"/>
    <n v="7071340000000000"/>
    <d v="2019-10-09T00:00:00"/>
    <d v="1899-12-30T08:17:00"/>
    <n v="12389"/>
    <x v="0"/>
    <n v="51.77"/>
    <n v="1.55"/>
    <n v="73.05"/>
    <n v="7.31"/>
    <n v="80.36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CALTEX  HUGHES"/>
    <s v="CALTEX Australia - Fuel"/>
    <n v="7071340000000000"/>
    <d v="2019-11-18T00:00:00"/>
    <d v="1899-12-30T08:33:00"/>
    <n v="13898"/>
    <x v="0"/>
    <n v="46.32"/>
    <n v="1.56"/>
    <n v="65.77"/>
    <n v="6.58"/>
    <n v="72.349999999999994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CALTEX  HUGHES"/>
    <s v="CALTEX Australia - Fuel"/>
    <n v="7071340000000000"/>
    <d v="2019-11-25T00:00:00"/>
    <d v="1899-12-30T14:11:00"/>
    <n v="14207"/>
    <x v="0"/>
    <n v="51.03"/>
    <n v="1.56"/>
    <n v="72.459999999999994"/>
    <n v="7.25"/>
    <n v="79.709999999999994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CALTEX QUEANBEYAN STAR MART"/>
    <s v="CALTEX Australia - Fuel"/>
    <n v="7071340000000000"/>
    <d v="2019-11-01T00:00:00"/>
    <d v="1899-12-30T14:12:00"/>
    <m/>
    <x v="0"/>
    <n v="38.29"/>
    <n v="1.5"/>
    <n v="52.28"/>
    <n v="5.23"/>
    <n v="57.51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CALTEX WESTON CREEK FOODARY"/>
    <s v="CALTEX Australia - Fuel"/>
    <n v="7071340000000000"/>
    <d v="2019-09-19T00:00:00"/>
    <d v="1899-12-30T13:10:00"/>
    <m/>
    <x v="0"/>
    <n v="38.950000000000003"/>
    <n v="1.53"/>
    <n v="54.25"/>
    <n v="5.43"/>
    <n v="59.68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CALTEX WESTON CREEK FOODARY"/>
    <s v="CALTEX Australia - Fuel"/>
    <n v="7071340000000000"/>
    <d v="2019-12-23T00:00:00"/>
    <d v="1899-12-30T09:53:00"/>
    <n v="15197"/>
    <x v="0"/>
    <n v="51.54"/>
    <n v="1.57"/>
    <n v="73.650000000000006"/>
    <n v="7.37"/>
    <n v="81.02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EG FUELCO 1744 MAWSON"/>
    <s v="CALTEX Australia - Fuel"/>
    <n v="7071340000000000"/>
    <d v="2019-09-25T00:00:00"/>
    <d v="1899-12-30T13:36:00"/>
    <n v="11747"/>
    <x v="0"/>
    <n v="45.68"/>
    <n v="1.5"/>
    <n v="62.37"/>
    <n v="6.24"/>
    <n v="68.61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MAWSON WOOLWORTHS S/STN"/>
    <s v="CALTEX Australia - Fuel"/>
    <n v="7071340000000000"/>
    <d v="2019-03-08T00:00:00"/>
    <d v="1899-12-30T13:28:00"/>
    <n v="1562"/>
    <x v="0"/>
    <n v="38.82"/>
    <n v="1.45"/>
    <n v="51.25"/>
    <n v="5.13"/>
    <n v="56.38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2-26T00:00:00"/>
    <d v="1899-12-30T10:08:00"/>
    <n v="857"/>
    <x v="0"/>
    <n v="39"/>
    <n v="1.54"/>
    <n v="54.67"/>
    <n v="5.47"/>
    <n v="60.14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2-28T00:00:00"/>
    <d v="1899-12-30T11:42:00"/>
    <n v="1120"/>
    <x v="0"/>
    <n v="35.729999999999997"/>
    <n v="1.54"/>
    <n v="50.09"/>
    <n v="5.01"/>
    <n v="55.1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3-05T00:00:00"/>
    <d v="1899-12-30T10:08:00"/>
    <n v="1261"/>
    <x v="0"/>
    <n v="45.01"/>
    <n v="1.54"/>
    <n v="63.1"/>
    <n v="6.32"/>
    <n v="69.42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3-14T00:00:00"/>
    <d v="1899-12-30T11:33:00"/>
    <n v="1892"/>
    <x v="0"/>
    <n v="42.05"/>
    <n v="1.54"/>
    <n v="58.95"/>
    <n v="5.9"/>
    <n v="64.849999999999994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3-20T00:00:00"/>
    <d v="1899-12-30T11:23:00"/>
    <n v="2235"/>
    <x v="0"/>
    <n v="47.3"/>
    <n v="1.54"/>
    <n v="66.31"/>
    <n v="6.64"/>
    <n v="72.95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3-26T00:00:00"/>
    <d v="1899-12-30T09:39:00"/>
    <n v="2528"/>
    <x v="0"/>
    <n v="49.74"/>
    <n v="1.5"/>
    <n v="67.92"/>
    <n v="6.8"/>
    <n v="74.72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4-02T00:00:00"/>
    <d v="1899-12-30T06:12:00"/>
    <n v="2932"/>
    <x v="0"/>
    <n v="56.62"/>
    <n v="1.5"/>
    <n v="77.31"/>
    <n v="7.74"/>
    <n v="85.05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4-08T00:00:00"/>
    <d v="1899-12-30T06:09:00"/>
    <n v="3292"/>
    <x v="0"/>
    <n v="52.48"/>
    <n v="1.5"/>
    <n v="71.650000000000006"/>
    <n v="7.17"/>
    <n v="78.819999999999993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4-11T00:00:00"/>
    <d v="1899-12-30T11:16:00"/>
    <n v="3621"/>
    <x v="0"/>
    <n v="52.8"/>
    <n v="1.5"/>
    <n v="72.099999999999994"/>
    <n v="7.22"/>
    <n v="79.319999999999993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4-17T00:00:00"/>
    <d v="1899-12-30T13:04:00"/>
    <n v="3929"/>
    <x v="0"/>
    <n v="49.07"/>
    <n v="1.5"/>
    <n v="67"/>
    <n v="6.71"/>
    <n v="73.709999999999994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5-07T00:00:00"/>
    <d v="1899-12-30T10:30:00"/>
    <n v="4680"/>
    <x v="0"/>
    <n v="49.91"/>
    <n v="1.53"/>
    <n v="69.510000000000005"/>
    <n v="6.96"/>
    <n v="76.47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5-13T00:00:00"/>
    <d v="1899-12-30T13:30:00"/>
    <n v="4969"/>
    <x v="0"/>
    <n v="54.31"/>
    <n v="1.53"/>
    <n v="75.64"/>
    <n v="7.57"/>
    <n v="83.21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5-21T00:00:00"/>
    <d v="1899-12-30T11:11:00"/>
    <n v="5388"/>
    <x v="0"/>
    <n v="55.52"/>
    <n v="1.5"/>
    <n v="75.81"/>
    <n v="7.59"/>
    <n v="83.4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5-29T00:00:00"/>
    <d v="1899-12-30T10:20:00"/>
    <n v="5718"/>
    <x v="0"/>
    <n v="48.6"/>
    <n v="1.5"/>
    <n v="66.36"/>
    <n v="6.64"/>
    <n v="73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6-05T00:00:00"/>
    <d v="1899-12-30T10:46:00"/>
    <n v="6059"/>
    <x v="0"/>
    <n v="53.42"/>
    <n v="1.58"/>
    <n v="76.78"/>
    <n v="7.68"/>
    <n v="84.46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6-12T00:00:00"/>
    <d v="1899-12-30T11:40:00"/>
    <n v="6380"/>
    <x v="0"/>
    <n v="41.21"/>
    <n v="1.57"/>
    <n v="58.85"/>
    <n v="5.89"/>
    <n v="64.739999999999995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6-17T00:00:00"/>
    <d v="1899-12-30T13:57:00"/>
    <n v="6666"/>
    <x v="0"/>
    <n v="39.799999999999997"/>
    <n v="1.57"/>
    <n v="56.85"/>
    <n v="5.69"/>
    <n v="62.54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6-21T00:00:00"/>
    <d v="1899-12-30T09:53:00"/>
    <n v="6844"/>
    <x v="0"/>
    <n v="36.409999999999997"/>
    <n v="1.57"/>
    <n v="52"/>
    <n v="5.21"/>
    <n v="57.21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7-02T00:00:00"/>
    <d v="1899-12-30T14:09:00"/>
    <n v="7465"/>
    <x v="0"/>
    <n v="44.27"/>
    <n v="1.57"/>
    <n v="63.23"/>
    <n v="6.33"/>
    <n v="69.56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7-08T00:00:00"/>
    <d v="1899-12-30T14:02:00"/>
    <n v="7768"/>
    <x v="0"/>
    <n v="51.52"/>
    <n v="1.58"/>
    <n v="74.09"/>
    <n v="7.41"/>
    <n v="81.5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7-16T00:00:00"/>
    <d v="1899-12-30T11:48:00"/>
    <n v="8260"/>
    <x v="0"/>
    <n v="41.9"/>
    <n v="1.59"/>
    <n v="60.64"/>
    <n v="6.07"/>
    <n v="66.709999999999994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7-22T00:00:00"/>
    <d v="1899-12-30T14:12:00"/>
    <n v="8590"/>
    <x v="0"/>
    <n v="45.66"/>
    <n v="1.59"/>
    <n v="66.08"/>
    <n v="6.61"/>
    <n v="72.69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7-25T00:00:00"/>
    <d v="1899-12-30T11:41:00"/>
    <n v="8840"/>
    <x v="0"/>
    <n v="38"/>
    <n v="1.59"/>
    <n v="55"/>
    <n v="5.51"/>
    <n v="60.51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7-31T00:00:00"/>
    <d v="1899-12-30T09:14:00"/>
    <n v="9128"/>
    <x v="0"/>
    <n v="37.93"/>
    <n v="1.59"/>
    <n v="54.89"/>
    <n v="5.49"/>
    <n v="60.38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8-05T00:00:00"/>
    <d v="1899-12-30T11:49:00"/>
    <n v="9405"/>
    <x v="0"/>
    <n v="43.06"/>
    <n v="1.59"/>
    <n v="62.32"/>
    <n v="6.24"/>
    <n v="68.56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8-12T00:00:00"/>
    <d v="1899-12-30T09:52:00"/>
    <n v="9732"/>
    <x v="0"/>
    <n v="47.21"/>
    <n v="1.59"/>
    <n v="68.33"/>
    <n v="6.84"/>
    <n v="75.17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8-16T00:00:00"/>
    <d v="1899-12-30T09:26:00"/>
    <n v="10080"/>
    <x v="0"/>
    <n v="48.38"/>
    <n v="1.59"/>
    <n v="70.02"/>
    <n v="7.01"/>
    <n v="77.03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8-22T00:00:00"/>
    <d v="1899-12-30T06:03:00"/>
    <n v="10404"/>
    <x v="0"/>
    <n v="50.2"/>
    <n v="1.59"/>
    <n v="72.650000000000006"/>
    <n v="7.27"/>
    <n v="79.92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9-04T00:00:00"/>
    <d v="1899-12-30T13:39:00"/>
    <n v="11004"/>
    <x v="0"/>
    <n v="36.6"/>
    <n v="1.52"/>
    <n v="50.65"/>
    <n v="5.07"/>
    <n v="55.72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10-02T00:00:00"/>
    <d v="1899-12-30T09:07:00"/>
    <n v="12084"/>
    <x v="0"/>
    <n v="43.57"/>
    <n v="1.57"/>
    <n v="62.26"/>
    <n v="6.23"/>
    <n v="68.489999999999995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10-16T00:00:00"/>
    <d v="1899-12-30T11:01:00"/>
    <n v="12521"/>
    <x v="0"/>
    <n v="46.24"/>
    <n v="1.57"/>
    <n v="66.08"/>
    <n v="6.61"/>
    <n v="72.69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10-22T00:00:00"/>
    <d v="1899-12-30T10:04:00"/>
    <n v="13058"/>
    <x v="0"/>
    <n v="49.9"/>
    <n v="1.57"/>
    <n v="71.31"/>
    <n v="7.14"/>
    <n v="78.45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11-12T00:00:00"/>
    <d v="1899-12-30T09:59:00"/>
    <n v="13607"/>
    <x v="0"/>
    <n v="42.48"/>
    <n v="1.55"/>
    <n v="59.94"/>
    <n v="6"/>
    <n v="65.94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12-04T00:00:00"/>
    <d v="1899-12-30T13:42:00"/>
    <n v="14558"/>
    <x v="0"/>
    <n v="47.37"/>
    <n v="1.54"/>
    <n v="66.400000000000006"/>
    <n v="6.65"/>
    <n v="73.05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12-12T00:00:00"/>
    <d v="1899-12-30T11:03:00"/>
    <n v="14847"/>
    <x v="0"/>
    <n v="45.55"/>
    <n v="1.56"/>
    <n v="64.680000000000007"/>
    <n v="6.47"/>
    <n v="71.150000000000006"/>
  </r>
  <r>
    <x v="78"/>
    <s v="ACT TCCS - PTS - City Maintenance - PM - Holder depot"/>
    <n v="922281"/>
    <m/>
    <s v="Agricultural"/>
    <m/>
    <m/>
    <s v="JOHN DEERE"/>
    <s v="TRACTOR"/>
    <s v="5090R 3.7T Diesel Powered Tractor"/>
    <s v="BELCONNEN WOOLWORTHS S/STN"/>
    <s v="CALTEX Australia - Fuel"/>
    <n v="7071340000000000"/>
    <d v="2019-03-15T00:00:00"/>
    <d v="1899-12-30T00:01:00"/>
    <m/>
    <x v="0"/>
    <n v="117.1"/>
    <n v="1.47"/>
    <n v="156.69999999999999"/>
    <n v="15.68"/>
    <n v="172.38"/>
  </r>
  <r>
    <x v="78"/>
    <s v="ACT TCCS - PTS - City Maintenance - PM - Holder depot"/>
    <n v="922281"/>
    <m/>
    <s v="Agricultural"/>
    <m/>
    <m/>
    <s v="JOHN DEERE"/>
    <s v="TRACTOR"/>
    <s v="5090R 3.7T Diesel Powered Tractor"/>
    <s v="CALTEX NICHOLLS STAR MART"/>
    <s v="CALTEX Australia - Fuel"/>
    <n v="7071340000000000"/>
    <d v="2019-07-22T00:00:00"/>
    <d v="1899-12-30T01:36:00"/>
    <m/>
    <x v="0"/>
    <n v="141.94999999999999"/>
    <n v="1.47"/>
    <n v="189.95"/>
    <n v="19"/>
    <n v="208.95"/>
  </r>
  <r>
    <x v="78"/>
    <s v="ACT TCCS - PTS - City Maintenance - PM - Holder depot"/>
    <n v="922281"/>
    <m/>
    <s v="Agricultural"/>
    <m/>
    <m/>
    <s v="JOHN DEERE"/>
    <s v="TRACTOR"/>
    <s v="5090R 3.7T Diesel Powered Tractor"/>
    <s v="EG FUELCO 1193 CANBERR AAIRPT"/>
    <s v="CALTEX Australia - Fuel"/>
    <n v="7071340000000000"/>
    <d v="2019-06-12T00:00:00"/>
    <d v="1899-12-30T20:43:00"/>
    <m/>
    <x v="0"/>
    <n v="163.01"/>
    <n v="1.46"/>
    <n v="216.35"/>
    <n v="21.64"/>
    <n v="237.99"/>
  </r>
  <r>
    <x v="78"/>
    <s v="ACT TCCS - PTS - City Maintenance - PM - Holder depot"/>
    <n v="922281"/>
    <m/>
    <s v="Agricultural"/>
    <m/>
    <m/>
    <s v="JOHN DEERE"/>
    <s v="TRACTOR"/>
    <s v="5090R 3.7T Diesel Powered Tractor"/>
    <s v="EG FUELCO 1193 CANBERR AAIRPT"/>
    <s v="CALTEX Australia - Fuel"/>
    <n v="7071340000000000"/>
    <d v="2019-08-06T00:00:00"/>
    <d v="1899-12-30T21:17:00"/>
    <m/>
    <x v="0"/>
    <n v="145.88"/>
    <n v="1.41"/>
    <n v="187.25"/>
    <n v="18.73"/>
    <n v="205.98"/>
  </r>
  <r>
    <x v="78"/>
    <s v="ACT TCCS - PTS - City Maintenance - PM - Holder depot"/>
    <n v="922281"/>
    <m/>
    <s v="Agricultural"/>
    <m/>
    <m/>
    <s v="JOHN DEERE"/>
    <s v="TRACTOR"/>
    <s v="5090R 3.7T Diesel Powered Tractor"/>
    <s v="EG FUELCO 1788 HUME"/>
    <s v="CALTEX Australia - Fuel"/>
    <n v="7071340000000000"/>
    <d v="2019-04-26T00:00:00"/>
    <d v="1899-12-30T00:32:00"/>
    <m/>
    <x v="0"/>
    <n v="129.74"/>
    <n v="1.5"/>
    <n v="177.15"/>
    <n v="17.72"/>
    <n v="194.87"/>
  </r>
  <r>
    <x v="78"/>
    <s v="ACT TCCS - PTS - City Maintenance - PM - Holder depot"/>
    <n v="922281"/>
    <m/>
    <s v="Agricultural"/>
    <m/>
    <m/>
    <s v="JOHN DEERE"/>
    <s v="TRACTOR"/>
    <s v="5090R 3.7T Diesel Powered Tractor"/>
    <s v="EG FUELCO 1788 HUME"/>
    <s v="CALTEX Australia - Fuel"/>
    <n v="7071340000000000"/>
    <d v="2019-06-25T00:00:00"/>
    <d v="1899-12-30T00:41:00"/>
    <m/>
    <x v="0"/>
    <n v="147.51"/>
    <n v="1.46"/>
    <n v="196.05"/>
    <n v="19.61"/>
    <n v="215.66"/>
  </r>
  <r>
    <x v="78"/>
    <s v="ACT TCCS - PTS - City Maintenance - PM - Holder depot"/>
    <n v="922281"/>
    <m/>
    <s v="Agricultural"/>
    <m/>
    <m/>
    <s v="JOHN DEERE"/>
    <s v="TRACTOR"/>
    <s v="5090R 3.7T Diesel Powered Tractor"/>
    <s v="EG FUELCO 1788 HUME"/>
    <s v="CALTEX Australia - Fuel"/>
    <n v="7071340000000000"/>
    <d v="2019-07-08T00:00:00"/>
    <d v="1899-12-30T00:51:00"/>
    <m/>
    <x v="0"/>
    <n v="159.38999999999999"/>
    <n v="1.46"/>
    <n v="211.85"/>
    <n v="21.19"/>
    <n v="233.04"/>
  </r>
  <r>
    <x v="78"/>
    <s v="ACT TCCS - PTS - City Maintenance - PM - Holder depot"/>
    <n v="922281"/>
    <m/>
    <s v="Agricultural"/>
    <m/>
    <m/>
    <s v="JOHN DEERE"/>
    <s v="TRACTOR"/>
    <s v="5090R 3.7T Diesel Powered Tractor"/>
    <s v="EG FUELCO 1788 HUME"/>
    <s v="CALTEX Australia - Fuel"/>
    <n v="7071340000000000"/>
    <d v="2019-08-17T00:00:00"/>
    <d v="1899-12-30T01:13:00"/>
    <n v="450"/>
    <x v="0"/>
    <n v="155.63"/>
    <n v="1.43"/>
    <n v="202.6"/>
    <n v="20.27"/>
    <n v="222.87"/>
  </r>
  <r>
    <x v="78"/>
    <s v="ACT TCCS - PTS - City Maintenance - PM - Holder depot"/>
    <n v="922281"/>
    <m/>
    <s v="Agricultural"/>
    <m/>
    <m/>
    <s v="JOHN DEERE"/>
    <s v="TRACTOR"/>
    <s v="5090R 3.7T Diesel Powered Tractor"/>
    <s v="EG FUELCO 1788 HUME"/>
    <s v="CALTEX Australia - Fuel"/>
    <n v="7071340000000000"/>
    <d v="2019-08-29T00:00:00"/>
    <d v="1899-12-30T01:08:00"/>
    <m/>
    <x v="0"/>
    <n v="137.33000000000001"/>
    <n v="1.43"/>
    <n v="178.78"/>
    <n v="17.88"/>
    <n v="196.66"/>
  </r>
  <r>
    <x v="78"/>
    <s v="ACT TCCS - PTS - City Maintenance - PM - Holder depot"/>
    <n v="922281"/>
    <m/>
    <s v="Agricultural"/>
    <m/>
    <m/>
    <s v="JOHN DEERE"/>
    <s v="TRACTOR"/>
    <s v="5090R 3.7T Diesel Powered Tractor"/>
    <s v="EG FUELCO 1790 BELCONNEN"/>
    <s v="CALTEX Australia - Fuel"/>
    <n v="7071340000000000"/>
    <d v="2019-07-12T00:00:00"/>
    <d v="1899-12-30T01:16:00"/>
    <m/>
    <x v="0"/>
    <n v="110.69"/>
    <n v="1.5"/>
    <n v="151.15"/>
    <n v="15.12"/>
    <n v="166.27"/>
  </r>
  <r>
    <x v="78"/>
    <s v="ACT TCCS - PTS - City Maintenance - PM - Holder depot"/>
    <n v="922281"/>
    <m/>
    <s v="Agricultural"/>
    <m/>
    <m/>
    <s v="JOHN DEERE"/>
    <s v="TRACTOR"/>
    <s v="5090R 3.7T Diesel Powered Tractor"/>
    <s v="EG FUELCO 1790 BELCONNEN"/>
    <s v="CALTEX Australia - Fuel"/>
    <n v="7071340000000000"/>
    <d v="2019-07-28T00:00:00"/>
    <d v="1899-12-30T19:12:00"/>
    <m/>
    <x v="0"/>
    <n v="129.82"/>
    <n v="1.5"/>
    <n v="177.26"/>
    <n v="17.73"/>
    <n v="194.99"/>
  </r>
  <r>
    <x v="78"/>
    <s v="ACT TCCS - PTS - City Maintenance - PM - Holder depot"/>
    <n v="922281"/>
    <m/>
    <s v="Agricultural"/>
    <m/>
    <m/>
    <s v="JOHN DEERE"/>
    <s v="TRACTOR"/>
    <s v="5090R 3.7T Diesel Powered Tractor"/>
    <s v="EG FUELCO 1790 BELCONNEN"/>
    <s v="CALTEX Australia - Fuel"/>
    <n v="7071340000000000"/>
    <d v="2019-11-08T00:00:00"/>
    <d v="1899-12-30T06:13:00"/>
    <n v="490"/>
    <x v="0"/>
    <n v="119.75"/>
    <n v="1.53"/>
    <n v="166.78"/>
    <n v="16.68"/>
    <n v="183.46"/>
  </r>
  <r>
    <x v="78"/>
    <s v="ACT TCCS - PTS - City Maintenance - PM - Holder depot"/>
    <n v="922281"/>
    <m/>
    <s v="Agricultural"/>
    <m/>
    <m/>
    <s v="JOHN DEERE"/>
    <s v="TRACTOR"/>
    <s v="5090R 3.7T Diesel Powered Tractor"/>
    <s v="FYSHWICK S/STN"/>
    <s v="CALTEX Australia - Fuel"/>
    <n v="7071340000000000"/>
    <d v="2019-02-11T00:00:00"/>
    <d v="1899-12-30T00:59:00"/>
    <n v="133"/>
    <x v="0"/>
    <n v="130.22"/>
    <n v="1.38"/>
    <n v="163.13"/>
    <n v="16.32"/>
    <n v="179.45"/>
  </r>
  <r>
    <x v="78"/>
    <s v="ACT TCCS - PTS - City Maintenance - PM - Holder depot"/>
    <n v="922281"/>
    <m/>
    <s v="Agricultural"/>
    <m/>
    <m/>
    <s v="JOHN DEERE"/>
    <s v="TRACTOR"/>
    <s v="5090R 3.7T Diesel Powered Tractor"/>
    <s v="FYSHWICK S/STN"/>
    <s v="CALTEX Australia - Fuel"/>
    <n v="7071340000000000"/>
    <d v="2019-05-15T00:00:00"/>
    <d v="1899-12-30T00:38:00"/>
    <m/>
    <x v="0"/>
    <n v="144.03"/>
    <n v="1.49"/>
    <n v="195.35"/>
    <n v="19.54"/>
    <n v="214.89"/>
  </r>
  <r>
    <x v="78"/>
    <s v="ACT TCCS - PTS - City Maintenance - PM - Holder depot"/>
    <n v="922281"/>
    <m/>
    <s v="Agricultural"/>
    <m/>
    <m/>
    <s v="JOHN DEERE"/>
    <s v="TRACTOR"/>
    <s v="5090R 3.7T Diesel Powered Tractor"/>
    <s v="HUME WOOLWORTHS S/STN"/>
    <s v="CALTEX Australia - Fuel"/>
    <n v="7071340000000000"/>
    <d v="2019-02-28T00:00:00"/>
    <d v="1899-12-30T09:46:00"/>
    <m/>
    <x v="0"/>
    <n v="119.39"/>
    <n v="1.45"/>
    <n v="157.59"/>
    <n v="15.76"/>
    <n v="173.35"/>
  </r>
  <r>
    <x v="78"/>
    <s v="ACT TCCS - PTS - City Maintenance - PM - Holder depot"/>
    <n v="922281"/>
    <m/>
    <s v="Agricultural"/>
    <m/>
    <m/>
    <s v="JOHN DEERE"/>
    <s v="TRACTOR"/>
    <s v="5090R 3.7T Diesel Powered Tractor"/>
    <s v="MAJURA PARK WOOLWORTHS S/STN"/>
    <s v="CALTEX Australia - Fuel"/>
    <n v="7071340000000000"/>
    <d v="2019-01-21T00:00:00"/>
    <d v="1899-12-30T09:44:00"/>
    <n v="106"/>
    <x v="0"/>
    <n v="152.5"/>
    <n v="1.35"/>
    <n v="187.16"/>
    <n v="18.72"/>
    <n v="205.88"/>
  </r>
  <r>
    <x v="78"/>
    <s v="ACT TCCS - PTS - City Maintenance - PM - Holder depot"/>
    <n v="922281"/>
    <m/>
    <s v="Agricultural"/>
    <m/>
    <m/>
    <s v="JOHN DEERE"/>
    <s v="TRACTOR"/>
    <s v="5090R 3.7T Diesel Powered Tractor"/>
    <s v="WESTON CALTEX WOOLWORTHS"/>
    <s v="CALTEX Australia - Fuel"/>
    <n v="7071340000000000"/>
    <d v="2019-04-12T00:00:00"/>
    <d v="1899-12-30T11:00:00"/>
    <m/>
    <x v="0"/>
    <n v="82.63"/>
    <n v="1.5"/>
    <n v="112.83"/>
    <n v="11.29"/>
    <n v="124.12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1-07T00:00:00"/>
    <d v="1899-12-30T07:16:00"/>
    <n v="2512"/>
    <x v="0"/>
    <n v="33.46"/>
    <n v="1.45"/>
    <n v="44.16"/>
    <n v="4.42"/>
    <n v="48.58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1-08T00:00:00"/>
    <d v="1899-12-30T07:53:00"/>
    <n v="2681"/>
    <x v="0"/>
    <n v="32.19"/>
    <n v="1.45"/>
    <n v="42.49"/>
    <n v="4.25"/>
    <n v="46.74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1-15T00:00:00"/>
    <d v="1899-12-30T07:20:00"/>
    <n v="3385"/>
    <x v="0"/>
    <n v="52.01"/>
    <n v="1.45"/>
    <n v="68.650000000000006"/>
    <n v="6.87"/>
    <n v="75.52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1-21T00:00:00"/>
    <d v="1899-12-30T08:30:00"/>
    <n v="3708"/>
    <x v="0"/>
    <n v="42.45"/>
    <n v="1.47"/>
    <n v="56.81"/>
    <n v="5.69"/>
    <n v="62.5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2-08T00:00:00"/>
    <d v="1899-12-30T05:23:00"/>
    <n v="5035"/>
    <x v="0"/>
    <n v="48.59"/>
    <n v="1.45"/>
    <n v="64.14"/>
    <n v="6.42"/>
    <n v="70.56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2-12T00:00:00"/>
    <d v="1899-12-30T13:42:00"/>
    <m/>
    <x v="0"/>
    <n v="50.2"/>
    <n v="1.45"/>
    <n v="66.260000000000005"/>
    <n v="6.63"/>
    <n v="72.89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2-26T00:00:00"/>
    <d v="1899-12-30T07:30:00"/>
    <n v="6385"/>
    <x v="0"/>
    <n v="56.88"/>
    <n v="1.45"/>
    <n v="75.08"/>
    <n v="7.51"/>
    <n v="82.59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3-14T00:00:00"/>
    <d v="1899-12-30T08:52:00"/>
    <n v="7756"/>
    <x v="0"/>
    <n v="56.92"/>
    <n v="1.47"/>
    <n v="76.17"/>
    <n v="7.62"/>
    <n v="83.79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3-15T00:00:00"/>
    <d v="1899-12-30T11:58:00"/>
    <n v="7940"/>
    <x v="0"/>
    <n v="27.18"/>
    <n v="1.47"/>
    <n v="36.369999999999997"/>
    <n v="3.64"/>
    <n v="40.01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3-21T00:00:00"/>
    <d v="1899-12-30T09:41:00"/>
    <n v="8189"/>
    <x v="0"/>
    <n v="53.33"/>
    <n v="1.47"/>
    <n v="71.36"/>
    <n v="7.14"/>
    <n v="78.5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CALTEX  HUGHES"/>
    <s v="CALTEX Australia - Fuel"/>
    <n v="7071340000000000"/>
    <d v="2019-07-24T00:00:00"/>
    <d v="1899-12-30T08:32:00"/>
    <n v="11391"/>
    <x v="0"/>
    <n v="51.01"/>
    <n v="1.52"/>
    <n v="70.58"/>
    <n v="7.06"/>
    <n v="77.64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CALTEX BRADDON STAR MART"/>
    <s v="CALTEX Australia - Fuel"/>
    <n v="7071340000000000"/>
    <d v="2019-02-05T00:00:00"/>
    <d v="1899-12-30T07:37:00"/>
    <m/>
    <x v="0"/>
    <n v="47.59"/>
    <n v="1.48"/>
    <n v="64.03"/>
    <n v="6.41"/>
    <n v="70.44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CALTEX BRADDON STAR MART"/>
    <s v="CALTEX Australia - Fuel"/>
    <n v="7071340000000000"/>
    <d v="2019-02-20T00:00:00"/>
    <d v="1899-12-30T07:34:00"/>
    <n v="6033"/>
    <x v="0"/>
    <n v="50.89"/>
    <n v="1.49"/>
    <n v="68.94"/>
    <n v="6.9"/>
    <n v="75.84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CALTEX BRADDON STAR MART"/>
    <s v="CALTEX Australia - Fuel"/>
    <n v="7071340000000000"/>
    <d v="2019-03-08T00:00:00"/>
    <d v="1899-12-30T08:44:00"/>
    <n v="7391"/>
    <x v="0"/>
    <n v="51.95"/>
    <n v="1.49"/>
    <n v="70.37"/>
    <n v="7.04"/>
    <n v="77.41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CALTEX BRADDON STAR MART"/>
    <s v="CALTEX Australia - Fuel"/>
    <n v="7071340000000000"/>
    <d v="2019-03-27T00:00:00"/>
    <d v="1899-12-30T11:42:00"/>
    <m/>
    <x v="0"/>
    <n v="51.91"/>
    <n v="1.49"/>
    <n v="70.319999999999993"/>
    <n v="7.04"/>
    <n v="77.36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CALTEX BRADDON STAR MART"/>
    <s v="CALTEX Australia - Fuel"/>
    <n v="7071340000000000"/>
    <d v="2019-04-10T00:00:00"/>
    <d v="1899-12-30T08:39:00"/>
    <n v="9221"/>
    <x v="0"/>
    <n v="46.6"/>
    <n v="1.5"/>
    <n v="63.63"/>
    <n v="6.37"/>
    <n v="70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CALTEX KALEEN STAR MART"/>
    <s v="CALTEX Australia - Fuel"/>
    <n v="7071340000000000"/>
    <d v="2019-11-26T00:00:00"/>
    <d v="1899-12-30T07:17:00"/>
    <n v="14374"/>
    <x v="0"/>
    <n v="44.01"/>
    <n v="1.55"/>
    <n v="62.09"/>
    <n v="6.21"/>
    <n v="68.3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CALTEX NICHOLLS STAR MART"/>
    <s v="CALTEX Australia - Fuel"/>
    <n v="7071340000000000"/>
    <d v="2019-04-01T00:00:00"/>
    <d v="1899-12-30T07:02:00"/>
    <n v="872"/>
    <x v="0"/>
    <n v="39.4"/>
    <n v="1.45"/>
    <n v="52.01"/>
    <n v="5.21"/>
    <n v="57.22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CALTEX NICHOLLS STAR MART"/>
    <s v="CALTEX Australia - Fuel"/>
    <n v="7071340000000000"/>
    <d v="2019-04-02T00:00:00"/>
    <d v="1899-12-30T09:03:00"/>
    <m/>
    <x v="0"/>
    <n v="154.94"/>
    <n v="1.5"/>
    <n v="211.56"/>
    <n v="21.16"/>
    <n v="232.72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CALTEX NICHOLLS STAR MART"/>
    <s v="CALTEX Australia - Fuel"/>
    <n v="7071340000000000"/>
    <d v="2019-04-03T00:00:00"/>
    <d v="1899-12-30T00:16:00"/>
    <n v="900"/>
    <x v="0"/>
    <n v="32.9"/>
    <n v="1.5"/>
    <n v="44.93"/>
    <n v="4.5"/>
    <n v="49.43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CALTEX NICHOLLS STAR MART"/>
    <s v="CALTEX Australia - Fuel"/>
    <n v="7071340000000000"/>
    <d v="2019-11-19T00:00:00"/>
    <d v="1899-12-30T07:33:00"/>
    <n v="14157"/>
    <x v="0"/>
    <n v="41.89"/>
    <n v="1.5"/>
    <n v="57.2"/>
    <n v="5.73"/>
    <n v="62.93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CALWELL CALTEX WOOLWORTHS"/>
    <s v="CALTEX Australia - Fuel"/>
    <n v="7071340000000000"/>
    <d v="2019-08-28T00:00:00"/>
    <d v="1899-12-30T11:19:00"/>
    <n v="12514"/>
    <x v="0"/>
    <n v="45.45"/>
    <n v="1.5"/>
    <n v="62.06"/>
    <n v="6.21"/>
    <n v="68.27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EG FUELCO 1566 DICKSON"/>
    <s v="CALTEX Australia - Fuel"/>
    <n v="7071340000000000"/>
    <d v="2019-09-25T00:00:00"/>
    <d v="1899-12-30T06:57:00"/>
    <n v="13178"/>
    <x v="0"/>
    <n v="37.659999999999997"/>
    <n v="1.51"/>
    <n v="51.76"/>
    <n v="5.18"/>
    <n v="56.94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EG FUELCO 1744 MAWSON"/>
    <s v="CALTEX Australia - Fuel"/>
    <n v="7071340000000000"/>
    <d v="2019-07-31T00:00:00"/>
    <d v="1899-12-30T06:46:00"/>
    <n v="11629"/>
    <x v="0"/>
    <n v="48.41"/>
    <n v="1.5"/>
    <n v="66.099999999999994"/>
    <n v="6.62"/>
    <n v="72.72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EG FUELCO 1788 HUME"/>
    <s v="CALTEX Australia - Fuel"/>
    <n v="7071340000000000"/>
    <d v="2019-08-23T00:00:00"/>
    <d v="1899-12-30T06:03:00"/>
    <n v="12298"/>
    <x v="0"/>
    <n v="43.11"/>
    <n v="1.43"/>
    <n v="56.12"/>
    <n v="5.62"/>
    <n v="61.74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EG FUELCO 1790 BELCONNEN"/>
    <s v="CALTEX Australia - Fuel"/>
    <n v="7071340000000000"/>
    <d v="2019-10-16T00:00:00"/>
    <d v="1899-12-30T06:11:00"/>
    <n v="13659"/>
    <x v="0"/>
    <n v="42.42"/>
    <n v="1.53"/>
    <n v="59.08"/>
    <n v="5.91"/>
    <n v="64.989999999999995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EG FUELCO 1790 BELCONNEN"/>
    <s v="CALTEX Australia - Fuel"/>
    <n v="7071340000000000"/>
    <d v="2019-11-04T00:00:00"/>
    <d v="1899-12-30T06:43:00"/>
    <n v="13917"/>
    <x v="0"/>
    <n v="44.88"/>
    <n v="1.53"/>
    <n v="62.51"/>
    <n v="6.26"/>
    <n v="68.77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EG FUELCO 1790 BELCONNEN"/>
    <s v="CALTEX Australia - Fuel"/>
    <n v="7071340000000000"/>
    <d v="2019-12-05T00:00:00"/>
    <d v="1899-12-30T06:28:00"/>
    <n v="14599"/>
    <x v="0"/>
    <n v="38"/>
    <n v="1.53"/>
    <n v="52.93"/>
    <n v="5.3"/>
    <n v="58.23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FYSHWICK S/STN"/>
    <s v="CALTEX Australia - Fuel"/>
    <n v="7071340000000000"/>
    <d v="2019-01-30T00:00:00"/>
    <d v="1899-12-30T08:23:00"/>
    <n v="4379"/>
    <x v="0"/>
    <n v="45.01"/>
    <n v="1.37"/>
    <n v="56.14"/>
    <n v="5.62"/>
    <n v="61.76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FYSHWICK S/STN"/>
    <s v="CALTEX Australia - Fuel"/>
    <n v="7071340000000000"/>
    <d v="2019-04-24T00:00:00"/>
    <d v="1899-12-30T10:24:00"/>
    <n v="9491"/>
    <x v="0"/>
    <n v="43.29"/>
    <n v="1.49"/>
    <n v="58.72"/>
    <n v="5.88"/>
    <n v="64.599999999999994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FYSHWICK S/STN"/>
    <s v="CALTEX Australia - Fuel"/>
    <n v="7071340000000000"/>
    <d v="2019-05-08T00:00:00"/>
    <d v="1899-12-30T07:32:00"/>
    <n v="9711"/>
    <x v="0"/>
    <n v="40.86"/>
    <n v="1.49"/>
    <n v="55.42"/>
    <n v="5.55"/>
    <n v="60.97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FYSHWICK S/STN"/>
    <s v="CALTEX Australia - Fuel"/>
    <n v="7071340000000000"/>
    <d v="2019-05-17T00:00:00"/>
    <d v="1899-12-30T11:49:00"/>
    <n v="9935"/>
    <x v="0"/>
    <n v="46.43"/>
    <n v="1.49"/>
    <n v="62.97"/>
    <n v="6.3"/>
    <n v="69.27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FYSHWICK S/STN"/>
    <s v="CALTEX Australia - Fuel"/>
    <n v="7071340000000000"/>
    <d v="2019-05-28T00:00:00"/>
    <d v="1899-12-30T14:46:00"/>
    <n v="10234"/>
    <x v="0"/>
    <n v="53.68"/>
    <n v="1.49"/>
    <n v="72.81"/>
    <n v="7.29"/>
    <n v="80.099999999999994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FYSHWICK S/STN"/>
    <s v="CALTEX Australia - Fuel"/>
    <n v="7071340000000000"/>
    <d v="2019-06-06T00:00:00"/>
    <d v="1899-12-30T15:13:00"/>
    <n v="10515"/>
    <x v="0"/>
    <n v="49.11"/>
    <n v="1.49"/>
    <n v="66.61"/>
    <n v="6.67"/>
    <n v="73.28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FYSHWICK S/STN"/>
    <s v="CALTEX Australia - Fuel"/>
    <n v="7071340000000000"/>
    <d v="2019-06-18T00:00:00"/>
    <d v="1899-12-30T07:40:00"/>
    <n v="10734"/>
    <x v="0"/>
    <n v="51.26"/>
    <n v="1.4"/>
    <n v="65.239999999999995"/>
    <n v="6.53"/>
    <n v="71.77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FYSHWICK S/STN"/>
    <s v="CALTEX Australia - Fuel"/>
    <n v="7071340000000000"/>
    <d v="2019-07-08T00:00:00"/>
    <d v="1899-12-30T14:40:00"/>
    <n v="10958"/>
    <x v="0"/>
    <n v="38.67"/>
    <n v="1.43"/>
    <n v="50.35"/>
    <n v="5.04"/>
    <n v="55.39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FYSHWICK S/STN"/>
    <s v="CALTEX Australia - Fuel"/>
    <n v="7071340000000000"/>
    <d v="2019-07-18T00:00:00"/>
    <d v="1899-12-30T10:00:00"/>
    <n v="11121"/>
    <x v="0"/>
    <n v="45.24"/>
    <n v="1.45"/>
    <n v="59.72"/>
    <n v="5.98"/>
    <n v="65.7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FYSHWICK S/STN"/>
    <s v="CALTEX Australia - Fuel"/>
    <n v="7071340000000000"/>
    <d v="2019-09-11T00:00:00"/>
    <d v="1899-12-30T13:34:00"/>
    <n v="12998"/>
    <x v="0"/>
    <n v="43.35"/>
    <n v="1.43"/>
    <n v="56.44"/>
    <n v="5.65"/>
    <n v="62.09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FYSHWICK S/STN"/>
    <s v="CALTEX Australia - Fuel"/>
    <n v="7071340000000000"/>
    <d v="2019-10-09T00:00:00"/>
    <d v="1899-12-30T13:55:00"/>
    <n v="13454"/>
    <x v="0"/>
    <n v="39.93"/>
    <n v="1.48"/>
    <n v="53.8"/>
    <n v="5.39"/>
    <n v="59.19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FYSHWICK S/STN"/>
    <s v="CALTEX Australia - Fuel"/>
    <n v="7071340000000000"/>
    <d v="2019-12-24T00:00:00"/>
    <d v="1899-12-30T08:24:00"/>
    <n v="15205"/>
    <x v="0"/>
    <n v="35.08"/>
    <n v="1.49"/>
    <n v="47.58"/>
    <n v="4.76"/>
    <n v="52.34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HOLT CALTEX WOOLWORTHS"/>
    <s v="CALTEX Australia - Fuel"/>
    <n v="7071340000000000"/>
    <d v="2019-12-13T00:00:00"/>
    <d v="1899-12-30T11:36:00"/>
    <n v="14887"/>
    <x v="0"/>
    <n v="37.81"/>
    <n v="1.57"/>
    <n v="54.04"/>
    <n v="5.41"/>
    <n v="59.45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HOLT CALTEX WOOLWORTHS"/>
    <s v="CALTEX Australia - Fuel"/>
    <n v="7071340000000000"/>
    <d v="2019-12-18T00:00:00"/>
    <d v="1899-12-30T07:49:00"/>
    <n v="15028"/>
    <x v="0"/>
    <n v="31.13"/>
    <n v="1.57"/>
    <n v="44.49"/>
    <n v="4.45"/>
    <n v="48.94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HUME WOOLWORTHS S/STN"/>
    <s v="CALTEX Australia - Fuel"/>
    <n v="7071340000000000"/>
    <d v="2019-01-10T00:00:00"/>
    <d v="1899-12-30T11:49:00"/>
    <n v="3010"/>
    <x v="0"/>
    <n v="50.1"/>
    <n v="1.45"/>
    <n v="66.14"/>
    <n v="6.62"/>
    <n v="72.760000000000005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HUME WOOLWORTHS S/STN"/>
    <s v="CALTEX Australia - Fuel"/>
    <n v="7071340000000000"/>
    <d v="2019-02-15T00:00:00"/>
    <d v="1899-12-30T09:38:00"/>
    <m/>
    <x v="0"/>
    <n v="52.9"/>
    <n v="1.45"/>
    <n v="69.83"/>
    <n v="6.99"/>
    <n v="76.819999999999993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HUME WOOLWORTHS S/STN"/>
    <s v="CALTEX Australia - Fuel"/>
    <n v="7071340000000000"/>
    <d v="2019-02-28T00:00:00"/>
    <d v="1899-12-30T09:46:00"/>
    <n v="6717"/>
    <x v="0"/>
    <n v="52.86"/>
    <n v="1.45"/>
    <n v="69.77"/>
    <n v="6.98"/>
    <n v="76.75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HUME WOOLWORTHS S/STN"/>
    <s v="CALTEX Australia - Fuel"/>
    <n v="7071340000000000"/>
    <d v="2019-03-04T00:00:00"/>
    <d v="1899-12-30T10:05:00"/>
    <n v="7045"/>
    <x v="0"/>
    <n v="54.85"/>
    <n v="1.45"/>
    <n v="72.400000000000006"/>
    <n v="7.25"/>
    <n v="79.650000000000006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KAMBAH CALTEX WOOLWORTHS"/>
    <s v="CALTEX Australia - Fuel"/>
    <n v="7071340000000000"/>
    <d v="2019-09-04T00:00:00"/>
    <d v="1899-12-30T06:19:00"/>
    <n v="12762"/>
    <x v="0"/>
    <n v="39.99"/>
    <n v="1.5"/>
    <n v="54.6"/>
    <n v="5.47"/>
    <n v="60.07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MAJURA PARK WOOLWORTHS S/STN"/>
    <s v="CALTEX Australia - Fuel"/>
    <n v="7071340000000000"/>
    <d v="2019-01-24T00:00:00"/>
    <d v="1899-12-30T10:31:00"/>
    <n v="4063"/>
    <x v="0"/>
    <n v="53.53"/>
    <n v="1.37"/>
    <n v="66.67"/>
    <n v="6.67"/>
    <n v="73.34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8-13T00:00:00"/>
    <d v="1899-12-30T10:49:00"/>
    <n v="11882"/>
    <x v="0"/>
    <n v="42.26"/>
    <n v="1.59"/>
    <n v="61.16"/>
    <n v="6.12"/>
    <n v="67.28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8-16T00:00:00"/>
    <d v="1899-12-30T07:16:00"/>
    <n v="12064"/>
    <x v="0"/>
    <n v="41.04"/>
    <n v="1.59"/>
    <n v="59.4"/>
    <n v="5.95"/>
    <n v="65.349999999999994"/>
  </r>
  <r>
    <x v="80"/>
    <s v="ACT TCCS - PTS - City Maintenance - PM - Holder depot"/>
    <n v="933045"/>
    <m/>
    <s v="Passenger"/>
    <m/>
    <m/>
    <s v="FUEL CARD"/>
    <s v="FUEL CARD"/>
    <s v="Fuel Card"/>
    <s v="CALTEX  HUGHES"/>
    <s v="CALTEX Australia - Fuel"/>
    <n v="7071340000000000"/>
    <d v="2019-04-15T00:00:00"/>
    <d v="1899-12-30T07:09:00"/>
    <n v="15419"/>
    <x v="0"/>
    <n v="248.53"/>
    <n v="1.5"/>
    <n v="339.35"/>
    <n v="33.94"/>
    <n v="373.29"/>
  </r>
  <r>
    <x v="80"/>
    <s v="ACT TCCS - PTS - City Maintenance - PM - Holder depot"/>
    <n v="933045"/>
    <m/>
    <s v="Passenger"/>
    <m/>
    <m/>
    <s v="FUEL CARD"/>
    <s v="FUEL CARD"/>
    <s v="Fuel Card"/>
    <s v="CALTEX WESTON CREEK FOODARY"/>
    <s v="CALTEX Australia - Fuel"/>
    <n v="7071340000000000"/>
    <d v="2019-08-26T00:00:00"/>
    <d v="1899-12-30T10:41:00"/>
    <n v="23819"/>
    <x v="0"/>
    <n v="492.04"/>
    <n v="1.5"/>
    <n v="671.85"/>
    <n v="67.19"/>
    <n v="739.04"/>
  </r>
  <r>
    <x v="80"/>
    <s v="ACT TCCS - PTS - City Maintenance - PM - Holder depot"/>
    <n v="933045"/>
    <m/>
    <s v="Passenger"/>
    <m/>
    <m/>
    <s v="FUEL CARD"/>
    <s v="FUEL CARD"/>
    <s v="Fuel Card"/>
    <s v="CALTEX WESTON CREEK FOODARY"/>
    <s v="CALTEX Australia - Fuel"/>
    <n v="7071340000000000"/>
    <d v="2019-10-02T00:00:00"/>
    <d v="1899-12-30T07:50:00"/>
    <n v="2919"/>
    <x v="0"/>
    <n v="360.42"/>
    <n v="1.55"/>
    <n v="508.52"/>
    <n v="50.86"/>
    <n v="559.38"/>
  </r>
  <r>
    <x v="80"/>
    <s v="ACT TCCS - PTS - City Maintenance - PM - Holder depot"/>
    <n v="933045"/>
    <m/>
    <s v="Passenger"/>
    <m/>
    <m/>
    <s v="FUEL CARD"/>
    <s v="FUEL CARD"/>
    <s v="Fuel Card"/>
    <s v="CALTEX WESTON CREEK FOODARY"/>
    <s v="CALTEX Australia - Fuel"/>
    <n v="7071340000000000"/>
    <d v="2019-10-09T00:00:00"/>
    <d v="1899-12-30T11:47:00"/>
    <n v="111019"/>
    <x v="0"/>
    <n v="337.77"/>
    <n v="1.55"/>
    <n v="476.56"/>
    <n v="47.66"/>
    <n v="524.22"/>
  </r>
  <r>
    <x v="80"/>
    <s v="ACT TCCS - PTS - City Maintenance - PM - Holder depot"/>
    <n v="933045"/>
    <m/>
    <s v="Passenger"/>
    <m/>
    <m/>
    <s v="FUEL CARD"/>
    <s v="FUEL CARD"/>
    <s v="Fuel Card"/>
    <s v="CALTEX WESTON CREEK FOODARY"/>
    <s v="CALTEX Australia - Fuel"/>
    <n v="7071340000000000"/>
    <d v="2019-10-14T00:00:00"/>
    <d v="1899-12-30T13:07:00"/>
    <n v="141019"/>
    <x v="0"/>
    <n v="326.81"/>
    <n v="1.55"/>
    <n v="461.1"/>
    <n v="46.12"/>
    <n v="507.22"/>
  </r>
  <r>
    <x v="80"/>
    <s v="ACT TCCS - PTS - City Maintenance - PM - Holder depot"/>
    <n v="933045"/>
    <m/>
    <s v="Passenger"/>
    <m/>
    <m/>
    <s v="FUEL CARD"/>
    <s v="FUEL CARD"/>
    <s v="Fuel Card"/>
    <s v="CALTEX WESTON CREEK FOODARY"/>
    <s v="CALTEX Australia - Fuel"/>
    <n v="7071340000000000"/>
    <d v="2019-10-16T00:00:00"/>
    <d v="1899-12-30T10:03:00"/>
    <n v="161019"/>
    <x v="0"/>
    <n v="300.77999999999997"/>
    <n v="1.55"/>
    <n v="424.37"/>
    <n v="42.44"/>
    <n v="466.81"/>
  </r>
  <r>
    <x v="80"/>
    <s v="ACT TCCS - PTS - City Maintenance - PM - Holder depot"/>
    <n v="933045"/>
    <m/>
    <s v="Passenger"/>
    <m/>
    <m/>
    <s v="FUEL CARD"/>
    <s v="FUEL CARD"/>
    <s v="Fuel Card"/>
    <s v="CALTEX WESTON CREEK FOODARY"/>
    <s v="CALTEX Australia - Fuel"/>
    <n v="7071340000000000"/>
    <d v="2019-10-22T00:00:00"/>
    <d v="1899-12-30T13:04:00"/>
    <n v="221019"/>
    <x v="0"/>
    <n v="298.39999999999998"/>
    <n v="1.55"/>
    <n v="421.02"/>
    <n v="42.11"/>
    <n v="463.13"/>
  </r>
  <r>
    <x v="80"/>
    <s v="ACT TCCS - PTS - City Maintenance - PM - Holder depot"/>
    <n v="933045"/>
    <m/>
    <s v="Passenger"/>
    <m/>
    <m/>
    <s v="FUEL CARD"/>
    <s v="FUEL CARD"/>
    <s v="Fuel Card"/>
    <s v="CALTEX WESTON CREEK FOODARY"/>
    <s v="CALTEX Australia - Fuel"/>
    <n v="7071340000000000"/>
    <d v="2019-10-29T00:00:00"/>
    <d v="1899-12-30T11:45:00"/>
    <n v="291019"/>
    <x v="0"/>
    <n v="394.21"/>
    <n v="1.55"/>
    <n v="556.19000000000005"/>
    <n v="55.62"/>
    <n v="611.80999999999995"/>
  </r>
  <r>
    <x v="80"/>
    <s v="ACT TCCS - PTS - City Maintenance - PM - Holder depot"/>
    <n v="933045"/>
    <m/>
    <s v="Passenger"/>
    <m/>
    <m/>
    <s v="FUEL CARD"/>
    <s v="FUEL CARD"/>
    <s v="Fuel Card"/>
    <s v="CALTEX WESTON CREEK FOODARY"/>
    <s v="CALTEX Australia - Fuel"/>
    <n v="7071340000000000"/>
    <d v="2019-11-04T00:00:00"/>
    <d v="1899-12-30T00:05:00"/>
    <n v="41119"/>
    <x v="0"/>
    <n v="455.8"/>
    <n v="1.55"/>
    <n v="643.09"/>
    <n v="64.31"/>
    <n v="707.4"/>
  </r>
  <r>
    <x v="80"/>
    <s v="ACT TCCS - PTS - City Maintenance - PM - Holder depot"/>
    <n v="933045"/>
    <m/>
    <s v="Passenger"/>
    <m/>
    <m/>
    <s v="FUEL CARD"/>
    <s v="FUEL CARD"/>
    <s v="Fuel Card"/>
    <s v="CALTEX WESTON CREEK FOODARY"/>
    <s v="CALTEX Australia - Fuel"/>
    <n v="7071340000000000"/>
    <d v="2019-11-07T00:00:00"/>
    <d v="1899-12-30T00:47:00"/>
    <n v="71119"/>
    <x v="0"/>
    <n v="389.48"/>
    <n v="1.55"/>
    <n v="549.52"/>
    <n v="54.96"/>
    <n v="604.48"/>
  </r>
  <r>
    <x v="80"/>
    <s v="ACT TCCS - PTS - City Maintenance - PM - Holder depot"/>
    <n v="933045"/>
    <m/>
    <s v="Passenger"/>
    <m/>
    <m/>
    <s v="FUEL CARD"/>
    <s v="FUEL CARD"/>
    <s v="Fuel Card"/>
    <s v="CALTEX WESTON CREEK FOODARY"/>
    <s v="CALTEX Australia - Fuel"/>
    <n v="7071340000000000"/>
    <d v="2019-11-13T00:00:00"/>
    <d v="1899-12-30T00:51:00"/>
    <n v="131119"/>
    <x v="0"/>
    <n v="413.23"/>
    <n v="1.55"/>
    <n v="583.03"/>
    <n v="58.31"/>
    <n v="641.34"/>
  </r>
  <r>
    <x v="80"/>
    <s v="ACT TCCS - PTS - City Maintenance - PM - Holder depot"/>
    <n v="933045"/>
    <m/>
    <s v="Passenger"/>
    <m/>
    <m/>
    <s v="FUEL CARD"/>
    <s v="FUEL CARD"/>
    <s v="Fuel Card"/>
    <s v="CALTEX WESTON CREEK FOODARY"/>
    <s v="CALTEX Australia - Fuel"/>
    <n v="7071340000000000"/>
    <d v="2019-11-18T00:00:00"/>
    <d v="1899-12-30T06:07:00"/>
    <n v="181119"/>
    <x v="0"/>
    <n v="430.01"/>
    <n v="1.55"/>
    <n v="606.71"/>
    <n v="60.68"/>
    <n v="667.39"/>
  </r>
  <r>
    <x v="80"/>
    <s v="ACT TCCS - PTS - City Maintenance - PM - Holder depot"/>
    <n v="933045"/>
    <m/>
    <s v="Passenger"/>
    <m/>
    <m/>
    <s v="FUEL CARD"/>
    <s v="FUEL CARD"/>
    <s v="Fuel Card"/>
    <s v="CALTEX WESTON CREEK FOODARY"/>
    <s v="CALTEX Australia - Fuel"/>
    <n v="7071340000000000"/>
    <d v="2019-11-20T00:00:00"/>
    <d v="1899-12-30T15:03:00"/>
    <m/>
    <x v="0"/>
    <n v="172.09"/>
    <n v="1.55"/>
    <n v="242.8"/>
    <n v="24.29"/>
    <n v="267.08999999999997"/>
  </r>
  <r>
    <x v="80"/>
    <s v="ACT TCCS - PTS - City Maintenance - PM - Holder depot"/>
    <n v="933045"/>
    <m/>
    <s v="Passenger"/>
    <m/>
    <m/>
    <s v="FUEL CARD"/>
    <s v="FUEL CARD"/>
    <s v="Fuel Card"/>
    <s v="CALTEX WESTON CREEK FOODARY"/>
    <s v="CALTEX Australia - Fuel"/>
    <n v="7071340000000000"/>
    <d v="2019-11-26T00:00:00"/>
    <d v="1899-12-30T11:32:00"/>
    <n v="261119"/>
    <x v="0"/>
    <n v="282"/>
    <n v="1.55"/>
    <n v="397.87"/>
    <n v="39.79"/>
    <n v="437.66"/>
  </r>
  <r>
    <x v="80"/>
    <s v="ACT TCCS - PTS - City Maintenance - PM - Holder depot"/>
    <n v="933045"/>
    <m/>
    <s v="Passenger"/>
    <m/>
    <m/>
    <s v="FUEL CARD"/>
    <s v="FUEL CARD"/>
    <s v="Fuel Card"/>
    <s v="CALTEX WESTON CREEK FOODARY"/>
    <s v="CALTEX Australia - Fuel"/>
    <n v="7071340000000000"/>
    <d v="2019-12-03T00:00:00"/>
    <d v="1899-12-30T00:09:00"/>
    <n v="31219"/>
    <x v="0"/>
    <n v="225.71"/>
    <n v="1.55"/>
    <n v="318.45"/>
    <n v="31.85"/>
    <n v="350.3"/>
  </r>
  <r>
    <x v="80"/>
    <s v="ACT TCCS - PTS - City Maintenance - PM - Holder depot"/>
    <n v="933045"/>
    <m/>
    <s v="Passenger"/>
    <m/>
    <m/>
    <s v="FUEL CARD"/>
    <s v="FUEL CARD"/>
    <s v="Fuel Card"/>
    <s v="CALTEX WESTON CREEK FOODARY"/>
    <s v="CALTEX Australia - Fuel"/>
    <n v="7071340000000000"/>
    <d v="2019-12-12T00:00:00"/>
    <d v="1899-12-30T13:17:00"/>
    <n v="121219"/>
    <x v="0"/>
    <n v="240.87"/>
    <n v="1.57"/>
    <n v="344.23"/>
    <n v="34.43"/>
    <n v="378.66"/>
  </r>
  <r>
    <x v="80"/>
    <s v="ACT TCCS - PTS - City Maintenance - PM - Holder depot"/>
    <n v="933045"/>
    <m/>
    <s v="Passenger"/>
    <m/>
    <m/>
    <s v="FUEL CARD"/>
    <s v="FUEL CARD"/>
    <s v="Fuel Card"/>
    <s v="CALTEX WESTON CREEK FOODARY"/>
    <s v="CALTEX Australia - Fuel"/>
    <n v="7071340000000000"/>
    <d v="2019-12-24T00:00:00"/>
    <d v="1899-12-30T06:26:00"/>
    <n v="241219"/>
    <x v="0"/>
    <n v="93.94"/>
    <n v="1.57"/>
    <n v="134.25"/>
    <n v="13.43"/>
    <n v="147.68"/>
  </r>
  <r>
    <x v="80"/>
    <s v="ACT TCCS - PTS - City Maintenance - PM - Holder depot"/>
    <n v="933045"/>
    <m/>
    <s v="Passenger"/>
    <m/>
    <m/>
    <s v="FUEL CARD"/>
    <s v="FUEL CARD"/>
    <s v="Fuel Card"/>
    <s v="MAWSON WOOLWORTHS S/STN"/>
    <s v="CALTEX Australia - Fuel"/>
    <n v="7071340000000000"/>
    <d v="2019-03-05T00:00:00"/>
    <d v="1899-12-30T06:43:00"/>
    <n v="5319"/>
    <x v="0"/>
    <n v="237.7"/>
    <n v="1.45"/>
    <n v="313.76"/>
    <n v="31.38"/>
    <n v="345.14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1-11T00:00:00"/>
    <d v="1899-12-30T13:13:00"/>
    <m/>
    <x v="0"/>
    <n v="487.63"/>
    <n v="1.61"/>
    <n v="714.6"/>
    <n v="71.47"/>
    <n v="786.07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1-19T00:00:00"/>
    <d v="1899-12-30T08:33:00"/>
    <n v="1912019"/>
    <x v="0"/>
    <n v="360"/>
    <n v="1.53"/>
    <n v="501.38"/>
    <n v="50.14"/>
    <n v="551.52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1-24T00:00:00"/>
    <d v="1899-12-30T00:36:00"/>
    <n v="241"/>
    <x v="0"/>
    <n v="500.03"/>
    <n v="1.53"/>
    <n v="696.41"/>
    <n v="69.650000000000006"/>
    <n v="766.06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1-30T00:00:00"/>
    <d v="1899-12-30T07:02:00"/>
    <n v="301"/>
    <x v="0"/>
    <n v="308.2"/>
    <n v="1.53"/>
    <n v="429.24"/>
    <n v="42.93"/>
    <n v="472.17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2-01T00:00:00"/>
    <d v="1899-12-30T06:36:00"/>
    <n v="122019"/>
    <x v="0"/>
    <n v="212.86"/>
    <n v="1.53"/>
    <n v="296.45"/>
    <n v="29.65"/>
    <n v="326.10000000000002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2-08T00:00:00"/>
    <d v="1899-12-30T13:14:00"/>
    <n v="8219"/>
    <x v="0"/>
    <n v="400.4"/>
    <n v="1.54"/>
    <n v="561.29"/>
    <n v="56.13"/>
    <n v="617.41999999999996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2-18T00:00:00"/>
    <d v="1899-12-30T13:35:00"/>
    <n v="18219"/>
    <x v="0"/>
    <n v="463.28"/>
    <n v="1.54"/>
    <n v="649.44000000000005"/>
    <n v="64.95"/>
    <n v="714.39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2-20T00:00:00"/>
    <d v="1899-12-30T07:01:00"/>
    <n v="20219"/>
    <x v="0"/>
    <n v="271.35000000000002"/>
    <n v="1.54"/>
    <n v="380.38"/>
    <n v="38.04"/>
    <n v="418.42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2-22T00:00:00"/>
    <d v="1899-12-30T06:30:00"/>
    <n v="22219"/>
    <x v="0"/>
    <n v="91.46"/>
    <n v="1.54"/>
    <n v="128.21"/>
    <n v="12.83"/>
    <n v="141.04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2-26T00:00:00"/>
    <d v="1899-12-30T06:42:00"/>
    <n v="26219"/>
    <x v="0"/>
    <n v="246.05"/>
    <n v="1.54"/>
    <n v="344.92"/>
    <n v="34.5"/>
    <n v="379.42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3-15T00:00:00"/>
    <d v="1899-12-30T06:38:00"/>
    <n v="15319"/>
    <x v="0"/>
    <n v="138.34"/>
    <n v="1.54"/>
    <n v="193.93"/>
    <n v="19.399999999999999"/>
    <n v="213.33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3-22T00:00:00"/>
    <d v="1899-12-30T00:03:00"/>
    <n v="22319"/>
    <x v="0"/>
    <n v="398.39"/>
    <n v="1.5"/>
    <n v="543.98"/>
    <n v="54.4"/>
    <n v="598.38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4-02T00:00:00"/>
    <d v="1899-12-30T07:34:00"/>
    <n v="2419"/>
    <x v="0"/>
    <n v="346.44"/>
    <n v="1.5"/>
    <n v="473.05"/>
    <n v="47.31"/>
    <n v="520.36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4-05T00:00:00"/>
    <d v="1899-12-30T07:43:00"/>
    <n v="5419"/>
    <x v="0"/>
    <n v="356.63"/>
    <n v="1.5"/>
    <n v="486.96"/>
    <n v="48.7"/>
    <n v="535.66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4-11T00:00:00"/>
    <d v="1899-12-30T10:29:00"/>
    <n v="127849"/>
    <x v="0"/>
    <n v="121.02"/>
    <n v="1.5"/>
    <n v="165.25"/>
    <n v="16.53"/>
    <n v="181.78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4-15T00:00:00"/>
    <d v="1899-12-30T13:41:00"/>
    <m/>
    <x v="0"/>
    <n v="265.47000000000003"/>
    <n v="1.5"/>
    <n v="362.49"/>
    <n v="36.25"/>
    <n v="398.74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4-18T00:00:00"/>
    <d v="1899-12-30T09:40:00"/>
    <n v="78419"/>
    <x v="0"/>
    <n v="316.93"/>
    <n v="1.5"/>
    <n v="432.75"/>
    <n v="43.28"/>
    <n v="476.03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5-14T00:00:00"/>
    <d v="1899-12-30T07:38:00"/>
    <n v="14519"/>
    <x v="0"/>
    <n v="423.49"/>
    <n v="1.53"/>
    <n v="589.80999999999995"/>
    <n v="58.99"/>
    <n v="648.79999999999995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5-17T00:00:00"/>
    <d v="1899-12-30T08:24:00"/>
    <n v="16519"/>
    <x v="0"/>
    <n v="263.02"/>
    <n v="1.53"/>
    <n v="366.32"/>
    <n v="36.64"/>
    <n v="402.96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6-12T00:00:00"/>
    <d v="1899-12-30T14:34:00"/>
    <m/>
    <x v="0"/>
    <n v="300"/>
    <n v="1.57"/>
    <n v="428.45"/>
    <n v="42.85"/>
    <n v="471.3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CALTEX  HUGHES"/>
    <s v="CALTEX Australia - Fuel"/>
    <n v="7071340000000000"/>
    <d v="2019-05-01T00:00:00"/>
    <d v="1899-12-30T00:00:00"/>
    <n v="1818"/>
    <x v="0"/>
    <n v="57.93"/>
    <n v="1.52"/>
    <n v="80.150000000000006"/>
    <n v="8.02"/>
    <n v="88.17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CALTEX  HUGHES"/>
    <s v="CALTEX Australia - Fuel"/>
    <n v="7071340000000000"/>
    <d v="2019-07-17T00:00:00"/>
    <d v="1899-12-30T06:52:00"/>
    <n v="4915"/>
    <x v="0"/>
    <n v="57.56"/>
    <n v="1.52"/>
    <n v="79.650000000000006"/>
    <n v="7.97"/>
    <n v="87.62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CALTEX  HUGHES"/>
    <s v="CALTEX Australia - Fuel"/>
    <n v="7071340000000000"/>
    <d v="2019-09-12T00:00:00"/>
    <d v="1899-12-30T08:39:00"/>
    <n v="7858"/>
    <x v="0"/>
    <n v="64.03"/>
    <n v="1.5"/>
    <n v="87.43"/>
    <n v="8.75"/>
    <n v="96.18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CALTEX BRADDON STAR MART"/>
    <s v="CALTEX Australia - Fuel"/>
    <n v="7071340000000000"/>
    <d v="2019-11-04T00:00:00"/>
    <d v="1899-12-30T00:08:00"/>
    <n v="9829"/>
    <x v="0"/>
    <n v="64.33"/>
    <n v="1.55"/>
    <n v="90.76"/>
    <n v="9.08"/>
    <n v="99.84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CALTEX WESTON CREEK FOODARY"/>
    <s v="CALTEX Australia - Fuel"/>
    <n v="7071340000000000"/>
    <d v="2019-09-06T00:00:00"/>
    <d v="1899-12-30T10:46:00"/>
    <n v="7453"/>
    <x v="0"/>
    <n v="56.07"/>
    <n v="1.5"/>
    <n v="76.56"/>
    <n v="7.66"/>
    <n v="84.22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CALTEX WESTON CREEK FOODARY"/>
    <s v="CALTEX Australia - Fuel"/>
    <n v="7071340000000000"/>
    <d v="2019-12-03T00:00:00"/>
    <d v="1899-12-30T13:26:00"/>
    <n v="11633"/>
    <x v="0"/>
    <n v="53.47"/>
    <n v="1.55"/>
    <n v="75.45"/>
    <n v="7.55"/>
    <n v="83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CALTEX WESTON CREEK FOODARY"/>
    <s v="CALTEX Australia - Fuel"/>
    <n v="7071340000000000"/>
    <d v="2019-12-09T00:00:00"/>
    <d v="1899-12-30T10:15:00"/>
    <n v="12023"/>
    <x v="0"/>
    <n v="55.82"/>
    <n v="1.57"/>
    <n v="79.77"/>
    <n v="7.98"/>
    <n v="87.75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CALTEX WESTON CREEK FOODARY"/>
    <s v="CALTEX Australia - Fuel"/>
    <n v="7071340000000000"/>
    <d v="2019-12-16T00:00:00"/>
    <d v="1899-12-30T09:01:00"/>
    <n v="12515"/>
    <x v="0"/>
    <n v="63.78"/>
    <n v="1.57"/>
    <n v="91.15"/>
    <n v="9.1199999999999992"/>
    <n v="100.27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EG FUELCO 1744 MAWSON"/>
    <s v="CALTEX Australia - Fuel"/>
    <n v="7071340000000000"/>
    <d v="2019-04-09T00:00:00"/>
    <d v="1899-12-30T06:41:00"/>
    <n v="1153"/>
    <x v="0"/>
    <n v="59.74"/>
    <n v="1.45"/>
    <n v="78.849999999999994"/>
    <n v="7.89"/>
    <n v="86.74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EG FUELCO 1744 MAWSON"/>
    <s v="CALTEX Australia - Fuel"/>
    <n v="7071340000000000"/>
    <d v="2019-06-06T00:00:00"/>
    <d v="1899-12-30T06:53:00"/>
    <n v="3250"/>
    <x v="0"/>
    <n v="59.7"/>
    <n v="1.5"/>
    <n v="81.52"/>
    <n v="8.16"/>
    <n v="89.68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EG FUELCO 1744 MAWSON"/>
    <s v="CALTEX Australia - Fuel"/>
    <n v="7071340000000000"/>
    <d v="2019-06-17T00:00:00"/>
    <d v="1899-12-30T07:50:00"/>
    <n v="3615"/>
    <x v="0"/>
    <n v="59.29"/>
    <n v="1.5"/>
    <n v="80.95"/>
    <n v="8.1"/>
    <n v="89.05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EG FUELCO 1744 MAWSON"/>
    <s v="CALTEX Australia - Fuel"/>
    <n v="7071340000000000"/>
    <d v="2019-08-23T00:00:00"/>
    <d v="1899-12-30T11:24:00"/>
    <n v="8193"/>
    <x v="0"/>
    <n v="67.14"/>
    <n v="1.5"/>
    <n v="91.67"/>
    <n v="9.17"/>
    <n v="100.84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EG FUELCO 1744 MAWSON"/>
    <s v="CALTEX Australia - Fuel"/>
    <n v="7071340000000000"/>
    <d v="2019-08-30T00:00:00"/>
    <d v="1899-12-30T13:02:00"/>
    <n v="6990"/>
    <x v="0"/>
    <n v="59.05"/>
    <n v="1.5"/>
    <n v="80.63"/>
    <n v="8.07"/>
    <n v="88.7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KAMBAH CALTEX WOOLWORTHS"/>
    <s v="CALTEX Australia - Fuel"/>
    <n v="7071340000000000"/>
    <d v="2019-04-17T00:00:00"/>
    <d v="1899-12-30T11:52:00"/>
    <n v="1470"/>
    <x v="0"/>
    <n v="59.11"/>
    <n v="1.48"/>
    <n v="79.64"/>
    <n v="7.97"/>
    <n v="87.61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KAMBAH CALTEX WOOLWORTHS"/>
    <s v="CALTEX Australia - Fuel"/>
    <n v="7071340000000000"/>
    <d v="2019-06-24T00:00:00"/>
    <d v="1899-12-30T09:43:00"/>
    <n v="4068"/>
    <x v="0"/>
    <n v="62.33"/>
    <n v="1.5"/>
    <n v="85.11"/>
    <n v="8.52"/>
    <n v="93.63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3-26T00:00:00"/>
    <d v="1899-12-30T06:41:00"/>
    <n v="341"/>
    <x v="0"/>
    <n v="50.2"/>
    <n v="1.5"/>
    <n v="68.55"/>
    <n v="6.86"/>
    <n v="75.41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4-02T00:00:00"/>
    <d v="1899-12-30T09:08:00"/>
    <n v="725"/>
    <x v="0"/>
    <n v="59.15"/>
    <n v="1.5"/>
    <n v="80.760000000000005"/>
    <n v="8.08"/>
    <n v="88.84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5-09T00:00:00"/>
    <d v="1899-12-30T00:03:00"/>
    <n v="2300"/>
    <x v="0"/>
    <n v="57.22"/>
    <n v="1.53"/>
    <n v="79.69"/>
    <n v="7.97"/>
    <n v="87.66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5-16T00:00:00"/>
    <d v="1899-12-30T06:23:00"/>
    <n v="2500"/>
    <x v="0"/>
    <n v="56.52"/>
    <n v="1.53"/>
    <n v="78.72"/>
    <n v="7.88"/>
    <n v="86.6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5-28T00:00:00"/>
    <d v="1899-12-30T11:54:00"/>
    <n v="2890"/>
    <x v="0"/>
    <n v="61.81"/>
    <n v="1.5"/>
    <n v="84.4"/>
    <n v="8.4499999999999993"/>
    <n v="92.85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7-02T00:00:00"/>
    <d v="1899-12-30T10:22:00"/>
    <m/>
    <x v="0"/>
    <n v="62.22"/>
    <n v="1.57"/>
    <n v="88.86"/>
    <n v="8.89"/>
    <n v="97.75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7-24T00:00:00"/>
    <d v="1899-12-30T13:10:00"/>
    <n v="5277"/>
    <x v="0"/>
    <n v="57.33"/>
    <n v="1.59"/>
    <n v="82.97"/>
    <n v="8.3000000000000007"/>
    <n v="91.27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8-07T00:00:00"/>
    <d v="1899-12-30T08:35:00"/>
    <n v="5637"/>
    <x v="0"/>
    <n v="58.47"/>
    <n v="1.59"/>
    <n v="84.62"/>
    <n v="8.4700000000000006"/>
    <n v="93.09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8-19T00:00:00"/>
    <d v="1899-12-30T13:48:00"/>
    <n v="6034"/>
    <x v="0"/>
    <n v="53.12"/>
    <n v="1.59"/>
    <n v="76.88"/>
    <n v="7.69"/>
    <n v="84.57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9-18T00:00:00"/>
    <d v="1899-12-30T00:31:00"/>
    <n v="8253"/>
    <x v="0"/>
    <n v="51.13"/>
    <n v="1.55"/>
    <n v="72.14"/>
    <n v="7.22"/>
    <n v="79.36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9-27T00:00:00"/>
    <d v="1899-12-30T07:39:00"/>
    <n v="8759"/>
    <x v="0"/>
    <n v="66.88"/>
    <n v="1.57"/>
    <n v="95.58"/>
    <n v="9.56"/>
    <n v="105.14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10-09T00:00:00"/>
    <d v="1899-12-30T09:29:00"/>
    <n v="9107"/>
    <x v="0"/>
    <n v="54.87"/>
    <n v="1.57"/>
    <n v="78.42"/>
    <n v="7.85"/>
    <n v="86.27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10-23T00:00:00"/>
    <d v="1899-12-30T13:12:00"/>
    <n v="9422"/>
    <x v="0"/>
    <n v="55.5"/>
    <n v="1.57"/>
    <n v="79.319999999999993"/>
    <n v="7.94"/>
    <n v="87.26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11-13T00:00:00"/>
    <d v="1899-12-30T06:41:00"/>
    <n v="10284"/>
    <x v="0"/>
    <n v="56.72"/>
    <n v="1.55"/>
    <n v="80.03"/>
    <n v="8.01"/>
    <n v="88.04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11-20T00:00:00"/>
    <d v="1899-12-30T10:35:00"/>
    <n v="10672"/>
    <x v="0"/>
    <n v="57.34"/>
    <n v="1.55"/>
    <n v="80.900000000000006"/>
    <n v="8.1"/>
    <n v="89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11-27T00:00:00"/>
    <d v="1899-12-30T08:42:00"/>
    <n v="11156"/>
    <x v="0"/>
    <n v="12.59"/>
    <n v="1.54"/>
    <n v="17.649999999999999"/>
    <n v="1.77"/>
    <n v="19.420000000000002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11-27T00:00:00"/>
    <d v="1899-12-30T08:45:00"/>
    <n v="11156"/>
    <x v="0"/>
    <n v="54.31"/>
    <n v="1.54"/>
    <n v="76.13"/>
    <n v="7.61"/>
    <n v="83.74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CALTEX WESTON CREEK FOODARY"/>
    <s v="CALTEX Australia - Fuel"/>
    <n v="7071340000000000"/>
    <d v="2019-10-01T00:00:00"/>
    <d v="1899-12-30T00:24:00"/>
    <n v="10230"/>
    <x v="0"/>
    <n v="66.2"/>
    <n v="1.55"/>
    <n v="93.4"/>
    <n v="9.35"/>
    <n v="102.75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CALTEX WESTON CREEK FOODARY"/>
    <s v="CALTEX Australia - Fuel"/>
    <n v="7071340000000000"/>
    <d v="2019-10-23T00:00:00"/>
    <d v="1899-12-30T07:59:00"/>
    <n v="10693"/>
    <x v="0"/>
    <n v="45.03"/>
    <n v="1.55"/>
    <n v="63.54"/>
    <n v="6.36"/>
    <n v="69.900000000000006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CALTEX WESTON CREEK FOODARY"/>
    <s v="CALTEX Australia - Fuel"/>
    <n v="7071340000000000"/>
    <d v="2019-11-01T00:00:00"/>
    <d v="1899-12-30T13:29:00"/>
    <n v="11213"/>
    <x v="0"/>
    <n v="58.82"/>
    <n v="1.55"/>
    <n v="82.99"/>
    <n v="8.3000000000000007"/>
    <n v="91.29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CALTEX WESTON CREEK FOODARY"/>
    <s v="CALTEX Australia - Fuel"/>
    <n v="7071340000000000"/>
    <d v="2019-11-12T00:00:00"/>
    <d v="1899-12-30T00:17:00"/>
    <n v="11631"/>
    <x v="0"/>
    <n v="50.69"/>
    <n v="1.55"/>
    <n v="71.52"/>
    <n v="7.16"/>
    <n v="78.680000000000007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CALTEX WESTON CREEK FOODARY"/>
    <s v="CALTEX Australia - Fuel"/>
    <n v="7071340000000000"/>
    <d v="2019-12-02T00:00:00"/>
    <d v="1899-12-30T13:56:00"/>
    <n v="12237"/>
    <x v="0"/>
    <n v="66.12"/>
    <n v="1.55"/>
    <n v="93.29"/>
    <n v="9.33"/>
    <n v="102.62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CALTEX WESTON CREEK FOODARY"/>
    <s v="CALTEX Australia - Fuel"/>
    <n v="7071340000000000"/>
    <d v="2019-12-20T00:00:00"/>
    <d v="1899-12-30T11:08:00"/>
    <n v="12795"/>
    <x v="0"/>
    <n v="67.08"/>
    <n v="1.57"/>
    <n v="95.86"/>
    <n v="9.59"/>
    <n v="105.45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EG FUELCO 1744 MAWSON"/>
    <s v="CALTEX Australia - Fuel"/>
    <n v="7071340000000000"/>
    <d v="2019-06-25T00:00:00"/>
    <d v="1899-12-30T07:57:00"/>
    <n v="7044"/>
    <x v="0"/>
    <n v="63.52"/>
    <n v="1.5"/>
    <n v="86.74"/>
    <n v="8.68"/>
    <n v="95.42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1-08T00:00:00"/>
    <d v="1899-12-30T07:09:00"/>
    <n v="597"/>
    <x v="0"/>
    <n v="60.28"/>
    <n v="1.61"/>
    <n v="88.34"/>
    <n v="8.84"/>
    <n v="97.18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1-24T00:00:00"/>
    <d v="1899-12-30T08:23:00"/>
    <n v="1175"/>
    <x v="0"/>
    <n v="61.44"/>
    <n v="1.53"/>
    <n v="85.57"/>
    <n v="8.56"/>
    <n v="94.13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2-06T00:00:00"/>
    <d v="1899-12-30T06:50:00"/>
    <n v="1574"/>
    <x v="0"/>
    <n v="45.03"/>
    <n v="1.53"/>
    <n v="62.72"/>
    <n v="6.28"/>
    <n v="69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2-18T00:00:00"/>
    <d v="1899-12-30T08:57:00"/>
    <n v="2150"/>
    <x v="0"/>
    <n v="62.2"/>
    <n v="1.54"/>
    <n v="87.19"/>
    <n v="8.7200000000000006"/>
    <n v="95.91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3-05T00:00:00"/>
    <d v="1899-12-30T09:45:00"/>
    <n v="2981"/>
    <x v="0"/>
    <n v="68.97"/>
    <n v="1.54"/>
    <n v="96.68"/>
    <n v="9.67"/>
    <n v="106.35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3-21T00:00:00"/>
    <d v="1899-12-30T13:03:00"/>
    <n v="3426"/>
    <x v="0"/>
    <n v="65.489999999999995"/>
    <n v="1.5"/>
    <n v="89.43"/>
    <n v="8.9499999999999993"/>
    <n v="98.38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4-02T00:00:00"/>
    <d v="1899-12-30T11:42:00"/>
    <n v="3892"/>
    <x v="0"/>
    <n v="52.69"/>
    <n v="1.5"/>
    <n v="71.95"/>
    <n v="7.2"/>
    <n v="79.150000000000006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4-17T00:00:00"/>
    <d v="1899-12-30T06:38:00"/>
    <n v="4538"/>
    <x v="0"/>
    <n v="67.56"/>
    <n v="1.5"/>
    <n v="92.25"/>
    <n v="9.23"/>
    <n v="101.48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5-07T00:00:00"/>
    <d v="1899-12-30T09:59:00"/>
    <n v="5035"/>
    <x v="0"/>
    <n v="58.73"/>
    <n v="1.53"/>
    <n v="81.790000000000006"/>
    <n v="8.18"/>
    <n v="89.97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5-20T00:00:00"/>
    <d v="1899-12-30T07:43:00"/>
    <n v="5537"/>
    <x v="0"/>
    <n v="60.21"/>
    <n v="1.53"/>
    <n v="83.85"/>
    <n v="8.39"/>
    <n v="92.24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5-30T00:00:00"/>
    <d v="1899-12-30T10:42:00"/>
    <n v="6042"/>
    <x v="0"/>
    <n v="57.37"/>
    <n v="1.5"/>
    <n v="78.34"/>
    <n v="7.84"/>
    <n v="86.18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6-12T00:00:00"/>
    <d v="1899-12-30T11:25:00"/>
    <n v="6506"/>
    <x v="0"/>
    <n v="59.11"/>
    <n v="1.57"/>
    <n v="84.42"/>
    <n v="8.4499999999999993"/>
    <n v="92.87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7-05T00:00:00"/>
    <d v="1899-12-30T11:10:00"/>
    <n v="7611"/>
    <x v="0"/>
    <n v="66.81"/>
    <n v="1.58"/>
    <n v="96.08"/>
    <n v="9.61"/>
    <n v="105.69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7-23T00:00:00"/>
    <d v="1899-12-30T08:36:00"/>
    <n v="8111"/>
    <x v="0"/>
    <n v="59.58"/>
    <n v="1.59"/>
    <n v="86.23"/>
    <n v="8.6300000000000008"/>
    <n v="94.86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8-02T00:00:00"/>
    <d v="1899-12-30T10:37:00"/>
    <n v="8625"/>
    <x v="0"/>
    <n v="58.64"/>
    <n v="1.59"/>
    <n v="84.86"/>
    <n v="8.49"/>
    <n v="93.35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8-19T00:00:00"/>
    <d v="1899-12-30T07:17:00"/>
    <n v="9210"/>
    <x v="0"/>
    <n v="66.569999999999993"/>
    <n v="1.59"/>
    <n v="96.35"/>
    <n v="9.64"/>
    <n v="105.99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9-09T00:00:00"/>
    <d v="1899-12-30T13:08:00"/>
    <n v="9781"/>
    <x v="0"/>
    <n v="67.59"/>
    <n v="1.52"/>
    <n v="93.52"/>
    <n v="9.36"/>
    <n v="102.88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CALTEX QUEANBEYAN STAR MART"/>
    <s v="CALTEX Australia - Fuel"/>
    <n v="7071340000000000"/>
    <d v="2019-04-04T00:00:00"/>
    <d v="1899-12-30T09:19:00"/>
    <n v="407"/>
    <x v="0"/>
    <n v="66.89"/>
    <n v="1.45"/>
    <n v="88.29"/>
    <n v="8.83"/>
    <n v="97.12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CALTEX WESTON CREEK FOODARY"/>
    <s v="CALTEX Australia - Fuel"/>
    <n v="7071340000000000"/>
    <d v="2019-10-30T00:00:00"/>
    <d v="1899-12-30T11:49:00"/>
    <n v="5840"/>
    <x v="0"/>
    <n v="70.489999999999995"/>
    <n v="1.55"/>
    <n v="99.45"/>
    <n v="9.9499999999999993"/>
    <n v="109.4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EG FUELCO 1744 MAWSON"/>
    <s v="CALTEX Australia - Fuel"/>
    <n v="7071340000000000"/>
    <d v="2019-05-15T00:00:00"/>
    <d v="1899-12-30T07:45:00"/>
    <n v="1624"/>
    <x v="0"/>
    <n v="64.44"/>
    <n v="1.5"/>
    <n v="87.99"/>
    <n v="8.8000000000000007"/>
    <n v="96.79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EG FUELCO 1744 MAWSON"/>
    <s v="CALTEX Australia - Fuel"/>
    <n v="7071340000000000"/>
    <d v="2019-07-05T00:00:00"/>
    <d v="1899-12-30T11:38:00"/>
    <n v="2382"/>
    <x v="0"/>
    <n v="63.94"/>
    <n v="1.5"/>
    <n v="87.31"/>
    <n v="8.74"/>
    <n v="96.05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EG FUELCO 1744 MAWSON"/>
    <s v="CALTEX Australia - Fuel"/>
    <n v="7071340000000000"/>
    <d v="2019-08-19T00:00:00"/>
    <d v="1899-12-30T06:32:00"/>
    <n v="4006"/>
    <x v="0"/>
    <n v="63.25"/>
    <n v="1.5"/>
    <n v="86.36"/>
    <n v="8.64"/>
    <n v="95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EG FUELCO 1744 MAWSON"/>
    <s v="CALTEX Australia - Fuel"/>
    <n v="7071340000000000"/>
    <d v="2019-10-17T00:00:00"/>
    <d v="1899-12-30T06:41:00"/>
    <n v="5333"/>
    <x v="0"/>
    <n v="56.46"/>
    <n v="1.5"/>
    <n v="77.09"/>
    <n v="7.71"/>
    <n v="84.8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4-16T00:00:00"/>
    <d v="1899-12-30T08:54:00"/>
    <n v="42030"/>
    <x v="0"/>
    <n v="66.41"/>
    <n v="1.5"/>
    <n v="90.68"/>
    <n v="9.07"/>
    <n v="99.75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4-29T00:00:00"/>
    <d v="1899-12-30T07:41:00"/>
    <n v="1500"/>
    <x v="0"/>
    <n v="63.71"/>
    <n v="1.5"/>
    <n v="86.99"/>
    <n v="8.6999999999999993"/>
    <n v="95.69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6-05T00:00:00"/>
    <d v="1899-12-30T10:51:00"/>
    <n v="2002"/>
    <x v="0"/>
    <n v="64.09"/>
    <n v="1.58"/>
    <n v="92.12"/>
    <n v="9.2200000000000006"/>
    <n v="101.34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7-12T00:00:00"/>
    <d v="1899-12-30T14:07:00"/>
    <n v="2881"/>
    <x v="0"/>
    <n v="61.33"/>
    <n v="1.58"/>
    <n v="88.2"/>
    <n v="8.83"/>
    <n v="97.03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9-03T00:00:00"/>
    <d v="1899-12-30T09:44:00"/>
    <m/>
    <x v="0"/>
    <n v="61.37"/>
    <n v="1.52"/>
    <n v="84.92"/>
    <n v="8.5"/>
    <n v="93.42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9-10T00:00:00"/>
    <d v="1899-12-30T08:53:00"/>
    <m/>
    <x v="0"/>
    <n v="62.65"/>
    <n v="1.52"/>
    <n v="86.68"/>
    <n v="8.67"/>
    <n v="95.35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10-02T00:00:00"/>
    <d v="1899-12-30T07:02:00"/>
    <n v="4655"/>
    <x v="0"/>
    <n v="64.010000000000005"/>
    <n v="1.57"/>
    <n v="91.47"/>
    <n v="9.15"/>
    <n v="100.62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10-09T00:00:00"/>
    <d v="1899-12-30T08:59:00"/>
    <n v="4996"/>
    <x v="0"/>
    <n v="49.49"/>
    <n v="1.57"/>
    <n v="70.73"/>
    <n v="7.08"/>
    <n v="77.81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11-14T00:00:00"/>
    <d v="1899-12-30T09:11:00"/>
    <n v="3668"/>
    <x v="0"/>
    <n v="67.78"/>
    <n v="1.55"/>
    <n v="95.63"/>
    <n v="9.57"/>
    <n v="105.2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11-27T00:00:00"/>
    <d v="1899-12-30T11:35:00"/>
    <n v="6809"/>
    <x v="0"/>
    <n v="61.6"/>
    <n v="1.54"/>
    <n v="86.35"/>
    <n v="8.64"/>
    <n v="94.99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12-10T00:00:00"/>
    <d v="1899-12-30T10:07:00"/>
    <n v="7304"/>
    <x v="0"/>
    <n v="65.19"/>
    <n v="1.56"/>
    <n v="92.57"/>
    <n v="9.26"/>
    <n v="101.83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EG FUELCO 1744 MAWSON"/>
    <s v="CALTEX Australia - Fuel"/>
    <n v="7071340000000000"/>
    <d v="2019-06-13T00:00:00"/>
    <d v="1899-12-30T10:40:00"/>
    <n v="1450"/>
    <x v="0"/>
    <n v="63.64"/>
    <n v="1.5"/>
    <n v="86.9"/>
    <n v="8.6999999999999993"/>
    <n v="95.6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EG FUELCO 1744 MAWSON"/>
    <s v="CALTEX Australia - Fuel"/>
    <n v="7071340000000000"/>
    <d v="2019-07-31T00:00:00"/>
    <d v="1899-12-30T10:34:00"/>
    <n v="4139"/>
    <x v="0"/>
    <n v="52"/>
    <n v="1.5"/>
    <n v="71"/>
    <n v="7.11"/>
    <n v="78.11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EG FUELCO 1744 MAWSON"/>
    <s v="CALTEX Australia - Fuel"/>
    <n v="7071340000000000"/>
    <d v="2019-09-27T00:00:00"/>
    <d v="1899-12-30T11:06:00"/>
    <n v="7641"/>
    <x v="0"/>
    <n v="64.97"/>
    <n v="1.5"/>
    <n v="88.71"/>
    <n v="8.8800000000000008"/>
    <n v="97.59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05-17T00:00:00"/>
    <d v="1899-12-30T11:01:00"/>
    <n v="485"/>
    <x v="0"/>
    <n v="59.28"/>
    <n v="1.53"/>
    <n v="82.56"/>
    <n v="8.26"/>
    <n v="90.82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05-30T00:00:00"/>
    <d v="1899-12-30T00:59:00"/>
    <n v="973"/>
    <x v="0"/>
    <n v="63.43"/>
    <n v="1.5"/>
    <n v="86.61"/>
    <n v="8.67"/>
    <n v="95.28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06-20T00:00:00"/>
    <d v="1899-12-30T11:51:00"/>
    <n v="1863"/>
    <x v="0"/>
    <n v="55.62"/>
    <n v="1.57"/>
    <n v="79.44"/>
    <n v="7.95"/>
    <n v="87.39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06-28T00:00:00"/>
    <d v="1899-12-30T13:06:00"/>
    <n v="2348"/>
    <x v="0"/>
    <n v="64.27"/>
    <n v="1.57"/>
    <n v="91.79"/>
    <n v="9.18"/>
    <n v="100.97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07-08T00:00:00"/>
    <d v="1899-12-30T13:00:00"/>
    <n v="2865"/>
    <x v="0"/>
    <n v="67.319999999999993"/>
    <n v="1.58"/>
    <n v="96.82"/>
    <n v="9.69"/>
    <n v="106.51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07-16T00:00:00"/>
    <d v="1899-12-30T13:49:00"/>
    <n v="3336"/>
    <x v="0"/>
    <n v="59.05"/>
    <n v="1.59"/>
    <n v="85.46"/>
    <n v="8.5500000000000007"/>
    <n v="94.01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07-23T00:00:00"/>
    <d v="1899-12-30T11:34:00"/>
    <n v="3750"/>
    <x v="0"/>
    <n v="54.34"/>
    <n v="1.59"/>
    <n v="78.650000000000006"/>
    <n v="7.87"/>
    <n v="86.52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08-10T00:00:00"/>
    <d v="1899-12-30T07:55:00"/>
    <n v="4639"/>
    <x v="0"/>
    <n v="67.72"/>
    <n v="1.59"/>
    <n v="98.01"/>
    <n v="9.81"/>
    <n v="107.82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08-16T00:00:00"/>
    <d v="1899-12-30T00:53:00"/>
    <n v="5092"/>
    <x v="0"/>
    <n v="57.55"/>
    <n v="1.59"/>
    <n v="83.29"/>
    <n v="8.33"/>
    <n v="91.62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08-26T00:00:00"/>
    <d v="1899-12-30T10:34:00"/>
    <n v="5600"/>
    <x v="0"/>
    <n v="61.14"/>
    <n v="1.59"/>
    <n v="88.48"/>
    <n v="8.85"/>
    <n v="97.33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09-02T00:00:00"/>
    <d v="1899-12-30T13:50:00"/>
    <n v="6087"/>
    <x v="0"/>
    <n v="61.51"/>
    <n v="1.52"/>
    <n v="85.11"/>
    <n v="8.52"/>
    <n v="93.63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09-10T00:00:00"/>
    <d v="1899-12-30T13:37:00"/>
    <n v="6599"/>
    <x v="0"/>
    <n v="63.73"/>
    <n v="1.52"/>
    <n v="88.18"/>
    <n v="8.82"/>
    <n v="97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09-19T00:00:00"/>
    <d v="1899-12-30T08:56:00"/>
    <n v="7121"/>
    <x v="0"/>
    <n v="63.66"/>
    <n v="1.55"/>
    <n v="89.82"/>
    <n v="8.99"/>
    <n v="98.81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10-03T00:00:00"/>
    <d v="1899-12-30T13:04:00"/>
    <m/>
    <x v="0"/>
    <n v="58.7"/>
    <n v="1.57"/>
    <n v="83.89"/>
    <n v="8.39"/>
    <n v="92.28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10-14T00:00:00"/>
    <d v="1899-12-30T13:01:00"/>
    <n v="8619"/>
    <x v="0"/>
    <n v="61.77"/>
    <n v="1.57"/>
    <n v="88.27"/>
    <n v="8.83"/>
    <n v="97.1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10-22T00:00:00"/>
    <d v="1899-12-30T10:02:00"/>
    <n v="9158"/>
    <x v="0"/>
    <n v="65.19"/>
    <n v="1.57"/>
    <n v="93.16"/>
    <n v="9.32"/>
    <n v="102.48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10-29T00:00:00"/>
    <d v="1899-12-30T09:59:00"/>
    <n v="9661"/>
    <x v="0"/>
    <n v="59.97"/>
    <n v="1.57"/>
    <n v="85.7"/>
    <n v="8.58"/>
    <n v="94.28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11-06T00:00:00"/>
    <d v="1899-12-30T13:50:00"/>
    <n v="10166"/>
    <x v="0"/>
    <n v="62.56"/>
    <n v="1.55"/>
    <n v="88.26"/>
    <n v="8.83"/>
    <n v="97.09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11-14T00:00:00"/>
    <d v="1899-12-30T13:04:00"/>
    <m/>
    <x v="0"/>
    <n v="65.66"/>
    <n v="1.55"/>
    <n v="92.64"/>
    <n v="9.27"/>
    <n v="101.91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11-25T00:00:00"/>
    <d v="1899-12-30T13:30:00"/>
    <n v="11200"/>
    <x v="0"/>
    <n v="63.88"/>
    <n v="1.55"/>
    <n v="90.13"/>
    <n v="9.02"/>
    <n v="99.15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12-09T00:00:00"/>
    <d v="1899-12-30T09:05:00"/>
    <n v="11615"/>
    <x v="0"/>
    <n v="55.94"/>
    <n v="1.56"/>
    <n v="79.44"/>
    <n v="7.95"/>
    <n v="87.39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12-19T00:00:00"/>
    <d v="1899-12-30T08:04:00"/>
    <n v="12110"/>
    <x v="0"/>
    <n v="67.900000000000006"/>
    <n v="1.56"/>
    <n v="96.42"/>
    <n v="9.65"/>
    <n v="106.07"/>
  </r>
  <r>
    <x v="85"/>
    <s v="ACT TCCS - PTS - City Maintenance - PM - Holder depot"/>
    <n v="946583"/>
    <m/>
    <s v="Heavy Commercial"/>
    <m/>
    <n v="2018"/>
    <s v="ISUZU"/>
    <s v="N-SERIES"/>
    <s v="NH MY18 5.2 NPR 65-190 CREW RWD AMT 4DR CAB CHASSIS (REL. 01/19)"/>
    <s v="CALTEX WESTON CREEK FOODARY"/>
    <s v="CALTEX Australia - Fuel"/>
    <n v="7071340000000000"/>
    <d v="2019-08-27T00:00:00"/>
    <d v="1899-12-30T06:40:00"/>
    <n v="1753"/>
    <x v="0"/>
    <n v="87.8"/>
    <n v="1.5"/>
    <n v="119.89"/>
    <n v="11.99"/>
    <n v="131.88"/>
  </r>
  <r>
    <x v="85"/>
    <s v="ACT TCCS - PTS - City Maintenance - PM - Holder depot"/>
    <n v="946583"/>
    <m/>
    <s v="Heavy Commercial"/>
    <m/>
    <n v="2018"/>
    <s v="ISUZU"/>
    <s v="N-SERIES"/>
    <s v="NH MY18 5.2 NPR 65-190 CREW RWD AMT 4DR CAB CHASSIS (REL. 01/19)"/>
    <s v="CALTEX WESTON CREEK FOODARY"/>
    <s v="CALTEX Australia - Fuel"/>
    <n v="7071340000000000"/>
    <d v="2019-09-23T00:00:00"/>
    <d v="1899-12-30T08:08:00"/>
    <n v="2676"/>
    <x v="0"/>
    <n v="97.55"/>
    <n v="1.54"/>
    <n v="136.75"/>
    <n v="13.68"/>
    <n v="150.43"/>
  </r>
  <r>
    <x v="85"/>
    <s v="ACT TCCS - PTS - City Maintenance - PM - Holder depot"/>
    <n v="946583"/>
    <m/>
    <s v="Heavy Commercial"/>
    <m/>
    <n v="2018"/>
    <s v="ISUZU"/>
    <s v="N-SERIES"/>
    <s v="NH MY18 5.2 NPR 65-190 CREW RWD AMT 4DR CAB CHASSIS (REL. 01/19)"/>
    <s v="CALTEX WESTON CREEK FOODARY"/>
    <s v="CALTEX Australia - Fuel"/>
    <n v="7071340000000000"/>
    <d v="2019-10-02T00:00:00"/>
    <d v="1899-12-30T10:33:00"/>
    <n v="3205"/>
    <x v="0"/>
    <n v="104.89"/>
    <n v="1.55"/>
    <n v="147.99"/>
    <n v="14.8"/>
    <n v="162.79"/>
  </r>
  <r>
    <x v="85"/>
    <s v="ACT TCCS - PTS - City Maintenance - PM - Holder depot"/>
    <n v="946583"/>
    <m/>
    <s v="Heavy Commercial"/>
    <m/>
    <n v="2018"/>
    <s v="ISUZU"/>
    <s v="N-SERIES"/>
    <s v="NH MY18 5.2 NPR 65-190 CREW RWD AMT 4DR CAB CHASSIS (REL. 01/19)"/>
    <s v="CALTEX WESTON CREEK FOODARY"/>
    <s v="CALTEX Australia - Fuel"/>
    <n v="7071340000000000"/>
    <d v="2019-10-22T00:00:00"/>
    <d v="1899-12-30T10:38:00"/>
    <n v="3759"/>
    <x v="0"/>
    <n v="109.42"/>
    <n v="1.55"/>
    <n v="154.38"/>
    <n v="15.44"/>
    <n v="169.82"/>
  </r>
  <r>
    <x v="85"/>
    <s v="ACT TCCS - PTS - City Maintenance - PM - Holder depot"/>
    <n v="946583"/>
    <m/>
    <s v="Heavy Commercial"/>
    <m/>
    <n v="2018"/>
    <s v="ISUZU"/>
    <s v="N-SERIES"/>
    <s v="NH MY18 5.2 NPR 65-190 CREW RWD AMT 4DR CAB CHASSIS (REL. 01/19)"/>
    <s v="CALTEX WESTON CREEK FOODARY"/>
    <s v="CALTEX Australia - Fuel"/>
    <n v="7071340000000000"/>
    <d v="2019-11-04T00:00:00"/>
    <d v="1899-12-30T02:46:00"/>
    <n v="4343"/>
    <x v="0"/>
    <n v="102.74"/>
    <n v="1.55"/>
    <n v="144.94999999999999"/>
    <n v="14.5"/>
    <n v="159.44999999999999"/>
  </r>
  <r>
    <x v="85"/>
    <s v="ACT TCCS - PTS - City Maintenance - PM - Holder depot"/>
    <n v="946583"/>
    <m/>
    <s v="Heavy Commercial"/>
    <m/>
    <n v="2018"/>
    <s v="ISUZU"/>
    <s v="N-SERIES"/>
    <s v="NH MY18 5.2 NPR 65-190 CREW RWD AMT 4DR CAB CHASSIS (REL. 01/19)"/>
    <s v="CALTEX WESTON CREEK FOODARY"/>
    <s v="CALTEX Australia - Fuel"/>
    <n v="7071340000000000"/>
    <d v="2019-11-29T00:00:00"/>
    <d v="1899-12-30T10:45:00"/>
    <n v="17740"/>
    <x v="0"/>
    <n v="105.17"/>
    <n v="1.55"/>
    <n v="148.38"/>
    <n v="14.84"/>
    <n v="163.22"/>
  </r>
  <r>
    <x v="85"/>
    <s v="ACT TCCS - PTS - City Maintenance - PM - Holder depot"/>
    <n v="946583"/>
    <m/>
    <s v="Heavy Commercial"/>
    <m/>
    <n v="2018"/>
    <s v="ISUZU"/>
    <s v="N-SERIES"/>
    <s v="NH MY18 5.2 NPR 65-190 CREW RWD AMT 4DR CAB CHASSIS (REL. 01/19)"/>
    <s v="CALTEX WESTON CREEK FOODARY"/>
    <s v="CALTEX Australia - Fuel"/>
    <n v="7071340000000000"/>
    <d v="2019-12-16T00:00:00"/>
    <d v="1899-12-30T09:20:00"/>
    <n v="6098"/>
    <x v="0"/>
    <n v="53.99"/>
    <n v="1.57"/>
    <n v="77.150000000000006"/>
    <n v="7.72"/>
    <n v="84.87"/>
  </r>
  <r>
    <x v="85"/>
    <s v="ACT TCCS - PTS - City Maintenance - PM - Holder depot"/>
    <n v="946583"/>
    <m/>
    <s v="Heavy Commercial"/>
    <m/>
    <n v="2018"/>
    <s v="ISUZU"/>
    <s v="N-SERIES"/>
    <s v="NH MY18 5.2 NPR 65-190 CREW RWD AMT 4DR CAB CHASSIS (REL. 01/19)"/>
    <s v="WESTON CALTEX WOOLWORTHS"/>
    <s v="CALTEX Australia - Fuel"/>
    <n v="7071340000000000"/>
    <d v="2019-08-12T00:00:00"/>
    <d v="1899-12-30T08:56:00"/>
    <n v="454"/>
    <x v="0"/>
    <n v="97.62"/>
    <n v="1.59"/>
    <n v="141.28"/>
    <n v="14.13"/>
    <n v="155.41"/>
  </r>
  <r>
    <x v="85"/>
    <s v="ACT TCCS - PTS - City Maintenance - PM - Holder depot"/>
    <n v="946583"/>
    <m/>
    <s v="Heavy Commercial"/>
    <m/>
    <n v="2018"/>
    <s v="ISUZU"/>
    <s v="N-SERIES"/>
    <s v="NH MY18 5.2 NPR 65-190 CREW RWD AMT 4DR CAB CHASSIS (REL. 01/19)"/>
    <s v="WESTON CALTEX WOOLWORTHS"/>
    <s v="CALTEX Australia - Fuel"/>
    <n v="7071340000000000"/>
    <d v="2019-08-15T00:00:00"/>
    <d v="1899-12-30T06:52:00"/>
    <n v="1215"/>
    <x v="0"/>
    <n v="63.46"/>
    <n v="1.59"/>
    <n v="91.85"/>
    <n v="9.19"/>
    <n v="101.04"/>
  </r>
  <r>
    <x v="85"/>
    <s v="ACT TCCS - PTS - City Maintenance - PM - Holder depot"/>
    <n v="946583"/>
    <m/>
    <s v="Heavy Commercial"/>
    <m/>
    <n v="2018"/>
    <s v="ISUZU"/>
    <s v="N-SERIES"/>
    <s v="NH MY18 5.2 NPR 65-190 CREW RWD AMT 4DR CAB CHASSIS (REL. 01/19)"/>
    <s v="WESTON CALTEX WOOLWORTHS"/>
    <s v="CALTEX Australia - Fuel"/>
    <n v="7071340000000000"/>
    <d v="2019-08-20T00:00:00"/>
    <d v="1899-12-30T08:43:00"/>
    <n v="1300"/>
    <x v="0"/>
    <n v="94.57"/>
    <n v="1.59"/>
    <n v="136.87"/>
    <n v="13.69"/>
    <n v="150.56"/>
  </r>
  <r>
    <x v="85"/>
    <s v="ACT TCCS - PTS - City Maintenance - PM - Holder depot"/>
    <n v="946583"/>
    <m/>
    <s v="Heavy Commercial"/>
    <m/>
    <n v="2018"/>
    <s v="ISUZU"/>
    <s v="N-SERIES"/>
    <s v="NH MY18 5.2 NPR 65-190 CREW RWD AMT 4DR CAB CHASSIS (REL. 01/19)"/>
    <s v="WESTON CALTEX WOOLWORTHS"/>
    <s v="CALTEX Australia - Fuel"/>
    <n v="7071340000000000"/>
    <d v="2019-09-06T00:00:00"/>
    <d v="1899-12-30T09:03:00"/>
    <m/>
    <x v="0"/>
    <n v="87.31"/>
    <n v="1.52"/>
    <n v="120.81"/>
    <n v="12.09"/>
    <n v="132.9"/>
  </r>
  <r>
    <x v="85"/>
    <s v="ACT TCCS - PTS - City Maintenance - PM - Holder depot"/>
    <n v="946583"/>
    <m/>
    <s v="Heavy Commercial"/>
    <m/>
    <n v="2018"/>
    <s v="ISUZU"/>
    <s v="N-SERIES"/>
    <s v="NH MY18 5.2 NPR 65-190 CREW RWD AMT 4DR CAB CHASSIS (REL. 01/19)"/>
    <s v="WESTON CALTEX WOOLWORTHS"/>
    <s v="CALTEX Australia - Fuel"/>
    <n v="7071340000000000"/>
    <d v="2019-11-13T00:00:00"/>
    <d v="1899-12-30T06:51:00"/>
    <n v="4571"/>
    <x v="0"/>
    <n v="85.28"/>
    <n v="1.55"/>
    <n v="120.32"/>
    <n v="12.04"/>
    <n v="132.36000000000001"/>
  </r>
  <r>
    <x v="85"/>
    <s v="ACT TCCS - PTS - City Maintenance - PM - Holder depot"/>
    <n v="946583"/>
    <m/>
    <s v="Heavy Commercial"/>
    <m/>
    <n v="2018"/>
    <s v="ISUZU"/>
    <s v="N-SERIES"/>
    <s v="NH MY18 5.2 NPR 65-190 CREW RWD AMT 4DR CAB CHASSIS (REL. 01/19)"/>
    <s v="WESTON CALTEX WOOLWORTHS"/>
    <s v="CALTEX Australia - Fuel"/>
    <n v="7071340000000000"/>
    <d v="2019-12-09T00:00:00"/>
    <d v="1899-12-30T08:17:00"/>
    <n v="3298"/>
    <x v="0"/>
    <n v="103.13"/>
    <n v="1.56"/>
    <n v="146.44999999999999"/>
    <n v="14.65"/>
    <n v="161.1"/>
  </r>
  <r>
    <x v="85"/>
    <s v="ACT TCCS - PTS - City Maintenance - PM - Holder depot"/>
    <n v="946583"/>
    <m/>
    <s v="Heavy Commercial"/>
    <m/>
    <n v="2018"/>
    <s v="ISUZU"/>
    <s v="N-SERIES"/>
    <s v="NH MY18 5.2 NPR 65-190 CREW RWD AMT 4DR CAB CHASSIS (REL. 01/19)"/>
    <s v="WESTON CALTEX WOOLWORTHS"/>
    <s v="CALTEX Australia - Fuel"/>
    <n v="7071340000000000"/>
    <d v="2019-12-23T00:00:00"/>
    <d v="1899-12-30T13:12:00"/>
    <m/>
    <x v="0"/>
    <n v="108.81"/>
    <n v="1.56"/>
    <n v="154.51"/>
    <n v="15.46"/>
    <n v="169.97"/>
  </r>
  <r>
    <x v="86"/>
    <s v="ACT TCCS - PTS - City Maintenance - PM - Holder depot"/>
    <n v="946605"/>
    <m/>
    <s v="Agricultural"/>
    <m/>
    <m/>
    <s v="TORO"/>
    <s v="MOWER"/>
    <s v="Groundsmaster 7210 Diesel Powered Ride-On Mower"/>
    <s v="CALTEX WESTON CREEK FOODARY"/>
    <s v="CALTEX Australia - Fuel"/>
    <n v="7071340000000000"/>
    <d v="2019-09-05T00:00:00"/>
    <d v="1899-12-30T08:26:00"/>
    <n v="2"/>
    <x v="0"/>
    <n v="40.67"/>
    <n v="1.5"/>
    <n v="55.54"/>
    <n v="5.56"/>
    <n v="61.1"/>
  </r>
  <r>
    <x v="86"/>
    <s v="ACT TCCS - PTS - City Maintenance - PM - Holder depot"/>
    <n v="946605"/>
    <m/>
    <s v="Agricultural"/>
    <m/>
    <m/>
    <s v="TORO"/>
    <s v="MOWER"/>
    <s v="Groundsmaster 7210 Diesel Powered Ride-On Mower"/>
    <s v="CALTEX WESTON CREEK FOODARY"/>
    <s v="CALTEX Australia - Fuel"/>
    <n v="7071340000000000"/>
    <d v="2019-10-24T00:00:00"/>
    <d v="1899-12-30T07:49:00"/>
    <m/>
    <x v="0"/>
    <n v="10.6"/>
    <n v="1.55"/>
    <n v="14.95"/>
    <n v="1.5"/>
    <n v="16.45"/>
  </r>
  <r>
    <x v="86"/>
    <s v="ACT TCCS - PTS - City Maintenance - PM - Holder depot"/>
    <n v="946605"/>
    <m/>
    <s v="Agricultural"/>
    <m/>
    <m/>
    <s v="TORO"/>
    <s v="MOWER"/>
    <s v="Groundsmaster 7210 Diesel Powered Ride-On Mower"/>
    <s v="CALTEX WESTON CREEK FOODARY"/>
    <s v="CALTEX Australia - Fuel"/>
    <n v="7071340000000000"/>
    <d v="2019-10-26T00:00:00"/>
    <d v="1899-12-30T06:24:00"/>
    <n v="66"/>
    <x v="0"/>
    <n v="10.68"/>
    <n v="1.55"/>
    <n v="15.07"/>
    <n v="1.51"/>
    <n v="16.579999999999998"/>
  </r>
  <r>
    <x v="86"/>
    <s v="ACT TCCS - PTS - City Maintenance - PM - Holder depot"/>
    <n v="946605"/>
    <m/>
    <s v="Agricultural"/>
    <m/>
    <m/>
    <s v="TORO"/>
    <s v="MOWER"/>
    <s v="Groundsmaster 7210 Diesel Powered Ride-On Mower"/>
    <s v="CALTEX WESTON CREEK FOODARY"/>
    <s v="CALTEX Australia - Fuel"/>
    <n v="7071340000000000"/>
    <d v="2019-10-28T00:00:00"/>
    <d v="1899-12-30T07:17:00"/>
    <n v="71"/>
    <x v="0"/>
    <n v="20.079999999999998"/>
    <n v="1.55"/>
    <n v="28.33"/>
    <n v="2.84"/>
    <n v="31.17"/>
  </r>
  <r>
    <x v="86"/>
    <s v="ACT TCCS - PTS - City Maintenance - PM - Holder depot"/>
    <n v="946605"/>
    <m/>
    <s v="Agricultural"/>
    <m/>
    <m/>
    <s v="TORO"/>
    <s v="MOWER"/>
    <s v="Groundsmaster 7210 Diesel Powered Ride-On Mower"/>
    <s v="CALTEX WESTON CREEK FOODARY"/>
    <s v="CALTEX Australia - Fuel"/>
    <n v="7071340000000000"/>
    <d v="2019-11-27T00:00:00"/>
    <d v="1899-12-30T14:09:00"/>
    <n v="169"/>
    <x v="0"/>
    <n v="18.760000000000002"/>
    <n v="1.55"/>
    <n v="26.47"/>
    <n v="2.65"/>
    <n v="29.12"/>
  </r>
  <r>
    <x v="86"/>
    <s v="ACT TCCS - PTS - City Maintenance - PM - Holder depot"/>
    <n v="946605"/>
    <m/>
    <s v="Agricultural"/>
    <m/>
    <m/>
    <s v="TORO"/>
    <s v="MOWER"/>
    <s v="Groundsmaster 7210 Diesel Powered Ride-On Mower"/>
    <s v="WESTON CALTEX WOOLWORTHS"/>
    <s v="CALTEX Australia - Fuel"/>
    <n v="7071340000000000"/>
    <d v="2019-09-11T00:00:00"/>
    <d v="1899-12-30T07:25:00"/>
    <n v="4"/>
    <x v="0"/>
    <n v="7.76"/>
    <n v="1.52"/>
    <n v="10.75"/>
    <n v="1.08"/>
    <n v="11.83"/>
  </r>
  <r>
    <x v="86"/>
    <s v="ACT TCCS - PTS - City Maintenance - PM - Holder depot"/>
    <n v="946605"/>
    <m/>
    <s v="Agricultural"/>
    <m/>
    <m/>
    <s v="TORO"/>
    <s v="MOWER"/>
    <s v="Groundsmaster 7210 Diesel Powered Ride-On Mower"/>
    <s v="WESTON CALTEX WOOLWORTHS"/>
    <s v="CALTEX Australia - Fuel"/>
    <n v="7071340000000000"/>
    <d v="2019-09-13T00:00:00"/>
    <d v="1899-12-30T00:05:00"/>
    <n v="9"/>
    <x v="0"/>
    <n v="17.36"/>
    <n v="1.52"/>
    <n v="24.02"/>
    <n v="2.41"/>
    <n v="26.43"/>
  </r>
  <r>
    <x v="86"/>
    <s v="ACT TCCS - PTS - City Maintenance - PM - Holder depot"/>
    <n v="946605"/>
    <m/>
    <s v="Agricultural"/>
    <m/>
    <m/>
    <s v="TORO"/>
    <s v="MOWER"/>
    <s v="Groundsmaster 7210 Diesel Powered Ride-On Mower"/>
    <s v="WESTON CALTEX WOOLWORTHS"/>
    <s v="CALTEX Australia - Fuel"/>
    <n v="7071340000000000"/>
    <d v="2019-10-01T00:00:00"/>
    <d v="1899-12-30T09:08:00"/>
    <n v="14"/>
    <x v="0"/>
    <n v="16.940000000000001"/>
    <n v="1.57"/>
    <n v="24.21"/>
    <n v="2.4300000000000002"/>
    <n v="26.64"/>
  </r>
  <r>
    <x v="86"/>
    <s v="ACT TCCS - PTS - City Maintenance - PM - Holder depot"/>
    <n v="946605"/>
    <m/>
    <s v="Agricultural"/>
    <m/>
    <m/>
    <s v="TORO"/>
    <s v="MOWER"/>
    <s v="Groundsmaster 7210 Diesel Powered Ride-On Mower"/>
    <s v="WESTON CALTEX WOOLWORTHS"/>
    <s v="CALTEX Australia - Fuel"/>
    <n v="7071340000000000"/>
    <d v="2019-11-07T00:00:00"/>
    <d v="1899-12-30T07:15:00"/>
    <n v="109"/>
    <x v="0"/>
    <n v="16.38"/>
    <n v="1.55"/>
    <n v="23.13"/>
    <n v="2.3199999999999998"/>
    <n v="25.45"/>
  </r>
  <r>
    <x v="87"/>
    <s v="ACT TCCS - PTS - City Maintenance - PM - Holder depot"/>
    <n v="946922"/>
    <m/>
    <s v="Agricultural"/>
    <m/>
    <m/>
    <s v="KUBOTA"/>
    <s v="LAWN MOWER"/>
    <s v="F3690 3.6D 4x4 Front Mounted Lawn Mower"/>
    <s v="EG FUELCO 1744 MAWSON"/>
    <s v="CALTEX Australia - Fuel"/>
    <n v="7071340000000000"/>
    <d v="2019-10-01T00:00:00"/>
    <d v="1899-12-30T00:23:00"/>
    <n v="5"/>
    <x v="0"/>
    <n v="31.02"/>
    <n v="1.5"/>
    <n v="42.35"/>
    <n v="4.24"/>
    <n v="46.59"/>
  </r>
  <r>
    <x v="87"/>
    <s v="ACT TCCS - PTS - City Maintenance - PM - Holder depot"/>
    <n v="946922"/>
    <m/>
    <s v="Agricultural"/>
    <m/>
    <m/>
    <s v="KUBOTA"/>
    <s v="LAWN MOWER"/>
    <s v="F3690 3.6D 4x4 Front Mounted Lawn Mower"/>
    <s v="EG FUELCO 1744 MAWSON"/>
    <s v="CALTEX Australia - Fuel"/>
    <n v="7071340000000000"/>
    <d v="2019-10-15T00:00:00"/>
    <d v="1899-12-30T13:51:00"/>
    <n v="11"/>
    <x v="0"/>
    <n v="22.42"/>
    <n v="1.5"/>
    <n v="30.61"/>
    <n v="3.07"/>
    <n v="33.68"/>
  </r>
  <r>
    <x v="87"/>
    <s v="ACT TCCS - PTS - City Maintenance - PM - Holder depot"/>
    <n v="946922"/>
    <m/>
    <s v="Agricultural"/>
    <m/>
    <m/>
    <s v="KUBOTA"/>
    <s v="LAWN MOWER"/>
    <s v="F3690 3.6D 4x4 Front Mounted Lawn Mower"/>
    <s v="EG FUELCO 1744 MAWSON"/>
    <s v="CALTEX Australia - Fuel"/>
    <n v="7071340000000000"/>
    <d v="2019-10-29T00:00:00"/>
    <d v="1899-12-30T07:18:00"/>
    <n v="18"/>
    <x v="0"/>
    <n v="28.07"/>
    <n v="1.5"/>
    <n v="38.33"/>
    <n v="3.84"/>
    <n v="42.17"/>
  </r>
  <r>
    <x v="87"/>
    <s v="ACT TCCS - PTS - City Maintenance - PM - Holder depot"/>
    <n v="946922"/>
    <m/>
    <s v="Agricultural"/>
    <m/>
    <m/>
    <s v="KUBOTA"/>
    <s v="LAWN MOWER"/>
    <s v="F3690 3.6D 4x4 Front Mounted Lawn Mower"/>
    <s v="EG FUELCO 1744 MAWSON"/>
    <s v="CALTEX Australia - Fuel"/>
    <n v="7071340000000000"/>
    <d v="2019-10-30T00:00:00"/>
    <d v="1899-12-30T11:51:00"/>
    <n v="27"/>
    <x v="0"/>
    <n v="30.94"/>
    <n v="1.5"/>
    <n v="42.25"/>
    <n v="4.2300000000000004"/>
    <n v="46.48"/>
  </r>
  <r>
    <x v="87"/>
    <s v="ACT TCCS - PTS - City Maintenance - PM - Holder depot"/>
    <n v="946922"/>
    <m/>
    <s v="Agricultural"/>
    <m/>
    <m/>
    <s v="KUBOTA"/>
    <s v="LAWN MOWER"/>
    <s v="F3690 3.6D 4x4 Front Mounted Lawn Mower"/>
    <s v="EG FUELCO 1744 MAWSON"/>
    <s v="CALTEX Australia - Fuel"/>
    <n v="7071340000000000"/>
    <d v="2019-11-05T00:00:00"/>
    <d v="1899-12-30T07:27:00"/>
    <n v="255"/>
    <x v="0"/>
    <n v="20.2"/>
    <n v="1.5"/>
    <n v="27.58"/>
    <n v="2.76"/>
    <n v="30.34"/>
  </r>
  <r>
    <x v="87"/>
    <s v="ACT TCCS - PTS - City Maintenance - PM - Holder depot"/>
    <n v="946922"/>
    <m/>
    <s v="Agricultural"/>
    <m/>
    <m/>
    <s v="KUBOTA"/>
    <s v="LAWN MOWER"/>
    <s v="F3690 3.6D 4x4 Front Mounted Lawn Mower"/>
    <s v="EG FUELCO 1744 MAWSON"/>
    <s v="CALTEX Australia - Fuel"/>
    <n v="7071340000000000"/>
    <d v="2019-11-07T00:00:00"/>
    <d v="1899-12-30T00:44:00"/>
    <n v="41"/>
    <x v="0"/>
    <n v="32.39"/>
    <n v="1.5"/>
    <n v="44.23"/>
    <n v="4.43"/>
    <n v="48.66"/>
  </r>
  <r>
    <x v="87"/>
    <s v="ACT TCCS - PTS - City Maintenance - PM - Holder depot"/>
    <n v="946922"/>
    <m/>
    <s v="Agricultural"/>
    <m/>
    <m/>
    <s v="KUBOTA"/>
    <s v="LAWN MOWER"/>
    <s v="F3690 3.6D 4x4 Front Mounted Lawn Mower"/>
    <s v="EG FUELCO 1744 MAWSON"/>
    <s v="CALTEX Australia - Fuel"/>
    <n v="7071340000000000"/>
    <d v="2019-12-09T00:00:00"/>
    <d v="1899-12-30T07:27:00"/>
    <n v="49"/>
    <x v="0"/>
    <n v="27.93"/>
    <n v="1.51"/>
    <n v="38.39"/>
    <n v="3.84"/>
    <n v="42.23"/>
  </r>
  <r>
    <x v="87"/>
    <s v="ACT TCCS - PTS - City Maintenance - PM - Holder depot"/>
    <n v="946922"/>
    <m/>
    <s v="Agricultural"/>
    <m/>
    <m/>
    <s v="KUBOTA"/>
    <s v="LAWN MOWER"/>
    <s v="F3690 3.6D 4x4 Front Mounted Lawn Mower"/>
    <s v="EG FUELCO 1744 MAWSON"/>
    <s v="CALTEX Australia - Fuel"/>
    <n v="7071340000000000"/>
    <d v="2019-12-12T00:00:00"/>
    <d v="1899-12-30T07:09:00"/>
    <n v="56"/>
    <x v="0"/>
    <n v="26.78"/>
    <n v="1.51"/>
    <n v="36.81"/>
    <n v="3.69"/>
    <n v="40.5"/>
  </r>
  <r>
    <x v="88"/>
    <s v="ACT TCCS - PTS - City Maintenance - PM - Holder depot"/>
    <n v="946940"/>
    <m/>
    <s v="Agricultural"/>
    <m/>
    <m/>
    <s v="TORO"/>
    <s v="MOWER"/>
    <s v="Groundsmaster 4000D 4x4 Ride-On Mower"/>
    <s v="CALTEX  HUGHES"/>
    <s v="CALTEX Australia - Fuel"/>
    <n v="7071340000000000"/>
    <d v="2019-12-11T00:00:00"/>
    <d v="1899-12-30T09:08:00"/>
    <n v="163"/>
    <x v="0"/>
    <n v="51.72"/>
    <n v="1.53"/>
    <n v="72.040000000000006"/>
    <n v="7.21"/>
    <n v="79.25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09-12T00:00:00"/>
    <d v="1899-12-30T14:14:00"/>
    <n v="23"/>
    <x v="0"/>
    <n v="44.39"/>
    <n v="1.5"/>
    <n v="60.61"/>
    <n v="6.07"/>
    <n v="66.680000000000007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09-26T00:00:00"/>
    <d v="1899-12-30T07:28:00"/>
    <n v="7"/>
    <x v="0"/>
    <n v="30.58"/>
    <n v="1.5"/>
    <n v="41.75"/>
    <n v="4.18"/>
    <n v="45.93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09-30T00:00:00"/>
    <d v="1899-12-30T07:46:00"/>
    <n v="17"/>
    <x v="0"/>
    <n v="43.21"/>
    <n v="1.5"/>
    <n v="59"/>
    <n v="5.91"/>
    <n v="64.91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10-02T00:00:00"/>
    <d v="1899-12-30T07:27:00"/>
    <n v="27"/>
    <x v="0"/>
    <n v="56.11"/>
    <n v="1.5"/>
    <n v="76.62"/>
    <n v="7.67"/>
    <n v="84.29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10-03T00:00:00"/>
    <d v="1899-12-30T10:08:00"/>
    <n v="33"/>
    <x v="0"/>
    <n v="32.67"/>
    <n v="1.5"/>
    <n v="44.61"/>
    <n v="4.47"/>
    <n v="49.08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10-11T00:00:00"/>
    <d v="1899-12-30T07:37:00"/>
    <n v="41"/>
    <x v="0"/>
    <n v="43.14"/>
    <n v="1.5"/>
    <n v="58.91"/>
    <n v="5.9"/>
    <n v="64.81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10-14T00:00:00"/>
    <d v="1899-12-30T07:24:00"/>
    <n v="46"/>
    <x v="0"/>
    <n v="18.04"/>
    <n v="1.5"/>
    <n v="24.64"/>
    <n v="2.4700000000000002"/>
    <n v="27.11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10-18T00:00:00"/>
    <d v="1899-12-30T07:12:00"/>
    <n v="56"/>
    <x v="0"/>
    <n v="45.06"/>
    <n v="1.5"/>
    <n v="61.53"/>
    <n v="6.16"/>
    <n v="67.69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10-22T00:00:00"/>
    <d v="1899-12-30T07:51:00"/>
    <n v="60"/>
    <x v="0"/>
    <n v="31.65"/>
    <n v="1.5"/>
    <n v="43.22"/>
    <n v="4.33"/>
    <n v="47.55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10-23T00:00:00"/>
    <d v="1899-12-30T07:15:00"/>
    <n v="65"/>
    <x v="0"/>
    <n v="29.29"/>
    <n v="1.5"/>
    <n v="39.99"/>
    <n v="4"/>
    <n v="43.99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10-28T00:00:00"/>
    <d v="1899-12-30T07:22:00"/>
    <n v="74"/>
    <x v="0"/>
    <n v="41.71"/>
    <n v="1.5"/>
    <n v="56.95"/>
    <n v="5.7"/>
    <n v="62.65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10-30T00:00:00"/>
    <d v="1899-12-30T07:23:00"/>
    <n v="85"/>
    <x v="0"/>
    <n v="54.44"/>
    <n v="1.5"/>
    <n v="74.34"/>
    <n v="7.44"/>
    <n v="81.78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11-04T00:00:00"/>
    <d v="1899-12-30T07:27:00"/>
    <n v="95"/>
    <x v="0"/>
    <n v="54.93"/>
    <n v="1.5"/>
    <n v="75"/>
    <n v="7.51"/>
    <n v="82.51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11-06T00:00:00"/>
    <d v="1899-12-30T11:20:00"/>
    <n v="107"/>
    <x v="0"/>
    <n v="52.82"/>
    <n v="1.5"/>
    <n v="72.13"/>
    <n v="7.22"/>
    <n v="79.349999999999994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11-08T00:00:00"/>
    <d v="1899-12-30T00:56:00"/>
    <n v="116"/>
    <x v="0"/>
    <n v="45.43"/>
    <n v="1.5"/>
    <n v="62.04"/>
    <n v="6.21"/>
    <n v="68.25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11-11T00:00:00"/>
    <d v="1899-12-30T07:27:00"/>
    <n v="123"/>
    <x v="0"/>
    <n v="33.57"/>
    <n v="1.5"/>
    <n v="45.84"/>
    <n v="4.59"/>
    <n v="50.43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11-14T00:00:00"/>
    <d v="1899-12-30T07:11:00"/>
    <n v="132"/>
    <x v="0"/>
    <n v="52.11"/>
    <n v="1.5"/>
    <n v="71.150000000000006"/>
    <n v="7.12"/>
    <n v="78.27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11-20T00:00:00"/>
    <d v="1899-12-30T07:19:00"/>
    <n v="142"/>
    <x v="0"/>
    <n v="47.87"/>
    <n v="1.5"/>
    <n v="65.36"/>
    <n v="6.54"/>
    <n v="71.900000000000006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11-27T00:00:00"/>
    <d v="1899-12-30T07:34:00"/>
    <n v="153"/>
    <x v="0"/>
    <n v="54.44"/>
    <n v="1.5"/>
    <n v="74.34"/>
    <n v="7.44"/>
    <n v="81.78"/>
  </r>
  <r>
    <x v="89"/>
    <s v="ACT TCCS - PTS - City Maintenance - PM - Holder depot"/>
    <n v="952785"/>
    <m/>
    <s v="Heavy Commercial"/>
    <m/>
    <n v="2018"/>
    <s v="ISUZU"/>
    <s v="N-SERIES"/>
    <s v="NH MY18.5 5.2 NPR 65-190 CREW RWD AMT 4DR CAB CHASSIS (REL. 08/19)"/>
    <s v="CALTEX WESTON CREEK FOODARY"/>
    <s v="CALTEX Australia - Fuel"/>
    <n v="7071340000000000"/>
    <d v="2019-12-16T00:00:00"/>
    <d v="1899-12-30T08:46:00"/>
    <n v="908"/>
    <x v="0"/>
    <n v="106.28"/>
    <n v="1.57"/>
    <n v="151.88"/>
    <n v="15.19"/>
    <n v="167.07"/>
  </r>
  <r>
    <x v="89"/>
    <s v="ACT TCCS - PTS - City Maintenance - PM - Holder depot"/>
    <n v="952785"/>
    <m/>
    <s v="Heavy Commercial"/>
    <m/>
    <n v="2018"/>
    <s v="ISUZU"/>
    <s v="N-SERIES"/>
    <s v="NH MY18.5 5.2 NPR 65-190 CREW RWD AMT 4DR CAB CHASSIS (REL. 08/19)"/>
    <s v="WESTON CALTEX WOOLWORTHS"/>
    <s v="CALTEX Australia - Fuel"/>
    <n v="7071340000000000"/>
    <d v="2019-12-05T00:00:00"/>
    <d v="1899-12-30T11:58:00"/>
    <n v="485"/>
    <x v="0"/>
    <n v="101.32"/>
    <n v="1.54"/>
    <n v="142.04"/>
    <n v="14.21"/>
    <n v="156.25"/>
  </r>
  <r>
    <x v="90"/>
    <s v="ACT TCCS - IRPT - Asset Information and Management Services"/>
    <n v="319446"/>
    <m/>
    <s v="Passenger"/>
    <n v="235474"/>
    <n v="2014"/>
    <s v="KIA"/>
    <s v="SPORTAGE"/>
    <s v="SLe PE MY14 (5/14) 2.0 Si Auto Wagon"/>
    <s v="DICKSON WOOLWORTHS S/STN"/>
    <s v="CALTEX Australia - Fuel"/>
    <n v="7071340000000000"/>
    <d v="2019-01-07T00:00:00"/>
    <d v="1899-12-30T11:08:00"/>
    <n v="20319"/>
    <x v="1"/>
    <n v="37.200000000000003"/>
    <n v="1.17"/>
    <n v="39.6"/>
    <n v="3.96"/>
    <n v="43.56"/>
  </r>
  <r>
    <x v="90"/>
    <s v="ACT TCCS - IRPT - Asset Information and Management Services"/>
    <n v="319446"/>
    <m/>
    <s v="Passenger"/>
    <n v="235474"/>
    <n v="2014"/>
    <s v="KIA"/>
    <s v="SPORTAGE"/>
    <s v="SLe PE MY14 (5/14) 2.0 Si Auto Wagon"/>
    <s v="DICKSON WOOLWORTHS S/STN"/>
    <s v="CALTEX Australia - Fuel"/>
    <n v="7071340000000000"/>
    <d v="2019-02-01T00:00:00"/>
    <d v="1899-12-30T15:13:00"/>
    <n v="28682"/>
    <x v="1"/>
    <n v="30.73"/>
    <n v="1.21"/>
    <n v="33.93"/>
    <n v="3.39"/>
    <n v="37.32"/>
  </r>
  <r>
    <x v="90"/>
    <s v="ACT TCCS - IRPT - Asset Information and Management Services"/>
    <n v="319446"/>
    <m/>
    <s v="Passenger"/>
    <n v="235474"/>
    <n v="2014"/>
    <s v="KIA"/>
    <s v="SPORTAGE"/>
    <s v="SLe PE MY14 (5/14) 2.0 Si Auto Wagon"/>
    <s v="DICKSON WOOLWORTHS S/STN"/>
    <s v="CALTEX Australia - Fuel"/>
    <n v="7071340000000000"/>
    <d v="2019-02-14T00:00:00"/>
    <d v="1899-12-30T11:49:00"/>
    <n v="29055"/>
    <x v="1"/>
    <n v="39.659999999999997"/>
    <n v="1.23"/>
    <n v="44.46"/>
    <n v="4.45"/>
    <n v="48.91"/>
  </r>
  <r>
    <x v="90"/>
    <s v="ACT TCCS - IRPT - Asset Information and Management Services"/>
    <n v="319446"/>
    <m/>
    <s v="Passenger"/>
    <n v="235474"/>
    <n v="2014"/>
    <s v="KIA"/>
    <s v="SPORTAGE"/>
    <s v="SLe PE MY14 (5/14) 2.0 Si Auto Wagon"/>
    <s v="DICKSON WOOLWORTHS S/STN"/>
    <s v="CALTEX Australia - Fuel"/>
    <n v="7071340000000000"/>
    <d v="2019-02-25T00:00:00"/>
    <d v="1899-12-30T11:33:00"/>
    <n v="29467"/>
    <x v="1"/>
    <n v="38.28"/>
    <n v="1.27"/>
    <n v="44.24"/>
    <n v="4.42"/>
    <n v="48.66"/>
  </r>
  <r>
    <x v="90"/>
    <s v="ACT TCCS - IRPT - Asset Information and Management Services"/>
    <n v="319446"/>
    <m/>
    <s v="Passenger"/>
    <n v="235474"/>
    <n v="2014"/>
    <s v="KIA"/>
    <s v="SPORTAGE"/>
    <s v="SLe PE MY14 (5/14) 2.0 Si Auto Wagon"/>
    <s v="DICKSON WOOLWORTHS S/STN"/>
    <s v="CALTEX Australia - Fuel"/>
    <n v="7071340000000000"/>
    <d v="2019-03-07T00:00:00"/>
    <d v="1899-12-30T00:00:00"/>
    <n v="29848"/>
    <x v="1"/>
    <n v="35.340000000000003"/>
    <n v="1.3"/>
    <n v="41.9"/>
    <n v="4.1900000000000004"/>
    <n v="46.09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CALTEX WESTON CREEK FOODARY"/>
    <s v="CALTEX Australia - Fuel"/>
    <n v="7071340000000000"/>
    <d v="2019-12-03T00:00:00"/>
    <d v="1899-12-30T16:36:00"/>
    <n v="15905"/>
    <x v="1"/>
    <n v="46.53"/>
    <n v="1.45"/>
    <n v="61.42"/>
    <n v="6.15"/>
    <n v="67.569999999999993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DICKSON WOOLWORTHS S/STN"/>
    <s v="CALTEX Australia - Fuel"/>
    <n v="7071340000000000"/>
    <d v="2019-01-21T00:00:00"/>
    <d v="1899-12-30T11:31:00"/>
    <n v="6543"/>
    <x v="1"/>
    <n v="37.020000000000003"/>
    <n v="1.37"/>
    <n v="46.17"/>
    <n v="4.62"/>
    <n v="50.79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DICKSON WOOLWORTHS S/STN"/>
    <s v="CALTEX Australia - Fuel"/>
    <n v="7071340000000000"/>
    <d v="2019-02-08T00:00:00"/>
    <d v="1899-12-30T11:37:00"/>
    <n v="7123"/>
    <x v="1"/>
    <n v="51.35"/>
    <n v="1.37"/>
    <n v="64.05"/>
    <n v="6.41"/>
    <n v="70.459999999999994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EG FUELCO 1566 DICKSON"/>
    <s v="CALTEX Australia - Fuel"/>
    <n v="7071340000000000"/>
    <d v="2019-04-12T00:00:00"/>
    <d v="1899-12-30T00:13:00"/>
    <n v="8769"/>
    <x v="1"/>
    <n v="50.42"/>
    <n v="1.41"/>
    <n v="64.72"/>
    <n v="6.48"/>
    <n v="71.2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EG FUELCO 1566 DICKSON"/>
    <s v="CALTEX Australia - Fuel"/>
    <n v="7071340000000000"/>
    <d v="2019-05-06T00:00:00"/>
    <d v="1899-12-30T16:18:00"/>
    <n v="9314"/>
    <x v="1"/>
    <n v="49.47"/>
    <n v="1.42"/>
    <n v="63.95"/>
    <n v="6.4"/>
    <n v="70.349999999999994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EG FUELCO 1566 DICKSON"/>
    <s v="CALTEX Australia - Fuel"/>
    <n v="7071340000000000"/>
    <d v="2019-05-23T00:00:00"/>
    <d v="1899-12-30T00:18:00"/>
    <n v="9760"/>
    <x v="1"/>
    <n v="41.49"/>
    <n v="1.43"/>
    <n v="54.01"/>
    <n v="5.41"/>
    <n v="59.42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EG FUELCO 1566 DICKSON"/>
    <s v="CALTEX Australia - Fuel"/>
    <n v="7071340000000000"/>
    <d v="2019-06-11T00:00:00"/>
    <d v="1899-12-30T00:10:00"/>
    <m/>
    <x v="1"/>
    <n v="50.07"/>
    <n v="1.41"/>
    <n v="64.27"/>
    <n v="6.43"/>
    <n v="70.7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EG FUELCO 1566 DICKSON"/>
    <s v="CALTEX Australia - Fuel"/>
    <n v="7071340000000000"/>
    <d v="2019-06-24T00:00:00"/>
    <d v="1899-12-30T00:23:00"/>
    <n v="10765"/>
    <x v="1"/>
    <n v="45.02"/>
    <n v="1.41"/>
    <n v="57.79"/>
    <n v="5.78"/>
    <n v="63.57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EG FUELCO 1566 DICKSON"/>
    <s v="CALTEX Australia - Fuel"/>
    <n v="7071340000000000"/>
    <d v="2019-07-04T00:00:00"/>
    <d v="1899-12-30T14:30:00"/>
    <n v="11172"/>
    <x v="1"/>
    <n v="39.32"/>
    <n v="1.41"/>
    <n v="50.47"/>
    <n v="5.05"/>
    <n v="55.52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EG FUELCO 1566 DICKSON"/>
    <s v="CALTEX Australia - Fuel"/>
    <n v="7071340000000000"/>
    <d v="2019-07-23T00:00:00"/>
    <d v="1899-12-30T00:47:00"/>
    <n v="11574"/>
    <x v="1"/>
    <n v="37.909999999999997"/>
    <n v="1.41"/>
    <n v="48.66"/>
    <n v="4.87"/>
    <n v="53.53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EG FUELCO 1566 DICKSON"/>
    <s v="CALTEX Australia - Fuel"/>
    <n v="7071340000000000"/>
    <d v="2019-08-15T00:00:00"/>
    <d v="1899-12-30T00:06:00"/>
    <n v="12129"/>
    <x v="1"/>
    <n v="50.04"/>
    <n v="1.41"/>
    <n v="64.239999999999995"/>
    <n v="6.43"/>
    <n v="70.67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EG FUELCO 1566 DICKSON"/>
    <s v="CALTEX Australia - Fuel"/>
    <n v="7071340000000000"/>
    <d v="2019-09-04T00:00:00"/>
    <d v="1899-12-30T00:12:00"/>
    <n v="12611"/>
    <x v="1"/>
    <n v="46.71"/>
    <n v="1.41"/>
    <n v="59.95"/>
    <n v="6"/>
    <n v="65.95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EG FUELCO 1566 DICKSON"/>
    <s v="CALTEX Australia - Fuel"/>
    <n v="7071340000000000"/>
    <d v="2019-09-17T00:00:00"/>
    <d v="1899-12-30T11:55:00"/>
    <n v="13127"/>
    <x v="1"/>
    <n v="48.97"/>
    <n v="1.41"/>
    <n v="62.86"/>
    <n v="6.29"/>
    <n v="69.150000000000006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EG FUELCO 1566 DICKSON"/>
    <s v="CALTEX Australia - Fuel"/>
    <n v="7071340000000000"/>
    <d v="2019-10-01T00:00:00"/>
    <d v="1899-12-30T14:40:00"/>
    <n v="13620"/>
    <x v="1"/>
    <n v="45.87"/>
    <n v="1.45"/>
    <n v="60.55"/>
    <n v="6.06"/>
    <n v="66.61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EG FUELCO 1566 DICKSON"/>
    <s v="CALTEX Australia - Fuel"/>
    <n v="7071340000000000"/>
    <d v="2019-10-15T00:00:00"/>
    <d v="1899-12-30T00:20:00"/>
    <n v="14124"/>
    <x v="1"/>
    <n v="43.25"/>
    <n v="1.45"/>
    <n v="57.09"/>
    <n v="5.71"/>
    <n v="62.8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EG FUELCO 1566 DICKSON"/>
    <s v="CALTEX Australia - Fuel"/>
    <n v="7071340000000000"/>
    <d v="2019-10-29T00:00:00"/>
    <d v="1899-12-30T11:27:00"/>
    <n v="14590"/>
    <x v="1"/>
    <n v="42.02"/>
    <n v="1.45"/>
    <n v="55.46"/>
    <n v="5.55"/>
    <n v="61.01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EG FUELCO 1566 DICKSON"/>
    <s v="CALTEX Australia - Fuel"/>
    <n v="7071340000000000"/>
    <d v="2019-11-11T00:00:00"/>
    <d v="1899-12-30T11:54:00"/>
    <n v="15079"/>
    <x v="1"/>
    <n v="33.36"/>
    <n v="1.45"/>
    <n v="44.04"/>
    <n v="4.41"/>
    <n v="48.45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EG FUELCO 1566 DICKSON"/>
    <s v="CALTEX Australia - Fuel"/>
    <n v="7071340000000000"/>
    <d v="2019-11-19T00:00:00"/>
    <d v="1899-12-30T11:54:00"/>
    <n v="15419"/>
    <x v="1"/>
    <n v="42"/>
    <n v="1.45"/>
    <n v="55.44"/>
    <n v="5.55"/>
    <n v="60.99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EG FUELCO 1566 DICKSON"/>
    <s v="CALTEX Australia - Fuel"/>
    <n v="7071340000000000"/>
    <d v="2019-12-24T00:00:00"/>
    <d v="1899-12-30T07:18:00"/>
    <n v="16427"/>
    <x v="1"/>
    <n v="46.03"/>
    <n v="1.45"/>
    <n v="60.76"/>
    <n v="6.08"/>
    <n v="66.84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HUME WOOLWORTHS S/STN"/>
    <s v="CALTEX Australia - Fuel"/>
    <n v="7071340000000000"/>
    <d v="2019-03-01T00:00:00"/>
    <d v="1899-12-30T14:41:00"/>
    <n v="7623"/>
    <x v="1"/>
    <n v="48.04"/>
    <n v="1.37"/>
    <n v="59.92"/>
    <n v="6"/>
    <n v="65.92"/>
  </r>
  <r>
    <x v="92"/>
    <s v="ACT TCCS - IRPT - Asset Information and Management Services"/>
    <n v="923459"/>
    <m/>
    <s v="Passenger"/>
    <m/>
    <n v="2017"/>
    <s v="NISSAN"/>
    <s v="X-TRAIL"/>
    <s v="T32 MY17 2.5 ST 5ST FWD AUTO 5DR WAGON (REL. 01/18)"/>
    <s v="DICKSON WOOLWORTHS S/STN"/>
    <s v="CALTEX Australia - Fuel"/>
    <n v="7071340000000000"/>
    <d v="2019-03-28T00:00:00"/>
    <d v="1899-12-30T11:59:00"/>
    <n v="500"/>
    <x v="1"/>
    <n v="48.9"/>
    <n v="1.37"/>
    <n v="60.82"/>
    <n v="6.09"/>
    <n v="66.91"/>
  </r>
  <r>
    <x v="92"/>
    <s v="ACT TCCS - IRPT - Asset Information and Management Services"/>
    <n v="92345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04-18T00:00:00"/>
    <d v="1899-12-30T11:32:00"/>
    <n v="973"/>
    <x v="1"/>
    <n v="43.7"/>
    <n v="1.41"/>
    <n v="56.09"/>
    <n v="5.61"/>
    <n v="61.7"/>
  </r>
  <r>
    <x v="92"/>
    <s v="ACT TCCS - IRPT - Asset Information and Management Services"/>
    <n v="92345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05-29T00:00:00"/>
    <d v="1899-12-30T11:46:00"/>
    <m/>
    <x v="1"/>
    <n v="57.68"/>
    <n v="1.43"/>
    <n v="75.09"/>
    <n v="7.51"/>
    <n v="82.6"/>
  </r>
  <r>
    <x v="92"/>
    <s v="ACT TCCS - IRPT - Asset Information and Management Services"/>
    <n v="92345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06-13T00:00:00"/>
    <d v="1899-12-30T09:02:00"/>
    <n v="1941"/>
    <x v="1"/>
    <n v="34.299999999999997"/>
    <n v="1.41"/>
    <n v="44.03"/>
    <n v="4.41"/>
    <n v="48.44"/>
  </r>
  <r>
    <x v="92"/>
    <s v="ACT TCCS - IRPT - Asset Information and Management Services"/>
    <n v="92345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07-02T00:00:00"/>
    <d v="1899-12-30T10:27:00"/>
    <n v="2275"/>
    <x v="1"/>
    <n v="33.270000000000003"/>
    <n v="1.41"/>
    <n v="42.71"/>
    <n v="4.28"/>
    <n v="46.99"/>
  </r>
  <r>
    <x v="92"/>
    <s v="ACT TCCS - IRPT - Asset Information and Management Services"/>
    <n v="92345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07-22T00:00:00"/>
    <d v="1899-12-30T10:55:00"/>
    <n v="2749"/>
    <x v="1"/>
    <n v="44.59"/>
    <n v="1.41"/>
    <n v="57.24"/>
    <n v="5.73"/>
    <n v="62.97"/>
  </r>
  <r>
    <x v="92"/>
    <s v="ACT TCCS - IRPT - Asset Information and Management Services"/>
    <n v="92345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08-07T00:00:00"/>
    <d v="1899-12-30T15:14:00"/>
    <n v="3097"/>
    <x v="1"/>
    <n v="34.07"/>
    <n v="1.41"/>
    <n v="43.74"/>
    <n v="4.38"/>
    <n v="48.12"/>
  </r>
  <r>
    <x v="92"/>
    <s v="ACT TCCS - IRPT - Asset Information and Management Services"/>
    <n v="92345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09-03T00:00:00"/>
    <d v="1899-12-30T00:28:00"/>
    <n v="3548"/>
    <x v="1"/>
    <n v="44.25"/>
    <n v="1.41"/>
    <n v="56.8"/>
    <n v="5.69"/>
    <n v="62.49"/>
  </r>
  <r>
    <x v="92"/>
    <s v="ACT TCCS - IRPT - Asset Information and Management Services"/>
    <n v="92345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09-27T00:00:00"/>
    <d v="1899-12-30T11:40:00"/>
    <n v="4053"/>
    <x v="1"/>
    <n v="48.42"/>
    <n v="1.45"/>
    <n v="63.92"/>
    <n v="6.4"/>
    <n v="70.319999999999993"/>
  </r>
  <r>
    <x v="92"/>
    <s v="ACT TCCS - IRPT - Asset Information and Management Services"/>
    <n v="92345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10-18T00:00:00"/>
    <d v="1899-12-30T10:49:00"/>
    <n v="4550"/>
    <x v="1"/>
    <n v="46.98"/>
    <n v="1.45"/>
    <n v="62.01"/>
    <n v="6.21"/>
    <n v="68.22"/>
  </r>
  <r>
    <x v="92"/>
    <s v="ACT TCCS - IRPT - Asset Information and Management Services"/>
    <n v="92345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11-15T00:00:00"/>
    <d v="1899-12-30T11:41:00"/>
    <n v="5097"/>
    <x v="1"/>
    <n v="49.77"/>
    <n v="1.45"/>
    <n v="65.7"/>
    <n v="6.58"/>
    <n v="72.28"/>
  </r>
  <r>
    <x v="92"/>
    <s v="ACT TCCS - IRPT - Asset Information and Management Services"/>
    <n v="92345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11-27T00:00:00"/>
    <d v="1899-12-30T00:30:00"/>
    <n v="5472"/>
    <x v="1"/>
    <n v="37.020000000000003"/>
    <n v="1.45"/>
    <n v="48.86"/>
    <n v="4.8899999999999997"/>
    <n v="53.75"/>
  </r>
  <r>
    <x v="93"/>
    <s v="ACT TCCS - IRPT - Asset Information and Management Services"/>
    <n v="936345"/>
    <m/>
    <s v="Passenger"/>
    <m/>
    <n v="2019"/>
    <s v="MITSUBISHI"/>
    <s v="OUTLANDER"/>
    <s v="ZL MY19 2.0 PHEV ES 5ST 4X4 AUTO 5DR WAGON (REL. 07/18)"/>
    <s v="CALTEX NICHOLLS STAR MART"/>
    <s v="CALTEX Australia - Fuel"/>
    <n v="7071340000000000"/>
    <d v="2019-05-21T00:00:00"/>
    <d v="1899-12-30T00:53:00"/>
    <n v="3358"/>
    <x v="4"/>
    <n v="35.869999999999997"/>
    <n v="1.55"/>
    <n v="50.45"/>
    <n v="5.05"/>
    <n v="55.5"/>
  </r>
  <r>
    <x v="93"/>
    <s v="ACT TCCS - IRPT - Asset Information and Management Services"/>
    <n v="936345"/>
    <m/>
    <s v="Passenger"/>
    <m/>
    <n v="2019"/>
    <s v="MITSUBISHI"/>
    <s v="OUTLANDER"/>
    <s v="ZL MY19 2.0 PHEV ES 5ST 4X4 AUTO 5DR WAGON (REL. 07/18)"/>
    <s v="DICKSON WOOLWORTHS S/STN"/>
    <s v="CALTEX Australia - Fuel"/>
    <n v="7071340000000000"/>
    <d v="2019-03-20T00:00:00"/>
    <d v="1899-12-30T08:09:00"/>
    <n v="410"/>
    <x v="1"/>
    <n v="22.76"/>
    <n v="1.37"/>
    <n v="28.31"/>
    <n v="2.84"/>
    <n v="31.15"/>
  </r>
  <r>
    <x v="93"/>
    <s v="ACT TCCS - IRPT - Asset Information and Management Services"/>
    <n v="936345"/>
    <m/>
    <s v="Passenger"/>
    <m/>
    <n v="2019"/>
    <s v="MITSUBISHI"/>
    <s v="OUTLANDER"/>
    <s v="ZL MY19 2.0 PHEV ES 5ST 4X4 AUTO 5DR WAGON (REL. 07/18)"/>
    <s v="EG FUELCO 1529 TUGGERANONG"/>
    <s v="CALTEX Australia - Fuel"/>
    <n v="7071340000000000"/>
    <d v="2019-06-14T00:00:00"/>
    <d v="1899-12-30T00:55:00"/>
    <n v="4698"/>
    <x v="1"/>
    <n v="23.92"/>
    <n v="1.39"/>
    <n v="30.27"/>
    <n v="3.03"/>
    <n v="33.299999999999997"/>
  </r>
  <r>
    <x v="93"/>
    <s v="ACT TCCS - IRPT - Asset Information and Management Services"/>
    <n v="936345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04-04T00:00:00"/>
    <d v="1899-12-30T08:51:00"/>
    <n v="1442"/>
    <x v="1"/>
    <n v="19.809999999999999"/>
    <n v="1.37"/>
    <n v="24.64"/>
    <n v="2.4700000000000002"/>
    <n v="27.11"/>
  </r>
  <r>
    <x v="93"/>
    <s v="ACT TCCS - IRPT - Asset Information and Management Services"/>
    <n v="936345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05-09T00:00:00"/>
    <d v="1899-12-30T08:10:00"/>
    <n v="2668"/>
    <x v="1"/>
    <n v="21.46"/>
    <n v="1.43"/>
    <n v="27.94"/>
    <n v="2.8"/>
    <n v="30.74"/>
  </r>
  <r>
    <x v="93"/>
    <s v="ACT TCCS - IRPT - Asset Information and Management Services"/>
    <n v="936345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05-29T00:00:00"/>
    <d v="1899-12-30T13:49:00"/>
    <n v="3865"/>
    <x v="1"/>
    <n v="24.81"/>
    <n v="1.43"/>
    <n v="32.299999999999997"/>
    <n v="3.24"/>
    <n v="35.54"/>
  </r>
  <r>
    <x v="93"/>
    <s v="ACT TCCS - IRPT - Asset Information and Management Services"/>
    <n v="936345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06-07T00:00:00"/>
    <d v="1899-12-30T10:33:00"/>
    <n v="4026"/>
    <x v="1"/>
    <n v="23.53"/>
    <n v="1.43"/>
    <n v="30.63"/>
    <n v="3.07"/>
    <n v="33.700000000000003"/>
  </r>
  <r>
    <x v="93"/>
    <s v="ACT TCCS - IRPT - Asset Information and Management Services"/>
    <n v="936345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06-24T00:00:00"/>
    <d v="1899-12-30T08:30:00"/>
    <n v="56031"/>
    <x v="1"/>
    <n v="25.36"/>
    <n v="1.41"/>
    <n v="32.549999999999997"/>
    <n v="3.26"/>
    <n v="35.81"/>
  </r>
  <r>
    <x v="93"/>
    <s v="ACT TCCS - IRPT - Asset Information and Management Services"/>
    <n v="936345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07-03T00:00:00"/>
    <d v="1899-12-30T08:15:00"/>
    <n v="8226"/>
    <x v="1"/>
    <n v="32.9"/>
    <n v="1.41"/>
    <n v="42.23"/>
    <n v="4.2300000000000004"/>
    <n v="46.46"/>
  </r>
  <r>
    <x v="93"/>
    <s v="ACT TCCS - IRPT - Asset Information and Management Services"/>
    <n v="936345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07-17T00:00:00"/>
    <d v="1899-12-30T08:37:00"/>
    <n v="6510"/>
    <x v="1"/>
    <n v="30.48"/>
    <n v="1.41"/>
    <n v="39.130000000000003"/>
    <n v="3.92"/>
    <n v="43.05"/>
  </r>
  <r>
    <x v="93"/>
    <s v="ACT TCCS - IRPT - Asset Information and Management Services"/>
    <n v="936345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08-08T00:00:00"/>
    <d v="1899-12-30T14:25:00"/>
    <n v="7993"/>
    <x v="1"/>
    <n v="34.81"/>
    <n v="1.41"/>
    <n v="44.68"/>
    <n v="4.47"/>
    <n v="49.15"/>
  </r>
  <r>
    <x v="93"/>
    <s v="ACT TCCS - IRPT - Asset Information and Management Services"/>
    <n v="936345"/>
    <m/>
    <s v="Passenger"/>
    <m/>
    <n v="2019"/>
    <s v="MITSUBISHI"/>
    <s v="OUTLANDER"/>
    <s v="ZL MY19 2.0 PHEV ES 5ST 4X4 AUTO 5DR WAGON (REL. 07/18)"/>
    <s v="EG FUELCO 1790 BELCONNEN"/>
    <s v="CALTEX Australia - Fuel"/>
    <n v="7071340000000000"/>
    <d v="2019-04-30T00:00:00"/>
    <d v="1899-12-30T10:25:00"/>
    <n v="2219"/>
    <x v="1"/>
    <n v="30.67"/>
    <n v="1.41"/>
    <n v="39.369999999999997"/>
    <n v="3.94"/>
    <n v="43.31"/>
  </r>
  <r>
    <x v="93"/>
    <s v="ACT TCCS - IRPT - Asset Information and Management Services"/>
    <n v="936345"/>
    <m/>
    <s v="Passenger"/>
    <m/>
    <n v="2019"/>
    <s v="MITSUBISHI"/>
    <s v="OUTLANDER"/>
    <s v="ZL MY19 2.0 PHEV ES 5ST 4X4 AUTO 5DR WAGON (REL. 07/18)"/>
    <s v="EG FUELCO 1790 BELCONNEN"/>
    <s v="CALTEX Australia - Fuel"/>
    <n v="7071340000000000"/>
    <d v="2019-07-23T00:00:00"/>
    <d v="1899-12-30T13:35:00"/>
    <n v="6977"/>
    <x v="1"/>
    <n v="28.6"/>
    <n v="1.38"/>
    <n v="35.94"/>
    <n v="3.6"/>
    <n v="39.54"/>
  </r>
  <r>
    <x v="93"/>
    <s v="ACT TCCS - IRPT - Asset Information and Management Services"/>
    <n v="936345"/>
    <m/>
    <s v="Passenger"/>
    <m/>
    <n v="2019"/>
    <s v="MITSUBISHI"/>
    <s v="OUTLANDER"/>
    <s v="ZL MY19 2.0 PHEV ES 5ST 4X4 AUTO 5DR WAGON (REL. 07/18)"/>
    <s v="EG FUELCO 1790 BELCONNEN"/>
    <s v="CALTEX Australia - Fuel"/>
    <n v="7071340000000000"/>
    <d v="2019-08-01T00:00:00"/>
    <d v="1899-12-30T13:39:00"/>
    <n v="7478"/>
    <x v="1"/>
    <n v="29.68"/>
    <n v="1.38"/>
    <n v="37.29"/>
    <n v="3.73"/>
    <n v="41.02"/>
  </r>
  <r>
    <x v="93"/>
    <s v="ACT TCCS - IRPT - Asset Information and Management Services"/>
    <n v="936345"/>
    <m/>
    <s v="Passenger"/>
    <m/>
    <n v="2019"/>
    <s v="MITSUBISHI"/>
    <s v="OUTLANDER"/>
    <s v="ZL MY19 2.0 PHEV ES 5ST 4X4 AUTO 5DR WAGON (REL. 07/18)"/>
    <s v="HOLT CALTEX WOOLWORTHS"/>
    <s v="CALTEX Australia - Fuel"/>
    <n v="7071340000000000"/>
    <d v="2019-03-29T00:00:00"/>
    <d v="1899-12-30T08:55:00"/>
    <n v="1060"/>
    <x v="1"/>
    <n v="26.02"/>
    <n v="1.34"/>
    <n v="31.65"/>
    <n v="3.17"/>
    <n v="34.82"/>
  </r>
  <r>
    <x v="94"/>
    <s v="ACT TCCS - CS - Roads and Infrastructure - Roads ACT"/>
    <n v="324881"/>
    <m/>
    <s v="Passenger"/>
    <n v="255418"/>
    <n v="2015"/>
    <s v="HYUNDAI"/>
    <s v="ix35"/>
    <s v="LM3 MY15 (1/15) 2.0 GDI Elite Auto Wagon"/>
    <s v="DICKSON WOOLWORTHS S/STN"/>
    <s v="CALTEX Australia - Fuel"/>
    <n v="7071340000000000"/>
    <d v="2019-01-02T00:00:00"/>
    <d v="1899-12-30T00:42:00"/>
    <n v="37483"/>
    <x v="1"/>
    <n v="48.71"/>
    <n v="1.43"/>
    <n v="63.41"/>
    <n v="6.35"/>
    <n v="69.760000000000005"/>
  </r>
  <r>
    <x v="94"/>
    <s v="ACT TCCS - CS - Roads and Infrastructure - Roads ACT"/>
    <n v="324881"/>
    <m/>
    <s v="Passenger"/>
    <n v="255418"/>
    <n v="2015"/>
    <s v="HYUNDAI"/>
    <s v="ix35"/>
    <s v="LM3 MY15 (1/15) 2.0 GDI Elite Auto Wagon"/>
    <s v="DICKSON WOOLWORTHS S/STN"/>
    <s v="CALTEX Australia - Fuel"/>
    <n v="7071340000000000"/>
    <d v="2019-01-18T00:00:00"/>
    <d v="1899-12-30T11:52:00"/>
    <n v="43879"/>
    <x v="1"/>
    <n v="53.04"/>
    <n v="1.37"/>
    <n v="66.150000000000006"/>
    <n v="6.62"/>
    <n v="72.77"/>
  </r>
  <r>
    <x v="94"/>
    <s v="ACT TCCS - CS - Roads and Infrastructure - Roads ACT"/>
    <n v="324881"/>
    <m/>
    <s v="Passenger"/>
    <n v="255418"/>
    <n v="2015"/>
    <s v="HYUNDAI"/>
    <s v="ix35"/>
    <s v="LM3 MY15 (1/15) 2.0 GDI Elite Auto Wagon"/>
    <s v="DICKSON WOOLWORTHS S/STN"/>
    <s v="CALTEX Australia - Fuel"/>
    <n v="7071340000000000"/>
    <d v="2019-02-14T00:00:00"/>
    <d v="1899-12-30T10:36:00"/>
    <n v="38281"/>
    <x v="1"/>
    <n v="36.18"/>
    <n v="1.37"/>
    <n v="44.99"/>
    <n v="4.5"/>
    <n v="49.49"/>
  </r>
  <r>
    <x v="95"/>
    <s v="ACT TCCS - CS - Roads and Infrastructure - Roads ACT"/>
    <n v="92347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04-16T00:00:00"/>
    <d v="1899-12-30T16:24:00"/>
    <n v="146"/>
    <x v="1"/>
    <n v="12.39"/>
    <n v="1.41"/>
    <n v="15.9"/>
    <n v="1.6"/>
    <n v="17.5"/>
  </r>
  <r>
    <x v="95"/>
    <s v="ACT TCCS - CS - Roads and Infrastructure - Roads ACT"/>
    <n v="92347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05-20T00:00:00"/>
    <d v="1899-12-30T16:21:00"/>
    <n v="666"/>
    <x v="1"/>
    <n v="49.01"/>
    <n v="1.43"/>
    <n v="63.8"/>
    <n v="6.39"/>
    <n v="70.19"/>
  </r>
  <r>
    <x v="95"/>
    <s v="ACT TCCS - CS - Roads and Infrastructure - Roads ACT"/>
    <n v="92347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06-28T00:00:00"/>
    <d v="1899-12-30T14:11:00"/>
    <n v="1184"/>
    <x v="1"/>
    <n v="48.17"/>
    <n v="1.41"/>
    <n v="61.84"/>
    <n v="6.19"/>
    <n v="68.03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CALTEX BRADDON STAR MART"/>
    <s v="CALTEX Australia - Fuel"/>
    <n v="7071340000000000"/>
    <d v="2019-02-11T00:00:00"/>
    <d v="1899-12-30T11:46:00"/>
    <n v="28746"/>
    <x v="1"/>
    <n v="39.18"/>
    <n v="1.37"/>
    <n v="48.73"/>
    <n v="4.88"/>
    <n v="53.61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CALTEX PIALLAGO STAR MART"/>
    <s v="CALTEX Australia - Fuel"/>
    <n v="7071340000000000"/>
    <d v="2019-03-29T00:00:00"/>
    <d v="1899-12-30T10:33:00"/>
    <n v="29452"/>
    <x v="1"/>
    <n v="47.35"/>
    <n v="1.34"/>
    <n v="57.76"/>
    <n v="5.78"/>
    <n v="63.54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CALTEX PIALLAGO STAR MART"/>
    <s v="CALTEX Australia - Fuel"/>
    <n v="7071340000000000"/>
    <d v="2019-09-25T00:00:00"/>
    <d v="1899-12-30T09:54:00"/>
    <n v="32250"/>
    <x v="1"/>
    <n v="36.54"/>
    <n v="1.39"/>
    <n v="46.24"/>
    <n v="4.63"/>
    <n v="50.87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CALTEX WESTON CREEK FOODARY"/>
    <s v="CALTEX Australia - Fuel"/>
    <n v="7071340000000000"/>
    <d v="2019-12-17T00:00:00"/>
    <d v="1899-12-30T13:35:00"/>
    <n v="33513"/>
    <x v="1"/>
    <n v="26.89"/>
    <n v="1.45"/>
    <n v="35.49"/>
    <n v="3.55"/>
    <n v="39.04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DICKSON WOOLWORTHS S/STN"/>
    <s v="CALTEX Australia - Fuel"/>
    <n v="7071340000000000"/>
    <d v="2019-01-16T00:00:00"/>
    <d v="1899-12-30T14:42:00"/>
    <n v="28375"/>
    <x v="1"/>
    <n v="37"/>
    <n v="1.37"/>
    <n v="46.15"/>
    <n v="4.62"/>
    <n v="50.77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DICKSON WOOLWORTHS S/STN"/>
    <s v="CALTEX Australia - Fuel"/>
    <n v="7071340000000000"/>
    <d v="2019-02-26T00:00:00"/>
    <d v="1899-12-30T00:18:00"/>
    <n v="29031"/>
    <x v="1"/>
    <n v="28.6"/>
    <n v="1.37"/>
    <n v="35.56"/>
    <n v="3.56"/>
    <n v="39.119999999999997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EG FUELCO 1560 GUNGAHLIN"/>
    <s v="CALTEX Australia - Fuel"/>
    <n v="7071340000000000"/>
    <d v="2019-10-21T00:00:00"/>
    <d v="1899-12-30T11:47:00"/>
    <n v="32870"/>
    <x v="1"/>
    <n v="28.29"/>
    <n v="1.43"/>
    <n v="36.770000000000003"/>
    <n v="3.68"/>
    <n v="40.450000000000003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EG FUELCO 1566 DICKSON"/>
    <s v="CALTEX Australia - Fuel"/>
    <n v="7071340000000000"/>
    <d v="2019-05-14T00:00:00"/>
    <d v="1899-12-30T08:34:00"/>
    <n v="29892"/>
    <x v="1"/>
    <n v="43.27"/>
    <n v="1.43"/>
    <n v="56.33"/>
    <n v="5.64"/>
    <n v="61.97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EG FUELCO 1566 DICKSON"/>
    <s v="CALTEX Australia - Fuel"/>
    <n v="7071340000000000"/>
    <d v="2019-05-22T00:00:00"/>
    <d v="1899-12-30T11:56:00"/>
    <n v="30017"/>
    <x v="1"/>
    <n v="15.51"/>
    <n v="1.43"/>
    <n v="20.190000000000001"/>
    <n v="2.02"/>
    <n v="22.21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EG FUELCO 1566 DICKSON"/>
    <s v="CALTEX Australia - Fuel"/>
    <n v="7071340000000000"/>
    <d v="2019-08-02T00:00:00"/>
    <d v="1899-12-30T10:46:00"/>
    <n v="31175"/>
    <x v="1"/>
    <n v="35.86"/>
    <n v="1.41"/>
    <n v="46.03"/>
    <n v="4.6100000000000003"/>
    <n v="50.64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EG FUELCO 1566 DICKSON"/>
    <s v="CALTEX Australia - Fuel"/>
    <n v="7071340000000000"/>
    <d v="2019-08-12T00:00:00"/>
    <d v="1899-12-30T13:03:00"/>
    <n v="31478"/>
    <x v="1"/>
    <n v="33.36"/>
    <n v="1.41"/>
    <n v="42.82"/>
    <n v="4.29"/>
    <n v="47.11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EG FUELCO 1566 DICKSON"/>
    <s v="CALTEX Australia - Fuel"/>
    <n v="7071340000000000"/>
    <d v="2019-08-23T00:00:00"/>
    <d v="1899-12-30T14:14:00"/>
    <n v="31693"/>
    <x v="1"/>
    <n v="25.29"/>
    <n v="1.41"/>
    <n v="32.46"/>
    <n v="3.25"/>
    <n v="35.71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EG FUELCO 1566 DICKSON"/>
    <s v="CALTEX Australia - Fuel"/>
    <n v="7071340000000000"/>
    <d v="2019-09-03T00:00:00"/>
    <d v="1899-12-30T11:03:00"/>
    <n v="31947"/>
    <x v="1"/>
    <n v="24.96"/>
    <n v="1.41"/>
    <n v="32.04"/>
    <n v="3.21"/>
    <n v="35.25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EG FUELCO 1566 DICKSON"/>
    <s v="CALTEX Australia - Fuel"/>
    <n v="7071340000000000"/>
    <d v="2019-10-11T00:00:00"/>
    <d v="1899-12-30T11:17:00"/>
    <n v="32586"/>
    <x v="1"/>
    <n v="32.729999999999997"/>
    <n v="1.45"/>
    <n v="43.2"/>
    <n v="4.33"/>
    <n v="47.53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EG FUELCO 1566 DICKSON"/>
    <s v="CALTEX Australia - Fuel"/>
    <n v="7071340000000000"/>
    <d v="2019-10-29T00:00:00"/>
    <d v="1899-12-30T10:11:00"/>
    <n v="32953"/>
    <x v="1"/>
    <n v="11.42"/>
    <n v="1.45"/>
    <n v="15.07"/>
    <n v="1.51"/>
    <n v="16.579999999999998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EG FUELCO 1790 BELCONNEN"/>
    <s v="CALTEX Australia - Fuel"/>
    <n v="7071340000000000"/>
    <d v="2019-12-03T00:00:00"/>
    <d v="1899-12-30T10:21:00"/>
    <n v="33280"/>
    <x v="1"/>
    <n v="35.72"/>
    <n v="1.45"/>
    <n v="47.15"/>
    <n v="4.72"/>
    <n v="51.87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KAMBAH CALTEX WOOLWORTHS"/>
    <s v="CALTEX Australia - Fuel"/>
    <n v="7071340000000000"/>
    <d v="2019-06-21T00:00:00"/>
    <d v="1899-12-30T16:39:00"/>
    <n v="30820"/>
    <x v="1"/>
    <n v="47.36"/>
    <n v="1.37"/>
    <n v="59.07"/>
    <n v="5.91"/>
    <n v="64.98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KAMBAH CALTEX WOOLWORTHS"/>
    <s v="CALTEX Australia - Fuel"/>
    <n v="7071340000000000"/>
    <d v="2019-07-15T00:00:00"/>
    <d v="1899-12-30T13:01:00"/>
    <n v="30821"/>
    <x v="1"/>
    <n v="35.31"/>
    <n v="1.37"/>
    <n v="44.05"/>
    <n v="4.41"/>
    <n v="48.46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CALTEX WESTON CREEK FOODARY"/>
    <s v="CALTEX Australia - Fuel"/>
    <n v="7071340000000000"/>
    <d v="2019-10-18T00:00:00"/>
    <d v="1899-12-30T09:02:00"/>
    <n v="67127"/>
    <x v="1"/>
    <n v="42.98"/>
    <n v="1.45"/>
    <n v="56.74"/>
    <n v="5.68"/>
    <n v="62.42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CALTEX WESTON CREEK FOODARY"/>
    <s v="CALTEX Australia - Fuel"/>
    <n v="7071340000000000"/>
    <d v="2019-11-04T00:00:00"/>
    <d v="1899-12-30T10:22:00"/>
    <n v="67986"/>
    <x v="1"/>
    <n v="37.729999999999997"/>
    <n v="1.45"/>
    <n v="49.8"/>
    <n v="4.99"/>
    <n v="54.79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CALTEX WESTON CREEK FOODARY"/>
    <s v="CALTEX Australia - Fuel"/>
    <n v="7071340000000000"/>
    <d v="2019-11-13T00:00:00"/>
    <d v="1899-12-30T08:44:00"/>
    <n v="68443"/>
    <x v="1"/>
    <n v="44.74"/>
    <n v="1.45"/>
    <n v="59.05"/>
    <n v="5.91"/>
    <n v="64.959999999999994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CALTEX WESTON CREEK FOODARY"/>
    <s v="CALTEX Australia - Fuel"/>
    <n v="7071340000000000"/>
    <d v="2019-11-28T00:00:00"/>
    <d v="1899-12-30T11:01:00"/>
    <m/>
    <x v="1"/>
    <n v="38.450000000000003"/>
    <n v="1.45"/>
    <n v="50.75"/>
    <n v="5.08"/>
    <n v="55.83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DICKSON WOOLWORTHS S/STN"/>
    <s v="CALTEX Australia - Fuel"/>
    <n v="7071340000000000"/>
    <d v="2019-01-22T00:00:00"/>
    <d v="1899-12-30T17:49:00"/>
    <n v="55247"/>
    <x v="1"/>
    <n v="37.549999999999997"/>
    <n v="1.37"/>
    <n v="46.84"/>
    <n v="4.6900000000000004"/>
    <n v="51.53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566 DICKSON"/>
    <s v="CALTEX Australia - Fuel"/>
    <n v="7071340000000000"/>
    <d v="2019-05-13T00:00:00"/>
    <d v="1899-12-30T17:02:00"/>
    <n v="59607"/>
    <x v="1"/>
    <n v="40.57"/>
    <n v="1.43"/>
    <n v="52.82"/>
    <n v="5.29"/>
    <n v="58.11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566 DICKSON"/>
    <s v="CALTEX Australia - Fuel"/>
    <n v="7071340000000000"/>
    <d v="2019-05-31T00:00:00"/>
    <d v="1899-12-30T16:40:00"/>
    <n v="60476"/>
    <x v="1"/>
    <n v="46.66"/>
    <n v="1.43"/>
    <n v="60.75"/>
    <n v="6.08"/>
    <n v="66.83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566 DICKSON"/>
    <s v="CALTEX Australia - Fuel"/>
    <n v="7071340000000000"/>
    <d v="2019-06-21T00:00:00"/>
    <d v="1899-12-30T17:20:00"/>
    <n v="61346"/>
    <x v="1"/>
    <n v="39.07"/>
    <n v="1.41"/>
    <n v="50.15"/>
    <n v="5.0199999999999996"/>
    <n v="55.17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566 DICKSON"/>
    <s v="CALTEX Australia - Fuel"/>
    <n v="7071340000000000"/>
    <d v="2019-07-02T00:00:00"/>
    <d v="1899-12-30T16:51:00"/>
    <n v="61801"/>
    <x v="1"/>
    <n v="43.18"/>
    <n v="1.41"/>
    <n v="55.43"/>
    <n v="5.55"/>
    <n v="60.98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566 DICKSON"/>
    <s v="CALTEX Australia - Fuel"/>
    <n v="7071340000000000"/>
    <d v="2019-07-11T00:00:00"/>
    <d v="1899-12-30T18:11:00"/>
    <n v="62272"/>
    <x v="1"/>
    <n v="46.37"/>
    <n v="1.41"/>
    <n v="59.52"/>
    <n v="5.96"/>
    <n v="65.48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566 DICKSON"/>
    <s v="CALTEX Australia - Fuel"/>
    <n v="7071340000000000"/>
    <d v="2019-07-23T00:00:00"/>
    <d v="1899-12-30T11:02:00"/>
    <n v="62737"/>
    <x v="1"/>
    <n v="42.51"/>
    <n v="1.41"/>
    <n v="54.56"/>
    <n v="5.46"/>
    <n v="60.02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566 DICKSON"/>
    <s v="CALTEX Australia - Fuel"/>
    <n v="7071340000000000"/>
    <d v="2019-07-29T00:00:00"/>
    <d v="1899-12-30T17:22:00"/>
    <n v="63106"/>
    <x v="1"/>
    <n v="41.13"/>
    <n v="1.41"/>
    <n v="52.8"/>
    <n v="5.29"/>
    <n v="58.09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566 DICKSON"/>
    <s v="CALTEX Australia - Fuel"/>
    <n v="7071340000000000"/>
    <d v="2019-08-07T00:00:00"/>
    <d v="1899-12-30T17:03:00"/>
    <n v="63562"/>
    <x v="1"/>
    <n v="41.13"/>
    <n v="1.41"/>
    <n v="52.8"/>
    <n v="5.29"/>
    <n v="58.09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566 DICKSON"/>
    <s v="CALTEX Australia - Fuel"/>
    <n v="7071340000000000"/>
    <d v="2019-08-23T00:00:00"/>
    <d v="1899-12-30T15:55:00"/>
    <n v="64510"/>
    <x v="1"/>
    <n v="43.78"/>
    <n v="1.41"/>
    <n v="56.2"/>
    <n v="5.63"/>
    <n v="61.83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566 DICKSON"/>
    <s v="CALTEX Australia - Fuel"/>
    <n v="7071340000000000"/>
    <d v="2019-09-18T00:00:00"/>
    <d v="1899-12-30T14:35:00"/>
    <n v="65723"/>
    <x v="1"/>
    <n v="47.96"/>
    <n v="1.41"/>
    <n v="61.56"/>
    <n v="6.16"/>
    <n v="67.72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566 DICKSON"/>
    <s v="CALTEX Australia - Fuel"/>
    <n v="7071340000000000"/>
    <d v="2019-09-26T00:00:00"/>
    <d v="1899-12-30T09:20:00"/>
    <n v="66157"/>
    <x v="1"/>
    <n v="43.37"/>
    <n v="1.45"/>
    <n v="57.25"/>
    <n v="5.73"/>
    <n v="62.98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566 DICKSON"/>
    <s v="CALTEX Australia - Fuel"/>
    <n v="7071340000000000"/>
    <d v="2019-10-10T00:00:00"/>
    <d v="1899-12-30T09:15:00"/>
    <n v="66672"/>
    <x v="1"/>
    <n v="49.37"/>
    <n v="1.45"/>
    <n v="65.17"/>
    <n v="6.52"/>
    <n v="71.69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566 DICKSON"/>
    <s v="CALTEX Australia - Fuel"/>
    <n v="7071340000000000"/>
    <d v="2019-10-25T00:00:00"/>
    <d v="1899-12-30T13:50:00"/>
    <n v="67635"/>
    <x v="1"/>
    <n v="47.91"/>
    <n v="1.45"/>
    <n v="63.25"/>
    <n v="6.33"/>
    <n v="69.58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566 DICKSON"/>
    <s v="CALTEX Australia - Fuel"/>
    <n v="7071340000000000"/>
    <d v="2019-11-19T00:00:00"/>
    <d v="1899-12-30T10:09:00"/>
    <n v="68882"/>
    <x v="1"/>
    <n v="39.869999999999997"/>
    <n v="1.45"/>
    <n v="52.63"/>
    <n v="5.27"/>
    <n v="57.9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744 MAWSON"/>
    <s v="CALTEX Australia - Fuel"/>
    <n v="7071340000000000"/>
    <d v="2019-04-30T00:00:00"/>
    <d v="1899-12-30T07:31:00"/>
    <n v="59159"/>
    <x v="1"/>
    <n v="47.91"/>
    <n v="1.41"/>
    <n v="61.5"/>
    <n v="6.16"/>
    <n v="67.66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744 MAWSON"/>
    <s v="CALTEX Australia - Fuel"/>
    <n v="7071340000000000"/>
    <d v="2019-05-22T00:00:00"/>
    <d v="1899-12-30T09:01:00"/>
    <n v="60058"/>
    <x v="1"/>
    <n v="43.04"/>
    <n v="1.43"/>
    <n v="56.03"/>
    <n v="5.61"/>
    <n v="61.64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744 MAWSON"/>
    <s v="CALTEX Australia - Fuel"/>
    <n v="7071340000000000"/>
    <d v="2019-06-13T00:00:00"/>
    <d v="1899-12-30T16:10:00"/>
    <n v="60989"/>
    <x v="1"/>
    <n v="41.38"/>
    <n v="1.41"/>
    <n v="53.12"/>
    <n v="5.32"/>
    <n v="58.44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KAMBAH CALTEX WOOLWORTHS"/>
    <s v="CALTEX Australia - Fuel"/>
    <n v="7071340000000000"/>
    <d v="2019-02-22T00:00:00"/>
    <d v="1899-12-30T07:32:00"/>
    <n v="6"/>
    <x v="1"/>
    <n v="41.44"/>
    <n v="1.37"/>
    <n v="51.69"/>
    <n v="5.17"/>
    <n v="56.86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KAMBAH CALTEX WOOLWORTHS"/>
    <s v="CALTEX Australia - Fuel"/>
    <n v="7071340000000000"/>
    <d v="2019-03-26T00:00:00"/>
    <d v="1899-12-30T07:42:00"/>
    <n v="57736"/>
    <x v="1"/>
    <n v="36.869999999999997"/>
    <n v="1.37"/>
    <n v="45.99"/>
    <n v="4.5999999999999996"/>
    <n v="50.59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KAMBAH CALTEX WOOLWORTHS"/>
    <s v="CALTEX Australia - Fuel"/>
    <n v="7071340000000000"/>
    <d v="2019-04-03T00:00:00"/>
    <d v="1899-12-30T07:45:00"/>
    <n v="58195"/>
    <x v="1"/>
    <n v="42.34"/>
    <n v="1.35"/>
    <n v="52.04"/>
    <n v="5.21"/>
    <n v="57.25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KAMBAH CALTEX WOOLWORTHS"/>
    <s v="CALTEX Australia - Fuel"/>
    <n v="7071340000000000"/>
    <d v="2019-08-15T00:00:00"/>
    <d v="1899-12-30T08:29:00"/>
    <n v="64045"/>
    <x v="1"/>
    <n v="46.16"/>
    <n v="1.37"/>
    <n v="57.57"/>
    <n v="5.76"/>
    <n v="63.33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KAMBAH CALTEX WOOLWORTHS"/>
    <s v="CALTEX Australia - Fuel"/>
    <n v="7071340000000000"/>
    <d v="2019-09-02T00:00:00"/>
    <d v="1899-12-30T15:32:00"/>
    <n v="64970"/>
    <x v="1"/>
    <n v="39.92"/>
    <n v="1.36"/>
    <n v="49.43"/>
    <n v="4.95"/>
    <n v="54.38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KAMBAH CALTEX WOOLWORTHS"/>
    <s v="CALTEX Australia - Fuel"/>
    <n v="7071340000000000"/>
    <d v="2019-09-14T00:00:00"/>
    <d v="1899-12-30T00:54:00"/>
    <n v="65495"/>
    <x v="1"/>
    <n v="21.68"/>
    <n v="1.35"/>
    <n v="26.65"/>
    <n v="2.67"/>
    <n v="29.32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MAWSON WOOLWORTHS S/STN"/>
    <s v="CALTEX Australia - Fuel"/>
    <n v="7071340000000000"/>
    <d v="2019-01-08T00:00:00"/>
    <d v="1899-12-30T17:49:00"/>
    <n v="54820"/>
    <x v="1"/>
    <n v="38.65"/>
    <n v="1.37"/>
    <n v="48.21"/>
    <n v="4.83"/>
    <n v="53.04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MAWSON WOOLWORTHS S/STN"/>
    <s v="CALTEX Australia - Fuel"/>
    <n v="7071340000000000"/>
    <d v="2019-02-05T00:00:00"/>
    <d v="1899-12-30T08:25:00"/>
    <n v="55647"/>
    <x v="1"/>
    <n v="38.369999999999997"/>
    <n v="1.37"/>
    <n v="47.85"/>
    <n v="4.79"/>
    <n v="52.64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MAWSON WOOLWORTHS S/STN"/>
    <s v="CALTEX Australia - Fuel"/>
    <n v="7071340000000000"/>
    <d v="2019-02-12T00:00:00"/>
    <d v="1899-12-30T07:07:00"/>
    <n v="55997"/>
    <x v="1"/>
    <n v="33.94"/>
    <n v="1.37"/>
    <n v="42.34"/>
    <n v="4.24"/>
    <n v="46.58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MAWSON WOOLWORTHS S/STN"/>
    <s v="CALTEX Australia - Fuel"/>
    <n v="7071340000000000"/>
    <d v="2019-03-01T00:00:00"/>
    <d v="1899-12-30T08:08:00"/>
    <n v="56907"/>
    <x v="1"/>
    <n v="40.07"/>
    <n v="1.37"/>
    <n v="49.98"/>
    <n v="5"/>
    <n v="54.98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MAWSON WOOLWORTHS S/STN"/>
    <s v="CALTEX Australia - Fuel"/>
    <n v="7071340000000000"/>
    <d v="2019-03-18T00:00:00"/>
    <d v="1899-12-30T08:40:00"/>
    <n v="57341"/>
    <x v="1"/>
    <n v="40.04"/>
    <n v="1.37"/>
    <n v="49.94"/>
    <n v="5"/>
    <n v="54.94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WESTON CALTEX WOOLWORTHS"/>
    <s v="CALTEX Australia - Fuel"/>
    <n v="7071340000000000"/>
    <d v="2019-04-12T00:00:00"/>
    <d v="1899-12-30T07:47:00"/>
    <n v="58645"/>
    <x v="1"/>
    <n v="43.63"/>
    <n v="1.41"/>
    <n v="56.01"/>
    <n v="5.61"/>
    <n v="61.62"/>
  </r>
  <r>
    <x v="98"/>
    <s v="ACT TCCS - CS - Roads and Infrastructure - Traffic Management and Safety"/>
    <n v="894464"/>
    <m/>
    <s v="Passenger"/>
    <m/>
    <n v="2017"/>
    <s v="TOYOTA"/>
    <s v="RAV4"/>
    <s v="ALA49R MY17 2.2T DIESEL GX 5ST 4X4 AUTO 5DR WAGON (REL. 09/16)"/>
    <s v="CALTEX  HUGHES"/>
    <s v="CALTEX Australia - Fuel"/>
    <n v="7071340000000000"/>
    <d v="2019-06-24T00:00:00"/>
    <d v="1899-12-30T09:49:00"/>
    <n v="14351"/>
    <x v="0"/>
    <n v="30.93"/>
    <n v="1.5"/>
    <n v="42.24"/>
    <n v="4.2300000000000004"/>
    <n v="46.47"/>
  </r>
  <r>
    <x v="98"/>
    <s v="ACT TCCS - CS - Roads and Infrastructure - Traffic Management and Safety"/>
    <n v="894464"/>
    <m/>
    <s v="Passenger"/>
    <m/>
    <n v="2017"/>
    <s v="TOYOTA"/>
    <s v="RAV4"/>
    <s v="ALA49R MY17 2.2T DIESEL GX 5ST 4X4 AUTO 5DR WAGON (REL. 09/16)"/>
    <s v="CALTEX NICHOLLS STAR MART"/>
    <s v="CALTEX Australia - Fuel"/>
    <n v="7071340000000000"/>
    <d v="2019-10-09T00:00:00"/>
    <d v="1899-12-30T10:39:00"/>
    <n v="16553"/>
    <x v="0"/>
    <n v="34.71"/>
    <n v="1.5"/>
    <n v="47.39"/>
    <n v="4.74"/>
    <n v="52.13"/>
  </r>
  <r>
    <x v="98"/>
    <s v="ACT TCCS - CS - Roads and Infrastructure - Traffic Management and Safety"/>
    <n v="894464"/>
    <m/>
    <s v="Passenger"/>
    <m/>
    <n v="2017"/>
    <s v="TOYOTA"/>
    <s v="RAV4"/>
    <s v="ALA49R MY17 2.2T DIESEL GX 5ST 4X4 AUTO 5DR WAGON (REL. 09/16)"/>
    <s v="CALTEX PIALLAGO STAR MART"/>
    <s v="CALTEX Australia - Fuel"/>
    <n v="7071340000000000"/>
    <d v="2019-07-31T00:00:00"/>
    <d v="1899-12-30T10:26:00"/>
    <n v="15253"/>
    <x v="0"/>
    <n v="37.93"/>
    <n v="1.4"/>
    <n v="48.35"/>
    <n v="4.84"/>
    <n v="53.19"/>
  </r>
  <r>
    <x v="98"/>
    <s v="ACT TCCS - CS - Roads and Infrastructure - Traffic Management and Safety"/>
    <n v="894464"/>
    <m/>
    <s v="Passenger"/>
    <m/>
    <n v="2017"/>
    <s v="TOYOTA"/>
    <s v="RAV4"/>
    <s v="ALA49R MY17 2.2T DIESEL GX 5ST 4X4 AUTO 5DR WAGON (REL. 09/16)"/>
    <s v="CALWELL CALTEX WOOLWORTHS"/>
    <s v="CALTEX Australia - Fuel"/>
    <n v="7071340000000000"/>
    <d v="2019-02-06T00:00:00"/>
    <d v="1899-12-30T14:48:00"/>
    <n v="11882"/>
    <x v="0"/>
    <n v="16.59"/>
    <n v="1.46"/>
    <n v="22.02"/>
    <n v="2.21"/>
    <n v="24.23"/>
  </r>
  <r>
    <x v="98"/>
    <s v="ACT TCCS - CS - Roads and Infrastructure - Traffic Management and Safety"/>
    <n v="894464"/>
    <m/>
    <s v="Passenger"/>
    <m/>
    <n v="2017"/>
    <s v="TOYOTA"/>
    <s v="RAV4"/>
    <s v="ALA49R MY17 2.2T DIESEL GX 5ST 4X4 AUTO 5DR WAGON (REL. 09/16)"/>
    <s v="DICKSON WOOLWORTHS S/STN"/>
    <s v="CALTEX Australia - Fuel"/>
    <n v="7071340000000000"/>
    <d v="2019-01-22T00:00:00"/>
    <d v="1899-12-30T10:26:00"/>
    <n v="11459"/>
    <x v="0"/>
    <n v="41.48"/>
    <n v="1.45"/>
    <n v="54.75"/>
    <n v="5.48"/>
    <n v="60.23"/>
  </r>
  <r>
    <x v="98"/>
    <s v="ACT TCCS - CS - Roads and Infrastructure - Traffic Management and Safety"/>
    <n v="894464"/>
    <m/>
    <s v="Passenger"/>
    <m/>
    <n v="2017"/>
    <s v="TOYOTA"/>
    <s v="RAV4"/>
    <s v="ALA49R MY17 2.2T DIESEL GX 5ST 4X4 AUTO 5DR WAGON (REL. 09/16)"/>
    <s v="DICKSON WOOLWORTHS S/STN"/>
    <s v="CALTEX Australia - Fuel"/>
    <n v="7071340000000000"/>
    <d v="2019-03-15T00:00:00"/>
    <d v="1899-12-30T10:08:00"/>
    <n v="12615"/>
    <x v="0"/>
    <n v="45.88"/>
    <n v="1.47"/>
    <n v="61.4"/>
    <n v="6.15"/>
    <n v="67.55"/>
  </r>
  <r>
    <x v="98"/>
    <s v="ACT TCCS - CS - Roads and Infrastructure - Traffic Management and Safety"/>
    <n v="894464"/>
    <m/>
    <s v="Passenger"/>
    <m/>
    <n v="2017"/>
    <s v="TOYOTA"/>
    <s v="RAV4"/>
    <s v="ALA49R MY17 2.2T DIESEL GX 5ST 4X4 AUTO 5DR WAGON (REL. 09/16)"/>
    <s v="EG FUELCO 1560 GUNGAHLIN"/>
    <s v="CALTEX Australia - Fuel"/>
    <n v="7071340000000000"/>
    <d v="2019-06-14T00:00:00"/>
    <d v="1899-12-30T00:11:00"/>
    <n v="14000"/>
    <x v="0"/>
    <n v="38.5"/>
    <n v="1.47"/>
    <n v="51.45"/>
    <n v="5.15"/>
    <n v="56.6"/>
  </r>
  <r>
    <x v="98"/>
    <s v="ACT TCCS - CS - Roads and Infrastructure - Traffic Management and Safety"/>
    <n v="894464"/>
    <m/>
    <s v="Passenger"/>
    <m/>
    <n v="2017"/>
    <s v="TOYOTA"/>
    <s v="RAV4"/>
    <s v="ALA49R MY17 2.2T DIESEL GX 5ST 4X4 AUTO 5DR WAGON (REL. 09/16)"/>
    <s v="EG FUELCO 1566 DICKSON"/>
    <s v="CALTEX Australia - Fuel"/>
    <n v="7071340000000000"/>
    <d v="2019-08-21T00:00:00"/>
    <d v="1899-12-30T14:30:00"/>
    <n v="15725"/>
    <x v="0"/>
    <n v="44.44"/>
    <n v="1.5"/>
    <n v="60.68"/>
    <n v="6.07"/>
    <n v="66.75"/>
  </r>
  <r>
    <x v="98"/>
    <s v="ACT TCCS - CS - Roads and Infrastructure - Traffic Management and Safety"/>
    <n v="894464"/>
    <m/>
    <s v="Passenger"/>
    <m/>
    <n v="2017"/>
    <s v="TOYOTA"/>
    <s v="RAV4"/>
    <s v="ALA49R MY17 2.2T DIESEL GX 5ST 4X4 AUTO 5DR WAGON (REL. 09/16)"/>
    <s v="EG FUELCO 1566 DICKSON"/>
    <s v="CALTEX Australia - Fuel"/>
    <n v="7071340000000000"/>
    <d v="2019-08-29T00:00:00"/>
    <d v="1899-12-30T15:08:00"/>
    <n v="16164"/>
    <x v="0"/>
    <n v="38.01"/>
    <n v="1.5"/>
    <n v="51.9"/>
    <n v="5.2"/>
    <n v="57.1"/>
  </r>
  <r>
    <x v="98"/>
    <s v="ACT TCCS - CS - Roads and Infrastructure - Traffic Management and Safety"/>
    <n v="894464"/>
    <m/>
    <s v="Passenger"/>
    <m/>
    <n v="2017"/>
    <s v="TOYOTA"/>
    <s v="RAV4"/>
    <s v="ALA49R MY17 2.2T DIESEL GX 5ST 4X4 AUTO 5DR WAGON (REL. 09/16)"/>
    <s v="EG FUELCO 1566 DICKSON"/>
    <s v="CALTEX Australia - Fuel"/>
    <n v="7071340000000000"/>
    <d v="2019-12-09T00:00:00"/>
    <d v="1899-12-30T00:41:00"/>
    <n v="17636"/>
    <x v="0"/>
    <n v="48.66"/>
    <n v="1.53"/>
    <n v="67.77"/>
    <n v="6.78"/>
    <n v="74.55"/>
  </r>
  <r>
    <x v="98"/>
    <s v="ACT TCCS - CS - Roads and Infrastructure - Traffic Management and Safety"/>
    <n v="894464"/>
    <m/>
    <s v="Passenger"/>
    <m/>
    <n v="2017"/>
    <s v="TOYOTA"/>
    <s v="RAV4"/>
    <s v="ALA49R MY17 2.2T DIESEL GX 5ST 4X4 AUTO 5DR WAGON (REL. 09/16)"/>
    <s v="EG FUELCO 1744 MAWSON"/>
    <s v="CALTEX Australia - Fuel"/>
    <n v="7071340000000000"/>
    <d v="2019-05-14T00:00:00"/>
    <d v="1899-12-30T13:56:00"/>
    <n v="13599"/>
    <x v="0"/>
    <n v="42.57"/>
    <n v="1.5"/>
    <n v="58.13"/>
    <n v="5.82"/>
    <n v="63.95"/>
  </r>
  <r>
    <x v="98"/>
    <s v="ACT TCCS - CS - Roads and Infrastructure - Traffic Management and Safety"/>
    <n v="894464"/>
    <m/>
    <s v="Passenger"/>
    <m/>
    <n v="2017"/>
    <s v="TOYOTA"/>
    <s v="RAV4"/>
    <s v="ALA49R MY17 2.2T DIESEL GX 5ST 4X4 AUTO 5DR WAGON (REL. 09/16)"/>
    <s v="KAMBAH CALTEX WOOLWORTHS"/>
    <s v="CALTEX Australia - Fuel"/>
    <n v="7071340000000000"/>
    <d v="2019-07-19T00:00:00"/>
    <d v="1899-12-30T10:12:00"/>
    <n v="14807"/>
    <x v="0"/>
    <n v="39.99"/>
    <n v="1.52"/>
    <n v="55.33"/>
    <n v="5.54"/>
    <n v="60.87"/>
  </r>
  <r>
    <x v="98"/>
    <s v="ACT TCCS - CS - Roads and Infrastructure - Traffic Management and Safety"/>
    <n v="894464"/>
    <m/>
    <s v="Passenger"/>
    <m/>
    <n v="2017"/>
    <s v="TOYOTA"/>
    <s v="RAV4"/>
    <s v="ALA49R MY17 2.2T DIESEL GX 5ST 4X4 AUTO 5DR WAGON (REL. 09/16)"/>
    <s v="WESTON CALTEX WOOLWORTHS"/>
    <s v="CALTEX Australia - Fuel"/>
    <n v="7071340000000000"/>
    <d v="2019-02-18T00:00:00"/>
    <d v="1899-12-30T15:24:00"/>
    <n v="12131"/>
    <x v="0"/>
    <n v="51.5"/>
    <n v="1.54"/>
    <n v="72.19"/>
    <n v="7.22"/>
    <n v="79.41"/>
  </r>
  <r>
    <x v="99"/>
    <s v="ACT TCCS - CS - Roads and Infrastructure - Traffic Management and Safety"/>
    <n v="909176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03-14T00:00:00"/>
    <d v="1899-12-30T10:17:00"/>
    <n v="5527"/>
    <x v="3"/>
    <n v="39.61"/>
    <n v="1.39"/>
    <n v="50.13"/>
    <n v="5.0199999999999996"/>
    <n v="55.15"/>
  </r>
  <r>
    <x v="99"/>
    <s v="ACT TCCS - CS - Roads and Infrastructure - Traffic Management and Safety"/>
    <n v="909176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07-24T00:00:00"/>
    <d v="1899-12-30T10:59:00"/>
    <n v="8550"/>
    <x v="1"/>
    <n v="39.07"/>
    <n v="1.41"/>
    <n v="50.15"/>
    <n v="5.0199999999999996"/>
    <n v="55.17"/>
  </r>
  <r>
    <x v="99"/>
    <s v="ACT TCCS - CS - Roads and Infrastructure - Traffic Management and Safety"/>
    <n v="909176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09-10T00:00:00"/>
    <d v="1899-12-30T10:38:00"/>
    <n v="10007"/>
    <x v="3"/>
    <n v="38.22"/>
    <n v="1.39"/>
    <n v="48.36"/>
    <n v="4.84"/>
    <n v="53.2"/>
  </r>
  <r>
    <x v="99"/>
    <s v="ACT TCCS - CS - Roads and Infrastructure - Traffic Management and Safety"/>
    <n v="909176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10-31T00:00:00"/>
    <d v="1899-12-30T11:41:00"/>
    <n v="10000"/>
    <x v="1"/>
    <n v="32.69"/>
    <n v="1.45"/>
    <n v="43.15"/>
    <n v="4.32"/>
    <n v="47.47"/>
  </r>
  <r>
    <x v="99"/>
    <s v="ACT TCCS - CS - Roads and Infrastructure - Traffic Management and Safety"/>
    <n v="909176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11-29T00:00:00"/>
    <d v="1899-12-30T09:56:00"/>
    <n v="12256"/>
    <x v="1"/>
    <n v="38.69"/>
    <n v="1.45"/>
    <n v="51.07"/>
    <n v="5.1100000000000003"/>
    <n v="56.18"/>
  </r>
  <r>
    <x v="99"/>
    <s v="ACT TCCS - CS - Roads and Infrastructure - Traffic Management and Safety"/>
    <n v="909176"/>
    <m/>
    <s v="Passenger"/>
    <m/>
    <n v="2017"/>
    <s v="TOYOTA"/>
    <s v="COROLLA"/>
    <s v="ZRE182R MY17 1.8 HYBRID FWD CVT 5DR HATCHBACK (REL. 01/17)"/>
    <s v="CALTEX KALEEN STAR MART"/>
    <s v="CALTEX Australia - Fuel"/>
    <n v="7071340000000000"/>
    <d v="2019-10-15T00:00:00"/>
    <d v="1899-12-30T11:08:00"/>
    <n v="6200"/>
    <x v="1"/>
    <n v="40.03"/>
    <n v="1.45"/>
    <n v="52.84"/>
    <n v="5.29"/>
    <n v="58.13"/>
  </r>
  <r>
    <x v="99"/>
    <s v="ACT TCCS - CS - Roads and Infrastructure - Traffic Management and Safety"/>
    <n v="909176"/>
    <m/>
    <s v="Passenger"/>
    <m/>
    <n v="2017"/>
    <s v="TOYOTA"/>
    <s v="COROLLA"/>
    <s v="ZRE182R MY17 1.8 HYBRID FWD CVT 5DR HATCHBACK (REL. 01/17)"/>
    <s v="DICKSON WOOLWORTHS S/STN"/>
    <s v="CALTEX Australia - Fuel"/>
    <n v="7071340000000000"/>
    <d v="2019-02-15T00:00:00"/>
    <d v="1899-12-30T15:15:00"/>
    <n v="4715"/>
    <x v="1"/>
    <n v="30.18"/>
    <n v="1.37"/>
    <n v="37.54"/>
    <n v="3.76"/>
    <n v="41.3"/>
  </r>
  <r>
    <x v="99"/>
    <s v="ACT TCCS - CS - Roads and Infrastructure - Traffic Management and Safety"/>
    <n v="909176"/>
    <m/>
    <s v="Passenger"/>
    <m/>
    <n v="2017"/>
    <s v="TOYOTA"/>
    <s v="COROLLA"/>
    <s v="ZRE182R MY17 1.8 HYBRID FWD CVT 5DR HATCHBACK (REL. 01/17)"/>
    <s v="EG FUELCO 1560 GUNGAHLIN"/>
    <s v="CALTEX Australia - Fuel"/>
    <n v="7071340000000000"/>
    <d v="2019-06-21T00:00:00"/>
    <d v="1899-12-30T10:11:00"/>
    <n v="7838"/>
    <x v="1"/>
    <n v="37.24"/>
    <n v="1.39"/>
    <n v="47.03"/>
    <n v="4.71"/>
    <n v="51.74"/>
  </r>
  <r>
    <x v="99"/>
    <s v="ACT TCCS - CS - Roads and Infrastructure - Traffic Management and Safety"/>
    <n v="909176"/>
    <m/>
    <s v="Passenger"/>
    <m/>
    <n v="2017"/>
    <s v="TOYOTA"/>
    <s v="COROLLA"/>
    <s v="ZRE182R MY17 1.8 HYBRID FWD CVT 5DR HATCHBACK (REL. 01/17)"/>
    <s v="EG FUELCO 1790 BELCONNEN"/>
    <s v="CALTEX Australia - Fuel"/>
    <n v="7071340000000000"/>
    <d v="2019-04-11T00:00:00"/>
    <d v="1899-12-30T11:26:00"/>
    <n v="6340"/>
    <x v="1"/>
    <n v="39.75"/>
    <n v="1.41"/>
    <n v="51.03"/>
    <n v="5.1100000000000003"/>
    <n v="56.14"/>
  </r>
  <r>
    <x v="99"/>
    <s v="ACT TCCS - CS - Roads and Infrastructure - Traffic Management and Safety"/>
    <n v="909176"/>
    <m/>
    <s v="Passenger"/>
    <m/>
    <n v="2017"/>
    <s v="TOYOTA"/>
    <s v="COROLLA"/>
    <s v="ZRE182R MY17 1.8 HYBRID FWD CVT 5DR HATCHBACK (REL. 01/17)"/>
    <s v="EG FUELCO 1790 BELCONNEN"/>
    <s v="CALTEX Australia - Fuel"/>
    <n v="7071340000000000"/>
    <d v="2019-08-14T00:00:00"/>
    <d v="1899-12-30T13:29:00"/>
    <n v="9235"/>
    <x v="1"/>
    <n v="37.28"/>
    <n v="1.38"/>
    <n v="46.84"/>
    <n v="4.6900000000000004"/>
    <n v="51.53"/>
  </r>
  <r>
    <x v="99"/>
    <s v="ACT TCCS - CS - Roads and Infrastructure - Traffic Management and Safety"/>
    <n v="909176"/>
    <m/>
    <s v="Passenger"/>
    <m/>
    <n v="2017"/>
    <s v="TOYOTA"/>
    <s v="COROLLA"/>
    <s v="ZRE182R MY17 1.8 HYBRID FWD CVT 5DR HATCHBACK (REL. 01/17)"/>
    <s v="GUNGAHLIN WOOLWORTHS S/STN"/>
    <s v="CALTEX Australia - Fuel"/>
    <n v="7071340000000000"/>
    <d v="2019-01-31T00:00:00"/>
    <d v="1899-12-30T00:36:00"/>
    <n v="4111"/>
    <x v="1"/>
    <n v="41.17"/>
    <n v="1.36"/>
    <n v="50.97"/>
    <n v="5.0999999999999996"/>
    <n v="56.07"/>
  </r>
  <r>
    <x v="99"/>
    <s v="ACT TCCS - CS - Roads and Infrastructure - Traffic Management and Safety"/>
    <n v="909176"/>
    <m/>
    <s v="Passenger"/>
    <m/>
    <n v="2017"/>
    <s v="TOYOTA"/>
    <s v="COROLLA"/>
    <s v="ZRE182R MY17 1.8 HYBRID FWD CVT 5DR HATCHBACK (REL. 01/17)"/>
    <s v="KAMBAH CALTEX WOOLWORTHS"/>
    <s v="CALTEX Australia - Fuel"/>
    <n v="7071340000000000"/>
    <d v="2019-05-17T00:00:00"/>
    <d v="1899-12-30T11:16:00"/>
    <n v="7086"/>
    <x v="3"/>
    <n v="37.61"/>
    <n v="1.36"/>
    <n v="46.56"/>
    <n v="4.66"/>
    <n v="51.22"/>
  </r>
  <r>
    <x v="99"/>
    <s v="ACT TCCS - CS - Roads and Infrastructure - Traffic Management and Safety"/>
    <n v="909176"/>
    <m/>
    <s v="Passenger"/>
    <m/>
    <n v="2017"/>
    <s v="TOYOTA"/>
    <s v="COROLLA"/>
    <s v="ZRE182R MY17 1.8 HYBRID FWD CVT 5DR HATCHBACK (REL. 01/17)"/>
    <s v="QUEANBEYAN  WOOLWORTHS S/STN"/>
    <s v="CALTEX Australia - Fuel"/>
    <n v="7071340000000000"/>
    <d v="2019-01-08T00:00:00"/>
    <d v="1899-12-30T00:35:00"/>
    <n v="3306"/>
    <x v="4"/>
    <n v="40.94"/>
    <n v="1.49"/>
    <n v="55.35"/>
    <n v="5.54"/>
    <n v="60.89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CALTEX  HUGHES"/>
    <s v="CALTEX Australia - Fuel"/>
    <n v="7071340000000000"/>
    <d v="2019-01-14T00:00:00"/>
    <d v="1899-12-30T10:20:00"/>
    <n v="2351"/>
    <x v="1"/>
    <n v="44.67"/>
    <n v="1.37"/>
    <n v="55.72"/>
    <n v="5.58"/>
    <n v="61.3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CALTEX  HUGHES"/>
    <s v="CALTEX Australia - Fuel"/>
    <n v="7071340000000000"/>
    <d v="2019-02-20T00:00:00"/>
    <d v="1899-12-30T11:13:00"/>
    <n v="3510"/>
    <x v="1"/>
    <n v="32.200000000000003"/>
    <n v="1.37"/>
    <n v="40.159999999999997"/>
    <n v="4.0199999999999996"/>
    <n v="44.18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CALTEX BRADDON STAR MART"/>
    <s v="CALTEX Australia - Fuel"/>
    <n v="7071340000000000"/>
    <d v="2019-04-03T00:00:00"/>
    <d v="1899-12-30T00:35:00"/>
    <n v="4334"/>
    <x v="1"/>
    <n v="40.71"/>
    <n v="1.37"/>
    <n v="50.63"/>
    <n v="5.07"/>
    <n v="55.7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CALTEX BRADDON STAR MART"/>
    <s v="CALTEX Australia - Fuel"/>
    <n v="7071340000000000"/>
    <d v="2019-05-24T00:00:00"/>
    <d v="1899-12-30T14:39:00"/>
    <n v="6510"/>
    <x v="1"/>
    <n v="52.41"/>
    <n v="1.43"/>
    <n v="68.23"/>
    <n v="6.83"/>
    <n v="75.06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CALTEX BRADDON STAR MART"/>
    <s v="CALTEX Australia - Fuel"/>
    <n v="7071340000000000"/>
    <d v="2019-06-18T00:00:00"/>
    <d v="1899-12-30T13:36:00"/>
    <n v="5902"/>
    <x v="1"/>
    <n v="27.84"/>
    <n v="1.41"/>
    <n v="35.74"/>
    <n v="3.58"/>
    <n v="39.32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CALTEX BRADDON STAR MART"/>
    <s v="CALTEX Australia - Fuel"/>
    <n v="7071340000000000"/>
    <d v="2019-07-16T00:00:00"/>
    <d v="1899-12-30T13:39:00"/>
    <n v="6904"/>
    <x v="1"/>
    <n v="33.46"/>
    <n v="1.43"/>
    <n v="43.55"/>
    <n v="4.3600000000000003"/>
    <n v="47.91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CALTEX BRADDON STAR MART"/>
    <s v="CALTEX Australia - Fuel"/>
    <n v="7071340000000000"/>
    <d v="2019-09-18T00:00:00"/>
    <d v="1899-12-30T13:47:00"/>
    <n v="8615"/>
    <x v="1"/>
    <n v="49.65"/>
    <n v="1.41"/>
    <n v="63.74"/>
    <n v="6.38"/>
    <n v="70.12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CALTEX BRADDON STAR MART"/>
    <s v="CALTEX Australia - Fuel"/>
    <n v="7071340000000000"/>
    <d v="2019-09-26T00:00:00"/>
    <d v="1899-12-30T13:57:00"/>
    <n v="8998"/>
    <x v="1"/>
    <n v="30.13"/>
    <n v="1.45"/>
    <n v="39.770000000000003"/>
    <n v="3.98"/>
    <n v="43.75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CALTEX BRADDON STAR MART"/>
    <s v="CALTEX Australia - Fuel"/>
    <n v="7071340000000000"/>
    <d v="2019-11-28T00:00:00"/>
    <d v="1899-12-30T10:22:00"/>
    <n v="10585"/>
    <x v="1"/>
    <n v="33.46"/>
    <n v="1.45"/>
    <n v="44.16"/>
    <n v="4.42"/>
    <n v="48.58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CALTEX KALEEN STAR MART"/>
    <s v="CALTEX Australia - Fuel"/>
    <n v="7071340000000000"/>
    <d v="2019-01-31T00:00:00"/>
    <d v="1899-12-30T14:32:00"/>
    <n v="2782"/>
    <x v="1"/>
    <n v="42.75"/>
    <n v="1.37"/>
    <n v="53.32"/>
    <n v="5.34"/>
    <n v="58.66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CALTEX KALEEN STAR MART"/>
    <s v="CALTEX Australia - Fuel"/>
    <n v="7071340000000000"/>
    <d v="2019-03-05T00:00:00"/>
    <d v="1899-12-30T14:38:00"/>
    <n v="3906"/>
    <x v="1"/>
    <n v="35.75"/>
    <n v="1.34"/>
    <n v="43.62"/>
    <n v="4.37"/>
    <n v="47.99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CALTEX KALEEN STAR MART"/>
    <s v="CALTEX Australia - Fuel"/>
    <n v="7071340000000000"/>
    <d v="2019-07-09T00:00:00"/>
    <d v="1899-12-30T13:18:00"/>
    <n v="6517"/>
    <x v="1"/>
    <n v="55.97"/>
    <n v="1.38"/>
    <n v="70.319999999999993"/>
    <n v="7.04"/>
    <n v="77.36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CALTEX KALEEN STAR MART"/>
    <s v="CALTEX Australia - Fuel"/>
    <n v="7071340000000000"/>
    <d v="2019-08-12T00:00:00"/>
    <d v="1899-12-30T10:17:00"/>
    <n v="7618"/>
    <x v="1"/>
    <n v="26.22"/>
    <n v="1.39"/>
    <n v="33.18"/>
    <n v="3.32"/>
    <n v="36.5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CALTEX KALEEN STAR MART"/>
    <s v="CALTEX Australia - Fuel"/>
    <n v="7071340000000000"/>
    <d v="2019-08-26T00:00:00"/>
    <d v="1899-12-30T11:09:00"/>
    <n v="8063"/>
    <x v="1"/>
    <n v="40.39"/>
    <n v="1.38"/>
    <n v="50.75"/>
    <n v="5.08"/>
    <n v="55.83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CALTEX KALEEN STAR MART"/>
    <s v="CALTEX Australia - Fuel"/>
    <n v="7071340000000000"/>
    <d v="2019-10-17T00:00:00"/>
    <d v="1899-12-30T11:53:00"/>
    <n v="9326"/>
    <x v="1"/>
    <n v="32.46"/>
    <n v="1.45"/>
    <n v="42.85"/>
    <n v="4.29"/>
    <n v="47.14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CALTEX NICHOLLS STAR MART"/>
    <s v="CALTEX Australia - Fuel"/>
    <n v="7071340000000000"/>
    <d v="2019-07-30T00:00:00"/>
    <d v="1899-12-30T14:05:00"/>
    <n v="7335"/>
    <x v="1"/>
    <n v="42.03"/>
    <n v="1.37"/>
    <n v="52.43"/>
    <n v="5.25"/>
    <n v="57.68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EG FUELCO 1560 GUNGAHLIN"/>
    <s v="CALTEX Australia - Fuel"/>
    <n v="7071340000000000"/>
    <d v="2019-10-30T00:00:00"/>
    <d v="1899-12-30T13:50:00"/>
    <m/>
    <x v="1"/>
    <n v="29.53"/>
    <n v="1.43"/>
    <n v="38.39"/>
    <n v="3.84"/>
    <n v="42.23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05-07T00:00:00"/>
    <d v="1899-12-30T11:50:00"/>
    <m/>
    <x v="1"/>
    <n v="54.77"/>
    <n v="1.42"/>
    <n v="70.8"/>
    <n v="7.09"/>
    <n v="77.89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11-15T00:00:00"/>
    <d v="1899-12-30T00:23:00"/>
    <n v="10257"/>
    <x v="1"/>
    <n v="58.73"/>
    <n v="1.45"/>
    <n v="77.53"/>
    <n v="7.76"/>
    <n v="85.29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12-10T00:00:00"/>
    <d v="1899-12-30T14:22:00"/>
    <n v="11114"/>
    <x v="1"/>
    <n v="51.77"/>
    <n v="1.45"/>
    <n v="68.34"/>
    <n v="6.84"/>
    <n v="75.180000000000007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12-23T00:00:00"/>
    <d v="1899-12-30T13:39:00"/>
    <n v="11595"/>
    <x v="1"/>
    <n v="52.29"/>
    <n v="1.45"/>
    <n v="69.03"/>
    <n v="6.91"/>
    <n v="75.94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WESTON CALTEX WOOLWORTHS"/>
    <s v="CALTEX Australia - Fuel"/>
    <n v="7071340000000000"/>
    <d v="2019-02-07T00:00:00"/>
    <d v="1899-12-30T13:38:00"/>
    <n v="3159"/>
    <x v="1"/>
    <n v="31.9"/>
    <n v="1.41"/>
    <n v="40.950000000000003"/>
    <n v="4.0999999999999996"/>
    <n v="45.05"/>
  </r>
  <r>
    <x v="101"/>
    <s v="ACT TCCS - CS - Roads and Infrastructure - Traffic Management and Safety"/>
    <n v="953177"/>
    <m/>
    <s v="Light Commercial"/>
    <m/>
    <n v="2019"/>
    <s v="NISSAN"/>
    <s v="NAVARA"/>
    <s v="D23 SERIES 4 MY19 2.3TD RX DUAL 4X2 AUTO 4DR UTILITY (REL. 07/19)"/>
    <s v="CALTEX WESTON CREEK FOODARY"/>
    <s v="CALTEX Australia - Fuel"/>
    <n v="7071340000000000"/>
    <d v="2019-12-13T00:00:00"/>
    <d v="1899-12-30T09:05:00"/>
    <n v="635"/>
    <x v="0"/>
    <n v="54.97"/>
    <n v="1.57"/>
    <n v="78.55"/>
    <n v="7.86"/>
    <n v="86.41"/>
  </r>
  <r>
    <x v="101"/>
    <s v="ACT TCCS - CS - Roads and Infrastructure - Traffic Management and Safety"/>
    <n v="953177"/>
    <m/>
    <s v="Light Commercial"/>
    <m/>
    <n v="2019"/>
    <s v="NISSAN"/>
    <s v="NAVARA"/>
    <s v="D23 SERIES 4 MY19 2.3TD RX DUAL 4X2 AUTO 4DR UTILITY (REL. 07/19)"/>
    <s v="CALTEX WESTON CREEK FOODARY"/>
    <s v="CALTEX Australia - Fuel"/>
    <n v="7071340000000000"/>
    <d v="2019-12-24T00:00:00"/>
    <d v="1899-12-30T14:49:00"/>
    <n v="1117"/>
    <x v="0"/>
    <n v="45.61"/>
    <n v="1.57"/>
    <n v="65.180000000000007"/>
    <n v="6.52"/>
    <n v="71.7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BRADDON STAR MART"/>
    <s v="CALTEX Australia - Fuel"/>
    <n v="7071340000000000"/>
    <d v="2019-04-09T00:00:00"/>
    <d v="1899-12-30T13:16:00"/>
    <n v="42830"/>
    <x v="0"/>
    <n v="41.68"/>
    <n v="1.5"/>
    <n v="56.91"/>
    <n v="5.7"/>
    <n v="62.61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BRADDON STAR MART"/>
    <s v="CALTEX Australia - Fuel"/>
    <n v="7071340000000000"/>
    <d v="2019-09-05T00:00:00"/>
    <d v="1899-12-30T00:16:00"/>
    <n v="49750"/>
    <x v="0"/>
    <n v="12.78"/>
    <n v="1.5"/>
    <n v="17.45"/>
    <n v="1.75"/>
    <n v="19.2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1-15T00:00:00"/>
    <d v="1899-12-30T10:18:00"/>
    <n v="38080"/>
    <x v="0"/>
    <n v="36.229999999999997"/>
    <n v="1.36"/>
    <n v="44.86"/>
    <n v="4.49"/>
    <n v="49.35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1-30T00:00:00"/>
    <d v="1899-12-30T11:26:00"/>
    <n v="38980"/>
    <x v="0"/>
    <n v="43.66"/>
    <n v="1.42"/>
    <n v="56.44"/>
    <n v="5.65"/>
    <n v="62.09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2-12T00:00:00"/>
    <d v="1899-12-30T13:41:00"/>
    <n v="39815"/>
    <x v="0"/>
    <n v="46.01"/>
    <n v="1.43"/>
    <n v="59.9"/>
    <n v="6"/>
    <n v="65.900000000000006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2-21T00:00:00"/>
    <d v="1899-12-30T09:24:00"/>
    <n v="40350"/>
    <x v="0"/>
    <n v="51.95"/>
    <n v="1.43"/>
    <n v="67.63"/>
    <n v="6.77"/>
    <n v="74.400000000000006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3-26T00:00:00"/>
    <d v="1899-12-30T13:36:00"/>
    <n v="41980"/>
    <x v="0"/>
    <n v="50.4"/>
    <n v="1.43"/>
    <n v="65.61"/>
    <n v="6.57"/>
    <n v="72.180000000000007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4-02T00:00:00"/>
    <d v="1899-12-30T13:17:00"/>
    <n v="42400"/>
    <x v="0"/>
    <n v="41.74"/>
    <n v="1.43"/>
    <n v="54.34"/>
    <n v="5.44"/>
    <n v="59.78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5-14T00:00:00"/>
    <d v="1899-12-30T00:50:00"/>
    <n v="43630"/>
    <x v="0"/>
    <n v="35.5"/>
    <n v="1.46"/>
    <n v="47.18"/>
    <n v="4.72"/>
    <n v="51.9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5-21T00:00:00"/>
    <d v="1899-12-30T13:29:00"/>
    <n v="44315"/>
    <x v="0"/>
    <n v="66.430000000000007"/>
    <n v="1.46"/>
    <n v="88.29"/>
    <n v="8.83"/>
    <n v="97.12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5-28T00:00:00"/>
    <d v="1899-12-30T00:48:00"/>
    <n v="44650"/>
    <x v="0"/>
    <n v="33.18"/>
    <n v="1.46"/>
    <n v="44.1"/>
    <n v="4.42"/>
    <n v="48.52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6-04T00:00:00"/>
    <d v="1899-12-30T09:50:00"/>
    <n v="45050"/>
    <x v="0"/>
    <n v="39.76"/>
    <n v="1.46"/>
    <n v="52.85"/>
    <n v="5.29"/>
    <n v="58.14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6-07T00:00:00"/>
    <d v="1899-12-30T00:23:00"/>
    <n v="45420"/>
    <x v="0"/>
    <n v="36.450000000000003"/>
    <n v="1.46"/>
    <n v="48.45"/>
    <n v="4.8499999999999996"/>
    <n v="53.3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7-04T00:00:00"/>
    <d v="1899-12-30T00:30:00"/>
    <n v="46480"/>
    <x v="0"/>
    <n v="52.45"/>
    <n v="1.39"/>
    <n v="66.37"/>
    <n v="6.64"/>
    <n v="73.010000000000005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7-11T00:00:00"/>
    <d v="1899-12-30T13:33:00"/>
    <n v="46820"/>
    <x v="0"/>
    <n v="35.619999999999997"/>
    <n v="1.39"/>
    <n v="45.07"/>
    <n v="4.51"/>
    <n v="49.58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7-16T00:00:00"/>
    <d v="1899-12-30T13:16:00"/>
    <n v="47100"/>
    <x v="0"/>
    <n v="26.67"/>
    <n v="1.4"/>
    <n v="33.99"/>
    <n v="3.4"/>
    <n v="37.39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7-24T00:00:00"/>
    <d v="1899-12-30T13:19:00"/>
    <n v="47477"/>
    <x v="0"/>
    <n v="40.82"/>
    <n v="1.4"/>
    <n v="52.03"/>
    <n v="5.21"/>
    <n v="57.24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8-05T00:00:00"/>
    <d v="1899-12-30T00:44:00"/>
    <n v="48010"/>
    <x v="0"/>
    <n v="53.56"/>
    <n v="1.41"/>
    <n v="68.75"/>
    <n v="6.88"/>
    <n v="75.63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8-14T00:00:00"/>
    <d v="1899-12-30T13:38:00"/>
    <n v="48380"/>
    <x v="0"/>
    <n v="37.47"/>
    <n v="1.41"/>
    <n v="48.1"/>
    <n v="4.82"/>
    <n v="52.92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8-19T00:00:00"/>
    <d v="1899-12-30T09:42:00"/>
    <n v="48540"/>
    <x v="0"/>
    <n v="17.39"/>
    <n v="1.41"/>
    <n v="22.32"/>
    <n v="2.2400000000000002"/>
    <n v="24.56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8-23T00:00:00"/>
    <d v="1899-12-30T08:49:00"/>
    <n v="49110"/>
    <x v="0"/>
    <n v="54.69"/>
    <n v="1.41"/>
    <n v="70.2"/>
    <n v="7.03"/>
    <n v="77.23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9-03T00:00:00"/>
    <d v="1899-12-30T13:09:00"/>
    <n v="49630"/>
    <x v="0"/>
    <n v="52.06"/>
    <n v="1.41"/>
    <n v="66.83"/>
    <n v="6.69"/>
    <n v="73.52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9-18T00:00:00"/>
    <d v="1899-12-30T13:03:00"/>
    <n v="50140"/>
    <x v="0"/>
    <n v="38.659999999999997"/>
    <n v="1.44"/>
    <n v="50.68"/>
    <n v="5.07"/>
    <n v="55.75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10-08T00:00:00"/>
    <d v="1899-12-30T00:18:00"/>
    <n v="51130"/>
    <x v="0"/>
    <n v="52.59"/>
    <n v="1.46"/>
    <n v="69.900000000000006"/>
    <n v="7"/>
    <n v="76.900000000000006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10-17T00:00:00"/>
    <d v="1899-12-30T13:31:00"/>
    <n v="51550"/>
    <x v="0"/>
    <n v="51.48"/>
    <n v="1.46"/>
    <n v="68.42"/>
    <n v="6.85"/>
    <n v="75.27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10-24T00:00:00"/>
    <d v="1899-12-30T13:36:00"/>
    <n v="51990"/>
    <x v="0"/>
    <n v="33.090000000000003"/>
    <n v="1.46"/>
    <n v="43.98"/>
    <n v="4.4000000000000004"/>
    <n v="48.38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11-22T00:00:00"/>
    <d v="1899-12-30T09:03:00"/>
    <n v="52740"/>
    <x v="0"/>
    <n v="36.29"/>
    <n v="1.46"/>
    <n v="48.24"/>
    <n v="4.83"/>
    <n v="53.07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11-27T00:00:00"/>
    <d v="1899-12-30T13:27:00"/>
    <n v="53100"/>
    <x v="0"/>
    <n v="33.770000000000003"/>
    <n v="1.46"/>
    <n v="44.88"/>
    <n v="4.49"/>
    <n v="49.37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12-03T00:00:00"/>
    <d v="1899-12-30T13:32:00"/>
    <n v="53470"/>
    <x v="0"/>
    <n v="35.479999999999997"/>
    <n v="1.46"/>
    <n v="47.15"/>
    <n v="4.72"/>
    <n v="51.87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12-12T00:00:00"/>
    <d v="1899-12-30T13:47:00"/>
    <n v="53964"/>
    <x v="0"/>
    <n v="47.61"/>
    <n v="1.46"/>
    <n v="63.28"/>
    <n v="6.33"/>
    <n v="69.61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ONDER WOOLWORTHS S/STN"/>
    <s v="CALTEX Australia - Fuel"/>
    <n v="7071340000000000"/>
    <d v="2019-01-04T00:00:00"/>
    <d v="1899-12-30T10:30:00"/>
    <n v="37200"/>
    <x v="0"/>
    <n v="29.78"/>
    <n v="1.45"/>
    <n v="39.31"/>
    <n v="3.94"/>
    <n v="43.25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ONDER WOOLWORTHS S/STN"/>
    <s v="CALTEX Australia - Fuel"/>
    <n v="7071340000000000"/>
    <d v="2019-01-10T00:00:00"/>
    <d v="1899-12-30T11:24:00"/>
    <n v="37700"/>
    <x v="0"/>
    <n v="46.35"/>
    <n v="1.45"/>
    <n v="61.18"/>
    <n v="6.12"/>
    <n v="67.3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ONDER WOOLWORTHS S/STN"/>
    <s v="CALTEX Australia - Fuel"/>
    <n v="7071340000000000"/>
    <d v="2019-01-23T00:00:00"/>
    <d v="1899-12-30T10:09:00"/>
    <n v="38610"/>
    <x v="0"/>
    <n v="44.76"/>
    <n v="1.45"/>
    <n v="59.08"/>
    <n v="5.91"/>
    <n v="64.989999999999995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ONDER WOOLWORTHS S/STN"/>
    <s v="CALTEX Australia - Fuel"/>
    <n v="7071340000000000"/>
    <d v="2019-02-05T00:00:00"/>
    <d v="1899-12-30T11:37:00"/>
    <n v="39335"/>
    <x v="0"/>
    <n v="36.86"/>
    <n v="1.46"/>
    <n v="48.93"/>
    <n v="4.9000000000000004"/>
    <n v="53.83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ONDER WOOLWORTHS S/STN"/>
    <s v="CALTEX Australia - Fuel"/>
    <n v="7071340000000000"/>
    <d v="2019-02-28T00:00:00"/>
    <d v="1899-12-30T11:10:00"/>
    <n v="40870"/>
    <x v="0"/>
    <n v="49.32"/>
    <n v="1.47"/>
    <n v="66"/>
    <n v="6.61"/>
    <n v="72.61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ONDER WOOLWORTHS S/STN"/>
    <s v="CALTEX Australia - Fuel"/>
    <n v="7071340000000000"/>
    <d v="2019-03-14T00:00:00"/>
    <d v="1899-12-30T10:59:00"/>
    <n v="41430"/>
    <x v="0"/>
    <n v="53.16"/>
    <n v="1.47"/>
    <n v="71.05"/>
    <n v="7.11"/>
    <n v="78.16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EG FUELCO 1514 CONDER"/>
    <s v="CALTEX Australia - Fuel"/>
    <n v="7071340000000000"/>
    <d v="2019-04-17T00:00:00"/>
    <d v="1899-12-30T11:12:00"/>
    <n v="43250"/>
    <x v="0"/>
    <n v="40.68"/>
    <n v="1.5"/>
    <n v="55.55"/>
    <n v="5.56"/>
    <n v="61.11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EG FUELCO 1514 CONDER"/>
    <s v="CALTEX Australia - Fuel"/>
    <n v="7071340000000000"/>
    <d v="2019-06-25T00:00:00"/>
    <d v="1899-12-30T11:40:00"/>
    <n v="45970"/>
    <x v="0"/>
    <n v="53.94"/>
    <n v="1.46"/>
    <n v="71.69"/>
    <n v="7.17"/>
    <n v="78.86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EG FUELCO 1514 CONDER"/>
    <s v="CALTEX Australia - Fuel"/>
    <n v="7071340000000000"/>
    <d v="2019-09-26T00:00:00"/>
    <d v="1899-12-30T13:11:00"/>
    <n v="50570"/>
    <x v="0"/>
    <n v="44.16"/>
    <n v="1.51"/>
    <n v="60.7"/>
    <n v="6.08"/>
    <n v="66.78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EG FUELCO 1514 CONDER"/>
    <s v="CALTEX Australia - Fuel"/>
    <n v="7071340000000000"/>
    <d v="2019-10-31T00:00:00"/>
    <d v="1899-12-30T10:12:00"/>
    <n v="52370"/>
    <x v="0"/>
    <n v="34.590000000000003"/>
    <n v="1.53"/>
    <n v="48.17"/>
    <n v="4.82"/>
    <n v="52.99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CONDER WOOLWORTHS S/STN"/>
    <s v="CALTEX Australia - Fuel"/>
    <n v="7071340000000000"/>
    <d v="2019-03-13T00:00:00"/>
    <d v="1899-12-30T09:43:00"/>
    <n v="34911"/>
    <x v="1"/>
    <n v="30.72"/>
    <n v="1.41"/>
    <n v="39.44"/>
    <n v="3.95"/>
    <n v="43.39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EG FUELCO 1514 CONDER"/>
    <s v="CALTEX Australia - Fuel"/>
    <n v="7071340000000000"/>
    <d v="2019-04-12T00:00:00"/>
    <d v="1899-12-30T13:25:00"/>
    <n v="36165"/>
    <x v="1"/>
    <n v="31.23"/>
    <n v="1.41"/>
    <n v="40.090000000000003"/>
    <n v="4.01"/>
    <n v="44.1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EG FUELCO 1566 DICKSON"/>
    <s v="CALTEX Australia - Fuel"/>
    <n v="7071340000000000"/>
    <d v="2019-07-12T00:00:00"/>
    <d v="1899-12-30T10:48:00"/>
    <n v="39505"/>
    <x v="1"/>
    <n v="26.01"/>
    <n v="1.41"/>
    <n v="33.39"/>
    <n v="3.34"/>
    <n v="36.729999999999997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EG FUELCO 1744 MAWSON"/>
    <s v="CALTEX Australia - Fuel"/>
    <n v="7071340000000000"/>
    <d v="2019-06-26T00:00:00"/>
    <d v="1899-12-30T13:30:00"/>
    <n v="38725"/>
    <x v="1"/>
    <n v="29.95"/>
    <n v="1.39"/>
    <n v="37.9"/>
    <n v="3.8"/>
    <n v="41.7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EG FUELCO 1744 MAWSON"/>
    <s v="CALTEX Australia - Fuel"/>
    <n v="7071340000000000"/>
    <d v="2019-07-31T00:00:00"/>
    <d v="1899-12-30T09:10:00"/>
    <n v="40386"/>
    <x v="1"/>
    <n v="32.96"/>
    <n v="1.37"/>
    <n v="41.11"/>
    <n v="4.12"/>
    <n v="45.23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EG FUELCO 1744 MAWSON"/>
    <s v="CALTEX Australia - Fuel"/>
    <n v="7071340000000000"/>
    <d v="2019-08-08T00:00:00"/>
    <d v="1899-12-30T13:14:00"/>
    <n v="40792"/>
    <x v="1"/>
    <n v="31.81"/>
    <n v="1.37"/>
    <n v="39.67"/>
    <n v="3.97"/>
    <n v="43.64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EG FUELCO 1744 MAWSON"/>
    <s v="CALTEX Australia - Fuel"/>
    <n v="7071340000000000"/>
    <d v="2019-10-15T00:00:00"/>
    <d v="1899-12-30T13:36:00"/>
    <n v="42990"/>
    <x v="1"/>
    <n v="28.89"/>
    <n v="1.45"/>
    <n v="38.14"/>
    <n v="3.82"/>
    <n v="41.96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EG FUELCO 1744 MAWSON"/>
    <s v="CALTEX Australia - Fuel"/>
    <n v="7071340000000000"/>
    <d v="2019-11-21T00:00:00"/>
    <d v="1899-12-30T09:22:00"/>
    <n v="44324"/>
    <x v="1"/>
    <n v="30.17"/>
    <n v="1.43"/>
    <n v="39.270000000000003"/>
    <n v="3.93"/>
    <n v="43.2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EG FUELCO 1744 MAWSON"/>
    <s v="CALTEX Australia - Fuel"/>
    <n v="7071340000000000"/>
    <d v="2019-11-29T00:00:00"/>
    <d v="1899-12-30T13:35:00"/>
    <n v="44672"/>
    <x v="1"/>
    <n v="29.66"/>
    <n v="1.43"/>
    <n v="38.61"/>
    <n v="3.87"/>
    <n v="42.48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EG FUELCO 1744 MAWSON"/>
    <s v="CALTEX Australia - Fuel"/>
    <n v="7071340000000000"/>
    <d v="2019-12-09T00:00:00"/>
    <d v="1899-12-30T13:47:00"/>
    <n v="45066"/>
    <x v="1"/>
    <n v="30.97"/>
    <n v="1.43"/>
    <n v="40.32"/>
    <n v="4.04"/>
    <n v="44.36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EG FUELCO 1788 HUME"/>
    <s v="CALTEX Australia - Fuel"/>
    <n v="7071340000000000"/>
    <d v="2019-07-23T00:00:00"/>
    <d v="1899-12-30T10:02:00"/>
    <n v="39959"/>
    <x v="1"/>
    <n v="34.04"/>
    <n v="1.35"/>
    <n v="41.84"/>
    <n v="4.1900000000000004"/>
    <n v="46.03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FYSHWICK S/STN"/>
    <s v="CALTEX Australia - Fuel"/>
    <n v="7071340000000000"/>
    <d v="2019-12-17T00:00:00"/>
    <d v="1899-12-30T09:57:00"/>
    <n v="45408"/>
    <x v="1"/>
    <n v="30.94"/>
    <n v="1.41"/>
    <n v="39.72"/>
    <n v="3.98"/>
    <n v="43.7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KAMBAH CALTEX WOOLWORTHS"/>
    <s v="CALTEX Australia - Fuel"/>
    <n v="7071340000000000"/>
    <d v="2019-06-05T00:00:00"/>
    <d v="1899-12-30T13:08:00"/>
    <n v="37736"/>
    <x v="1"/>
    <n v="26.65"/>
    <n v="1.38"/>
    <n v="33.479999999999997"/>
    <n v="3.35"/>
    <n v="36.83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KAMBAH CALTEX WOOLWORTHS"/>
    <s v="CALTEX Australia - Fuel"/>
    <n v="7071340000000000"/>
    <d v="2019-08-29T00:00:00"/>
    <d v="1899-12-30T13:37:00"/>
    <n v="41745"/>
    <x v="1"/>
    <n v="30.42"/>
    <n v="1.36"/>
    <n v="37.659999999999997"/>
    <n v="3.77"/>
    <n v="41.43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KAMBAH CALTEX WOOLWORTHS"/>
    <s v="CALTEX Australia - Fuel"/>
    <n v="7071340000000000"/>
    <d v="2019-10-01T00:00:00"/>
    <d v="1899-12-30T11:23:00"/>
    <n v="42473"/>
    <x v="1"/>
    <n v="26.73"/>
    <n v="1.45"/>
    <n v="35.28"/>
    <n v="3.53"/>
    <n v="38.81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KAMBAH CALTEX WOOLWORTHS"/>
    <s v="CALTEX Australia - Fuel"/>
    <n v="7071340000000000"/>
    <d v="2019-11-11T00:00:00"/>
    <d v="1899-12-30T13:57:00"/>
    <n v="43868"/>
    <x v="1"/>
    <n v="29.18"/>
    <n v="1.42"/>
    <n v="37.72"/>
    <n v="3.78"/>
    <n v="41.5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MAWSON WOOLWORTHS S/STN"/>
    <s v="CALTEX Australia - Fuel"/>
    <n v="7071340000000000"/>
    <d v="2019-01-07T00:00:00"/>
    <d v="1899-12-30T10:29:00"/>
    <n v="32338"/>
    <x v="1"/>
    <n v="25.35"/>
    <n v="1.41"/>
    <n v="32.54"/>
    <n v="3.26"/>
    <n v="35.799999999999997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MAWSON WOOLWORTHS S/STN"/>
    <s v="CALTEX Australia - Fuel"/>
    <n v="7071340000000000"/>
    <d v="2019-01-24T00:00:00"/>
    <d v="1899-12-30T13:54:00"/>
    <n v="33228"/>
    <x v="1"/>
    <n v="26.87"/>
    <n v="1.37"/>
    <n v="33.520000000000003"/>
    <n v="3.36"/>
    <n v="36.880000000000003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WESTON CALTEX WOOLWORTHS"/>
    <s v="CALTEX Australia - Fuel"/>
    <n v="7071340000000000"/>
    <d v="2019-01-15T00:00:00"/>
    <d v="1899-12-30T11:20:00"/>
    <n v="32836"/>
    <x v="1"/>
    <n v="28.04"/>
    <n v="1.41"/>
    <n v="35.99"/>
    <n v="3.6"/>
    <n v="39.590000000000003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WESTON CALTEX WOOLWORTHS"/>
    <s v="CALTEX Australia - Fuel"/>
    <n v="7071340000000000"/>
    <d v="2019-02-13T00:00:00"/>
    <d v="1899-12-30T10:10:00"/>
    <n v="33811"/>
    <x v="1"/>
    <n v="31.35"/>
    <n v="1.41"/>
    <n v="40.25"/>
    <n v="4.03"/>
    <n v="44.28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WESTON CALTEX WOOLWORTHS"/>
    <s v="CALTEX Australia - Fuel"/>
    <n v="7071340000000000"/>
    <d v="2019-02-25T00:00:00"/>
    <d v="1899-12-30T10:49:00"/>
    <n v="34379"/>
    <x v="1"/>
    <n v="28.49"/>
    <n v="1.41"/>
    <n v="36.57"/>
    <n v="3.66"/>
    <n v="40.229999999999997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WESTON CALTEX WOOLWORTHS"/>
    <s v="CALTEX Australia - Fuel"/>
    <n v="7071340000000000"/>
    <d v="2019-04-01T00:00:00"/>
    <d v="1899-12-30T10:28:00"/>
    <n v="35501"/>
    <x v="1"/>
    <n v="30.72"/>
    <n v="1.41"/>
    <n v="39.44"/>
    <n v="3.95"/>
    <n v="43.39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WESTON CALTEX WOOLWORTHS"/>
    <s v="CALTEX Australia - Fuel"/>
    <n v="7071340000000000"/>
    <d v="2019-05-01T00:00:00"/>
    <d v="1899-12-30T10:01:00"/>
    <n v="36718"/>
    <x v="1"/>
    <n v="27.76"/>
    <n v="1.41"/>
    <n v="35.64"/>
    <n v="3.57"/>
    <n v="39.21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WESTON CALTEX WOOLWORTHS"/>
    <s v="CALTEX Australia - Fuel"/>
    <n v="7071340000000000"/>
    <d v="2019-05-09T00:00:00"/>
    <d v="1899-12-30T10:27:00"/>
    <n v="37212"/>
    <x v="1"/>
    <n v="30.65"/>
    <n v="1.43"/>
    <n v="39.9"/>
    <n v="4"/>
    <n v="43.9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WESTON CALTEX WOOLWORTHS"/>
    <s v="CALTEX Australia - Fuel"/>
    <n v="7071340000000000"/>
    <d v="2019-06-18T00:00:00"/>
    <d v="1899-12-30T09:42:00"/>
    <n v="38210"/>
    <x v="1"/>
    <n v="27.48"/>
    <n v="1.41"/>
    <n v="35.270000000000003"/>
    <n v="3.53"/>
    <n v="38.799999999999997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WESTON CALTEX WOOLWORTHS"/>
    <s v="CALTEX Australia - Fuel"/>
    <n v="7071340000000000"/>
    <d v="2019-07-08T00:00:00"/>
    <d v="1899-12-30T10:21:00"/>
    <n v="39173"/>
    <x v="1"/>
    <n v="31.58"/>
    <n v="1.38"/>
    <n v="39.67"/>
    <n v="3.97"/>
    <n v="43.64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WESTON CALTEX WOOLWORTHS"/>
    <s v="CALTEX Australia - Fuel"/>
    <n v="7071340000000000"/>
    <d v="2019-08-21T00:00:00"/>
    <d v="1899-12-30T11:03:00"/>
    <n v="41317"/>
    <x v="1"/>
    <n v="32.1"/>
    <n v="1.38"/>
    <n v="40.33"/>
    <n v="4.04"/>
    <n v="44.37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WESTON CALTEX WOOLWORTHS"/>
    <s v="CALTEX Australia - Fuel"/>
    <n v="7071340000000000"/>
    <d v="2019-09-06T00:00:00"/>
    <d v="1899-12-30T13:47:00"/>
    <n v="42095"/>
    <x v="1"/>
    <n v="31.27"/>
    <n v="1.38"/>
    <n v="39.29"/>
    <n v="3.93"/>
    <n v="43.22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WESTON CALTEX WOOLWORTHS"/>
    <s v="CALTEX Australia - Fuel"/>
    <n v="7071340000000000"/>
    <d v="2019-11-04T00:00:00"/>
    <d v="1899-12-30T10:00:00"/>
    <n v="434332"/>
    <x v="1"/>
    <n v="28.52"/>
    <n v="1.45"/>
    <n v="37.65"/>
    <n v="3.77"/>
    <n v="41.42"/>
  </r>
  <r>
    <x v="104"/>
    <s v="ACT TCCS - CS - Roads and Infrastructure - Strategic Asset Management"/>
    <n v="880313"/>
    <m/>
    <s v="Passenger"/>
    <m/>
    <n v="2016"/>
    <s v="TOYOTA"/>
    <s v="COROLLA"/>
    <s v="ZRE182R MY16 1.8 HYBRID FWD CVT 5DR HATCHBACK (REL. 08/16)"/>
    <s v="EG FUELCO 1193 CANBERR AAIRPT"/>
    <s v="CALTEX Australia - Fuel"/>
    <n v="7071340000000000"/>
    <d v="2019-05-30T00:00:00"/>
    <d v="1899-12-30T10:55:00"/>
    <n v="14459"/>
    <x v="4"/>
    <n v="26.21"/>
    <n v="1.52"/>
    <n v="36.1"/>
    <n v="3.62"/>
    <n v="39.72"/>
  </r>
  <r>
    <x v="104"/>
    <s v="ACT TCCS - CS - Roads and Infrastructure - Strategic Asset Management"/>
    <n v="880313"/>
    <m/>
    <s v="Passenger"/>
    <m/>
    <n v="2016"/>
    <s v="TOYOTA"/>
    <s v="COROLLA"/>
    <s v="ZRE182R MY16 1.8 HYBRID FWD CVT 5DR HATCHBACK (REL. 08/16)"/>
    <s v="EG FUELCO 1788 HUME"/>
    <s v="CALTEX Australia - Fuel"/>
    <n v="7071340000000000"/>
    <d v="2019-04-02T00:00:00"/>
    <d v="1899-12-30T09:34:00"/>
    <n v="13970"/>
    <x v="4"/>
    <n v="32.68"/>
    <n v="1.49"/>
    <n v="44.18"/>
    <n v="4.42"/>
    <n v="48.6"/>
  </r>
  <r>
    <x v="104"/>
    <s v="ACT TCCS - CS - Roads and Infrastructure - Strategic Asset Management"/>
    <n v="880313"/>
    <m/>
    <s v="Passenger"/>
    <m/>
    <n v="2016"/>
    <s v="TOYOTA"/>
    <s v="COROLLA"/>
    <s v="ZRE182R MY16 1.8 HYBRID FWD CVT 5DR HATCHBACK (REL. 08/16)"/>
    <s v="FYSHWICK S/STN"/>
    <s v="CALTEX Australia - Fuel"/>
    <n v="7071340000000000"/>
    <d v="2019-02-13T00:00:00"/>
    <d v="1899-12-30T10:47:00"/>
    <n v="13391"/>
    <x v="4"/>
    <n v="36.21"/>
    <n v="1.53"/>
    <n v="50.46"/>
    <n v="5.05"/>
    <n v="55.51"/>
  </r>
  <r>
    <x v="104"/>
    <s v="ACT TCCS - CS - Roads and Infrastructure - Strategic Asset Management"/>
    <n v="880313"/>
    <m/>
    <s v="Passenger"/>
    <m/>
    <n v="2016"/>
    <s v="TOYOTA"/>
    <s v="COROLLA"/>
    <s v="ZRE182R MY16 1.8 HYBRID FWD CVT 5DR HATCHBACK (REL. 08/16)"/>
    <s v="FYSHWICK S/STN"/>
    <s v="CALTEX Australia - Fuel"/>
    <n v="7071340000000000"/>
    <d v="2019-09-06T00:00:00"/>
    <d v="1899-12-30T13:48:00"/>
    <n v="15000"/>
    <x v="2"/>
    <n v="25.26"/>
    <n v="1.57"/>
    <n v="35.94"/>
    <n v="3.6"/>
    <n v="39.54"/>
  </r>
  <r>
    <x v="104"/>
    <s v="ACT TCCS - CS - Roads and Infrastructure - Strategic Asset Management"/>
    <n v="880313"/>
    <m/>
    <s v="Passenger"/>
    <m/>
    <n v="2016"/>
    <s v="TOYOTA"/>
    <s v="COROLLA"/>
    <s v="ZRE182R MY16 1.8 HYBRID FWD CVT 5DR HATCHBACK (REL. 08/16)"/>
    <s v="FYSHWICK S/STN"/>
    <s v="CALTEX Australia - Fuel"/>
    <n v="7071340000000000"/>
    <d v="2019-10-25T00:00:00"/>
    <d v="1899-12-30T14:18:00"/>
    <n v="16300"/>
    <x v="2"/>
    <n v="38.909999999999997"/>
    <n v="1.61"/>
    <n v="56.85"/>
    <n v="5.69"/>
    <n v="62.54"/>
  </r>
  <r>
    <x v="104"/>
    <s v="ACT TCCS - CS - Roads and Infrastructure - Strategic Asset Management"/>
    <n v="880313"/>
    <m/>
    <s v="Passenger"/>
    <m/>
    <n v="2016"/>
    <s v="TOYOTA"/>
    <s v="COROLLA"/>
    <s v="ZRE182R MY16 1.8 HYBRID FWD CVT 5DR HATCHBACK (REL. 08/16)"/>
    <s v="WESTON CALTEX WOOLWORTHS"/>
    <s v="CALTEX Australia - Fuel"/>
    <n v="7071340000000000"/>
    <d v="2019-12-13T00:00:00"/>
    <d v="1899-12-30T13:20:00"/>
    <n v="16910"/>
    <x v="4"/>
    <n v="29.73"/>
    <n v="1.58"/>
    <n v="42.62"/>
    <n v="4.2699999999999996"/>
    <n v="46.89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CALTEX  MITCHELL S/STN"/>
    <s v="CALTEX Australia - Fuel"/>
    <n v="7071340000000000"/>
    <d v="2019-03-07T00:00:00"/>
    <d v="1899-12-30T00:17:00"/>
    <n v="30217"/>
    <x v="1"/>
    <n v="33.97"/>
    <n v="1.34"/>
    <n v="41.45"/>
    <n v="4.1500000000000004"/>
    <n v="45.6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CALTEX BRADDON STAR MART"/>
    <s v="CALTEX Australia - Fuel"/>
    <n v="7071340000000000"/>
    <d v="2019-10-16T00:00:00"/>
    <d v="1899-12-30T14:29:00"/>
    <n v="36570"/>
    <x v="1"/>
    <n v="51.1"/>
    <n v="1.45"/>
    <n v="67.45"/>
    <n v="6.75"/>
    <n v="74.2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CALTEX WESTON CREEK FOODARY"/>
    <s v="CALTEX Australia - Fuel"/>
    <n v="7071340000000000"/>
    <d v="2019-10-08T00:00:00"/>
    <d v="1899-12-30T11:58:00"/>
    <n v="36396"/>
    <x v="1"/>
    <n v="43.98"/>
    <n v="1.45"/>
    <n v="58.05"/>
    <n v="5.81"/>
    <n v="63.86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EG FUELCO 1193 CANBERR AAIRPT"/>
    <s v="CALTEX Australia - Fuel"/>
    <n v="7071340000000000"/>
    <d v="2019-05-29T00:00:00"/>
    <d v="1899-12-30T13:15:00"/>
    <n v="31900"/>
    <x v="1"/>
    <n v="55.1"/>
    <n v="1.41"/>
    <n v="70.63"/>
    <n v="7.07"/>
    <n v="77.7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EG FUELCO 1193 CANBERR AAIRPT"/>
    <s v="CALTEX Australia - Fuel"/>
    <n v="7071340000000000"/>
    <d v="2019-07-03T00:00:00"/>
    <d v="1899-12-30T16:06:00"/>
    <n v="33452"/>
    <x v="1"/>
    <n v="47.45"/>
    <n v="1.3"/>
    <n v="56.08"/>
    <n v="5.61"/>
    <n v="61.69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EG FUELCO 1193 CANBERR AAIRPT"/>
    <s v="CALTEX Australia - Fuel"/>
    <n v="7071340000000000"/>
    <d v="2019-07-10T00:00:00"/>
    <d v="1899-12-30T16:16:00"/>
    <n v="33950"/>
    <x v="1"/>
    <n v="47.34"/>
    <n v="1.32"/>
    <n v="56.81"/>
    <n v="5.69"/>
    <n v="62.5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EG FUELCO 1543 CANB GATEWAY"/>
    <s v="CALTEX Australia - Fuel"/>
    <n v="7071340000000000"/>
    <d v="2019-11-11T00:00:00"/>
    <d v="1899-12-30T11:21:00"/>
    <n v="37731"/>
    <x v="1"/>
    <n v="43.93"/>
    <n v="1.41"/>
    <n v="56.39"/>
    <n v="5.64"/>
    <n v="62.03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EG FUELCO 1566 DICKSON"/>
    <s v="CALTEX Australia - Fuel"/>
    <n v="7071340000000000"/>
    <d v="2019-04-24T00:00:00"/>
    <d v="1899-12-30T11:36:00"/>
    <n v="31200"/>
    <x v="1"/>
    <n v="51.77"/>
    <n v="1.41"/>
    <n v="66.45"/>
    <n v="6.65"/>
    <n v="73.099999999999994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EG FUELCO 1788 HUME"/>
    <s v="CALTEX Australia - Fuel"/>
    <n v="7071340000000000"/>
    <d v="2019-05-13T00:00:00"/>
    <d v="1899-12-30T14:23:00"/>
    <n v="31350"/>
    <x v="1"/>
    <n v="21.5"/>
    <n v="1.43"/>
    <n v="27.99"/>
    <n v="2.8"/>
    <n v="30.79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EG FUELCO 1788 HUME"/>
    <s v="CALTEX Australia - Fuel"/>
    <n v="7071340000000000"/>
    <d v="2019-10-29T00:00:00"/>
    <d v="1899-12-30T00:42:00"/>
    <n v="37275"/>
    <x v="1"/>
    <n v="39.15"/>
    <n v="1.41"/>
    <n v="50.25"/>
    <n v="5.03"/>
    <n v="55.28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EG FUELCO 1790 BELCONNEN"/>
    <s v="CALTEX Australia - Fuel"/>
    <n v="7071340000000000"/>
    <d v="2019-06-24T00:00:00"/>
    <d v="1899-12-30T13:01:00"/>
    <n v="32951"/>
    <x v="1"/>
    <n v="44.97"/>
    <n v="1.39"/>
    <n v="56.75"/>
    <n v="5.68"/>
    <n v="62.43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EG FUELCO 1790 BELCONNEN"/>
    <s v="CALTEX Australia - Fuel"/>
    <n v="7071340000000000"/>
    <d v="2019-08-28T00:00:00"/>
    <d v="1899-12-30T00:21:00"/>
    <n v="32010"/>
    <x v="1"/>
    <n v="43.63"/>
    <n v="1.38"/>
    <n v="54.82"/>
    <n v="5.49"/>
    <n v="60.31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FYSHWICK S/STN"/>
    <s v="CALTEX Australia - Fuel"/>
    <n v="7071340000000000"/>
    <d v="2019-01-22T00:00:00"/>
    <d v="1899-12-30T10:23:00"/>
    <n v="28934"/>
    <x v="1"/>
    <n v="41.32"/>
    <n v="1.37"/>
    <n v="51.39"/>
    <n v="5.14"/>
    <n v="56.53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FYSHWICK S/STN"/>
    <s v="CALTEX Australia - Fuel"/>
    <n v="7071340000000000"/>
    <d v="2019-02-08T00:00:00"/>
    <d v="1899-12-30T10:48:00"/>
    <n v="29342"/>
    <x v="1"/>
    <n v="42.27"/>
    <n v="1.37"/>
    <n v="52.72"/>
    <n v="5.28"/>
    <n v="58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FYSHWICK S/STN"/>
    <s v="CALTEX Australia - Fuel"/>
    <n v="7071340000000000"/>
    <d v="2019-02-25T00:00:00"/>
    <d v="1899-12-30T10:52:00"/>
    <n v="29850"/>
    <x v="1"/>
    <n v="48.97"/>
    <n v="1.37"/>
    <n v="60.9"/>
    <n v="6.1"/>
    <n v="67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FYSHWICK S/STN"/>
    <s v="CALTEX Australia - Fuel"/>
    <n v="7071340000000000"/>
    <d v="2019-03-26T00:00:00"/>
    <d v="1899-12-30T11:13:00"/>
    <n v="30690"/>
    <x v="3"/>
    <n v="50"/>
    <n v="1.37"/>
    <n v="62.36"/>
    <n v="6.24"/>
    <n v="68.599999999999994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FYSHWICK S/STN"/>
    <s v="CALTEX Australia - Fuel"/>
    <n v="7071340000000000"/>
    <d v="2019-06-12T00:00:00"/>
    <d v="1899-12-30T13:38:00"/>
    <n v="32390"/>
    <x v="1"/>
    <n v="57.12"/>
    <n v="1.4"/>
    <n v="72.59"/>
    <n v="7.26"/>
    <n v="79.849999999999994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FYSHWICK S/STN"/>
    <s v="CALTEX Australia - Fuel"/>
    <n v="7071340000000000"/>
    <d v="2019-08-09T00:00:00"/>
    <d v="1899-12-30T11:23:00"/>
    <n v="34500"/>
    <x v="1"/>
    <n v="55.66"/>
    <n v="1.37"/>
    <n v="69.319999999999993"/>
    <n v="6.94"/>
    <n v="76.260000000000005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FYSHWICK S/STN"/>
    <s v="CALTEX Australia - Fuel"/>
    <n v="7071340000000000"/>
    <d v="2019-09-11T00:00:00"/>
    <d v="1899-12-30T11:21:00"/>
    <n v="35480"/>
    <x v="1"/>
    <n v="50.17"/>
    <n v="1.37"/>
    <n v="62.48"/>
    <n v="6.25"/>
    <n v="68.73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FYSHWICK S/STN"/>
    <s v="CALTEX Australia - Fuel"/>
    <n v="7071340000000000"/>
    <d v="2019-09-25T00:00:00"/>
    <d v="1899-12-30T14:46:00"/>
    <n v="35950"/>
    <x v="1"/>
    <n v="48.69"/>
    <n v="1.41"/>
    <n v="62.5"/>
    <n v="6.26"/>
    <n v="68.760000000000005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FYSHWICK S/STN"/>
    <s v="CALTEX Australia - Fuel"/>
    <n v="7071340000000000"/>
    <d v="2019-11-21T00:00:00"/>
    <d v="1899-12-30T11:44:00"/>
    <n v="38250"/>
    <x v="1"/>
    <n v="53.07"/>
    <n v="1.41"/>
    <n v="68.12"/>
    <n v="6.82"/>
    <n v="74.94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FYSHWICK S/STN"/>
    <s v="CALTEX Australia - Fuel"/>
    <n v="7071340000000000"/>
    <d v="2019-12-18T00:00:00"/>
    <d v="1899-12-30T11:24:00"/>
    <n v="38770"/>
    <x v="1"/>
    <n v="55.47"/>
    <n v="1.41"/>
    <n v="71.2"/>
    <n v="7.13"/>
    <n v="78.33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BELCONNEN WOOLWORTHS S/STN"/>
    <s v="CALTEX Australia - Fuel"/>
    <n v="7071340000000000"/>
    <d v="2019-01-18T00:00:00"/>
    <d v="1899-12-30T11:39:00"/>
    <n v="11718"/>
    <x v="0"/>
    <n v="43.13"/>
    <n v="1.47"/>
    <n v="57.72"/>
    <n v="5.78"/>
    <n v="63.5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BELCONNEN WOOLWORTHS S/STN"/>
    <s v="CALTEX Australia - Fuel"/>
    <n v="7071340000000000"/>
    <d v="2019-01-30T00:00:00"/>
    <d v="1899-12-30T00:35:00"/>
    <n v="12068"/>
    <x v="0"/>
    <n v="35.69"/>
    <n v="1.45"/>
    <n v="47.11"/>
    <n v="4.72"/>
    <n v="51.83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KALEEN STAR MART"/>
    <s v="CALTEX Australia - Fuel"/>
    <n v="7071340000000000"/>
    <d v="2019-02-12T00:00:00"/>
    <d v="1899-12-30T00:48:00"/>
    <n v="12896"/>
    <x v="0"/>
    <n v="46.05"/>
    <n v="1.48"/>
    <n v="62.05"/>
    <n v="6.21"/>
    <n v="68.260000000000005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KALEEN STAR MART"/>
    <s v="CALTEX Australia - Fuel"/>
    <n v="7071340000000000"/>
    <d v="2019-02-20T00:00:00"/>
    <d v="1899-12-30T13:18:00"/>
    <n v="13359"/>
    <x v="0"/>
    <n v="43.97"/>
    <n v="1.45"/>
    <n v="58.04"/>
    <n v="5.81"/>
    <n v="63.85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KALEEN STAR MART"/>
    <s v="CALTEX Australia - Fuel"/>
    <n v="7071340000000000"/>
    <d v="2019-03-13T00:00:00"/>
    <d v="1899-12-30T11:48:00"/>
    <n v="14168"/>
    <x v="0"/>
    <n v="48.85"/>
    <n v="1.45"/>
    <n v="64.48"/>
    <n v="6.45"/>
    <n v="70.930000000000007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KALEEN STAR MART"/>
    <s v="CALTEX Australia - Fuel"/>
    <n v="7071340000000000"/>
    <d v="2019-03-27T00:00:00"/>
    <d v="1899-12-30T13:14:00"/>
    <n v="14947"/>
    <x v="0"/>
    <n v="37.81"/>
    <n v="1.45"/>
    <n v="49.91"/>
    <n v="5"/>
    <n v="54.91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KALEEN STAR MART"/>
    <s v="CALTEX Australia - Fuel"/>
    <n v="7071340000000000"/>
    <d v="2019-04-05T00:00:00"/>
    <d v="1899-12-30T11:30:00"/>
    <n v="15492"/>
    <x v="0"/>
    <n v="53.79"/>
    <n v="1.45"/>
    <n v="71"/>
    <n v="7.11"/>
    <n v="78.11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KALEEN STAR MART"/>
    <s v="CALTEX Australia - Fuel"/>
    <n v="7071340000000000"/>
    <d v="2019-08-12T00:00:00"/>
    <d v="1899-12-30T00:45:00"/>
    <n v="20778"/>
    <x v="0"/>
    <n v="56.63"/>
    <n v="1.52"/>
    <n v="78.349999999999994"/>
    <n v="7.84"/>
    <n v="86.19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KALEEN STAR MART"/>
    <s v="CALTEX Australia - Fuel"/>
    <n v="7071340000000000"/>
    <d v="2019-09-11T00:00:00"/>
    <d v="1899-12-30T00:38:00"/>
    <n v="28371"/>
    <x v="0"/>
    <n v="42.03"/>
    <n v="1.5"/>
    <n v="57.39"/>
    <n v="5.74"/>
    <n v="63.13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KALEEN STAR MART"/>
    <s v="CALTEX Australia - Fuel"/>
    <n v="7071340000000000"/>
    <d v="2019-09-30T00:00:00"/>
    <d v="1899-12-30T00:15:00"/>
    <n v="23100"/>
    <x v="0"/>
    <n v="43.07"/>
    <n v="1.55"/>
    <n v="60.76"/>
    <n v="6.08"/>
    <n v="66.84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KALEEN STAR MART"/>
    <s v="CALTEX Australia - Fuel"/>
    <n v="7071340000000000"/>
    <d v="2019-10-29T00:00:00"/>
    <d v="1899-12-30T14:01:00"/>
    <n v="24097"/>
    <x v="0"/>
    <n v="51.48"/>
    <n v="1.55"/>
    <n v="72.64"/>
    <n v="7.27"/>
    <n v="79.91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KALEEN STAR MART"/>
    <s v="CALTEX Australia - Fuel"/>
    <n v="7071340000000000"/>
    <d v="2019-12-09T00:00:00"/>
    <d v="1899-12-30T13:29:00"/>
    <n v="25519"/>
    <x v="0"/>
    <n v="48.1"/>
    <n v="1.57"/>
    <n v="68.739999999999995"/>
    <n v="6.88"/>
    <n v="75.62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NICHOLLS STAR MART"/>
    <s v="CALTEX Australia - Fuel"/>
    <n v="7071340000000000"/>
    <d v="2019-02-05T00:00:00"/>
    <d v="1899-12-30T00:25:00"/>
    <n v="12417"/>
    <x v="0"/>
    <n v="36.090000000000003"/>
    <n v="1.41"/>
    <n v="46.33"/>
    <n v="4.6399999999999997"/>
    <n v="50.97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NICHOLLS STAR MART"/>
    <s v="CALTEX Australia - Fuel"/>
    <n v="7071340000000000"/>
    <d v="2019-03-20T00:00:00"/>
    <d v="1899-12-30T13:52:00"/>
    <n v="14565"/>
    <x v="0"/>
    <n v="42.66"/>
    <n v="1.45"/>
    <n v="56.31"/>
    <n v="5.64"/>
    <n v="61.95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NICHOLLS STAR MART"/>
    <s v="CALTEX Australia - Fuel"/>
    <n v="7071340000000000"/>
    <d v="2019-05-01T00:00:00"/>
    <d v="1899-12-30T11:11:00"/>
    <n v="16498"/>
    <x v="0"/>
    <n v="51.03"/>
    <n v="1.52"/>
    <n v="70.61"/>
    <n v="7.07"/>
    <n v="77.680000000000007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NICHOLLS STAR MART"/>
    <s v="CALTEX Australia - Fuel"/>
    <n v="7071340000000000"/>
    <d v="2019-06-05T00:00:00"/>
    <d v="1899-12-30T13:28:00"/>
    <n v="17848"/>
    <x v="0"/>
    <n v="37.020000000000003"/>
    <n v="1.48"/>
    <n v="49.87"/>
    <n v="4.99"/>
    <n v="54.86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NICHOLLS STAR MART"/>
    <s v="CALTEX Australia - Fuel"/>
    <n v="7071340000000000"/>
    <d v="2019-06-18T00:00:00"/>
    <d v="1899-12-30T13:16:00"/>
    <n v="18307"/>
    <x v="0"/>
    <n v="44.47"/>
    <n v="1.47"/>
    <n v="59.51"/>
    <n v="5.96"/>
    <n v="65.47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NICHOLLS STAR MART"/>
    <s v="CALTEX Australia - Fuel"/>
    <n v="7071340000000000"/>
    <d v="2019-06-24T00:00:00"/>
    <d v="1899-12-30T11:37:00"/>
    <n v="18614"/>
    <x v="0"/>
    <n v="29.77"/>
    <n v="1.45"/>
    <n v="39.25"/>
    <n v="3.93"/>
    <n v="43.18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NICHOLLS STAR MART"/>
    <s v="CALTEX Australia - Fuel"/>
    <n v="7071340000000000"/>
    <d v="2019-09-19T00:00:00"/>
    <d v="1899-12-30T13:52:00"/>
    <n v="22681"/>
    <x v="0"/>
    <n v="48.52"/>
    <n v="1.48"/>
    <n v="65.37"/>
    <n v="6.54"/>
    <n v="71.91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PIALLAGO STAR MART"/>
    <s v="CALTEX Australia - Fuel"/>
    <n v="7071340000000000"/>
    <d v="2019-04-15T00:00:00"/>
    <d v="1899-12-30T10:41:00"/>
    <n v="15991"/>
    <x v="0"/>
    <n v="50.25"/>
    <n v="1.43"/>
    <n v="65.42"/>
    <n v="6.55"/>
    <n v="71.97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PIALLAGO STAR MART"/>
    <s v="CALTEX Australia - Fuel"/>
    <n v="7071340000000000"/>
    <d v="2019-08-21T00:00:00"/>
    <d v="1899-12-30T11:25:00"/>
    <n v="21341"/>
    <x v="0"/>
    <n v="52.97"/>
    <n v="1.41"/>
    <n v="67.989999999999995"/>
    <n v="6.8"/>
    <n v="74.790000000000006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PIALLAGO STAR MART"/>
    <s v="CALTEX Australia - Fuel"/>
    <n v="7071340000000000"/>
    <d v="2019-10-21T00:00:00"/>
    <d v="1899-12-30T10:09:00"/>
    <n v="23580"/>
    <x v="0"/>
    <n v="46.87"/>
    <n v="1.46"/>
    <n v="62.29"/>
    <n v="6.23"/>
    <n v="68.52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PIALLAGO STAR MART"/>
    <s v="CALTEX Australia - Fuel"/>
    <n v="7071340000000000"/>
    <d v="2019-12-02T00:00:00"/>
    <d v="1899-12-30T11:06:00"/>
    <n v="25073"/>
    <x v="0"/>
    <n v="51.17"/>
    <n v="1.46"/>
    <n v="68.010000000000005"/>
    <n v="6.81"/>
    <n v="74.819999999999993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WESTON CREEK FOODARY"/>
    <s v="CALTEX Australia - Fuel"/>
    <n v="7071340000000000"/>
    <d v="2019-11-08T00:00:00"/>
    <d v="1899-12-30T14:01:00"/>
    <n v="24559"/>
    <x v="0"/>
    <n v="51.07"/>
    <n v="1.55"/>
    <n v="72.05"/>
    <n v="7.21"/>
    <n v="79.260000000000005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EG FUELCO 1543 CANB GATEWAY"/>
    <s v="CALTEX Australia - Fuel"/>
    <n v="7071340000000000"/>
    <d v="2019-08-08T00:00:00"/>
    <d v="1899-12-30T14:24:00"/>
    <n v="20686"/>
    <x v="0"/>
    <n v="1.63"/>
    <n v="1.5"/>
    <n v="2.2200000000000002"/>
    <n v="0.23"/>
    <n v="2.4500000000000002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EG FUELCO 1790 BELCONNEN"/>
    <s v="CALTEX Australia - Fuel"/>
    <n v="7071340000000000"/>
    <d v="2019-05-07T00:00:00"/>
    <d v="1899-12-30T13:41:00"/>
    <n v="16870"/>
    <x v="0"/>
    <n v="36.869999999999997"/>
    <n v="1.5"/>
    <n v="50.35"/>
    <n v="5.04"/>
    <n v="55.39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EG FUELCO 1790 BELCONNEN"/>
    <s v="CALTEX Australia - Fuel"/>
    <n v="7071340000000000"/>
    <d v="2019-05-13T00:00:00"/>
    <d v="1899-12-30T00:08:00"/>
    <n v="17156"/>
    <x v="0"/>
    <n v="28.66"/>
    <n v="1.5"/>
    <n v="39.14"/>
    <n v="3.92"/>
    <n v="43.06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EG FUELCO 1790 BELCONNEN"/>
    <s v="CALTEX Australia - Fuel"/>
    <n v="7071340000000000"/>
    <d v="2019-05-29T00:00:00"/>
    <d v="1899-12-30T13:31:00"/>
    <n v="17468"/>
    <x v="0"/>
    <n v="30.81"/>
    <n v="1.5"/>
    <n v="42.07"/>
    <n v="4.21"/>
    <n v="46.28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EG FUELCO 1790 BELCONNEN"/>
    <s v="CALTEX Australia - Fuel"/>
    <n v="7071340000000000"/>
    <d v="2019-07-02T00:00:00"/>
    <d v="1899-12-30T13:35:00"/>
    <n v="19039"/>
    <x v="0"/>
    <n v="41.74"/>
    <n v="1.5"/>
    <n v="56.99"/>
    <n v="5.7"/>
    <n v="62.69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EG FUELCO 1790 BELCONNEN"/>
    <s v="CALTEX Australia - Fuel"/>
    <n v="7071340000000000"/>
    <d v="2019-07-09T00:00:00"/>
    <d v="1899-12-30T13:16:00"/>
    <n v="19429"/>
    <x v="0"/>
    <n v="39.54"/>
    <n v="1.5"/>
    <n v="53.99"/>
    <n v="5.4"/>
    <n v="59.39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EG FUELCO 1790 BELCONNEN"/>
    <s v="CALTEX Australia - Fuel"/>
    <n v="7071340000000000"/>
    <d v="2019-07-30T00:00:00"/>
    <d v="1899-12-30T11:49:00"/>
    <n v="20218"/>
    <x v="0"/>
    <n v="36.11"/>
    <n v="1.5"/>
    <n v="49.31"/>
    <n v="4.9400000000000004"/>
    <n v="54.25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EG FUELCO 1790 BELCONNEN"/>
    <s v="CALTEX Australia - Fuel"/>
    <n v="7071340000000000"/>
    <d v="2019-09-02T00:00:00"/>
    <d v="1899-12-30T00:20:00"/>
    <n v="21728"/>
    <x v="0"/>
    <n v="42.96"/>
    <n v="1.5"/>
    <n v="58.66"/>
    <n v="5.87"/>
    <n v="64.53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EG FUELCO 1790 BELCONNEN"/>
    <s v="CALTEX Australia - Fuel"/>
    <n v="7071340000000000"/>
    <d v="2019-12-12T00:00:00"/>
    <d v="1899-12-30T00:49:00"/>
    <n v="25820"/>
    <x v="0"/>
    <n v="30.82"/>
    <n v="1.53"/>
    <n v="42.93"/>
    <n v="4.3"/>
    <n v="47.23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1-14T00:00:00"/>
    <d v="1899-12-30T00:51:00"/>
    <n v="11286"/>
    <x v="0"/>
    <n v="48.18"/>
    <n v="1.45"/>
    <n v="63.6"/>
    <n v="6.37"/>
    <n v="69.97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2-27T00:00:00"/>
    <d v="1899-12-30T11:21:00"/>
    <n v="13689"/>
    <x v="0"/>
    <n v="33.159999999999997"/>
    <n v="1.48"/>
    <n v="44.46"/>
    <n v="4.45"/>
    <n v="48.91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7-23T00:00:00"/>
    <d v="1899-12-30T00:23:00"/>
    <n v="19826"/>
    <x v="0"/>
    <n v="41.09"/>
    <n v="1.52"/>
    <n v="56.85"/>
    <n v="5.69"/>
    <n v="62.54"/>
  </r>
  <r>
    <x v="107"/>
    <s v="ACT TCCS - CS - Roads and Infrastructure - Strategic Asset Management"/>
    <n v="909505"/>
    <m/>
    <s v="Light Commercial"/>
    <m/>
    <n v="2017"/>
    <s v="FORD"/>
    <s v="RANGER"/>
    <s v="PX MKII MY17 2.2 TDCI XL  HI-RIDER CREW RWD AUTO 4DR UTILITY (REL. 06/17)"/>
    <s v="CALTEX BRADDON STAR MART"/>
    <s v="CALTEX Australia - Fuel"/>
    <n v="7071340000000000"/>
    <d v="2019-07-09T00:00:00"/>
    <d v="1899-12-30T11:31:00"/>
    <n v="5141"/>
    <x v="0"/>
    <n v="64.930000000000007"/>
    <n v="1.51"/>
    <n v="89.25"/>
    <n v="8.93"/>
    <n v="98.18"/>
  </r>
  <r>
    <x v="107"/>
    <s v="ACT TCCS - CS - Roads and Infrastructure - Strategic Asset Management"/>
    <n v="909505"/>
    <m/>
    <s v="Light Commercial"/>
    <m/>
    <n v="2017"/>
    <s v="FORD"/>
    <s v="RANGER"/>
    <s v="PX MKII MY17 2.2 TDCI XL  HI-RIDER CREW RWD AUTO 4DR UTILITY (REL. 06/17)"/>
    <s v="EG FUELCO 1193 CANBERR AAIRPT"/>
    <s v="CALTEX Australia - Fuel"/>
    <n v="7071340000000000"/>
    <d v="2019-11-06T00:00:00"/>
    <d v="1899-12-30T13:13:00"/>
    <n v="6710"/>
    <x v="0"/>
    <n v="64.599999999999994"/>
    <n v="1.44"/>
    <n v="84.56"/>
    <n v="8.4600000000000009"/>
    <n v="93.02"/>
  </r>
  <r>
    <x v="107"/>
    <s v="ACT TCCS - CS - Roads and Infrastructure - Strategic Asset Management"/>
    <n v="909505"/>
    <m/>
    <s v="Light Commercial"/>
    <m/>
    <n v="2017"/>
    <s v="FORD"/>
    <s v="RANGER"/>
    <s v="PX MKII MY17 2.2 TDCI XL  HI-RIDER CREW RWD AUTO 4DR UTILITY (REL. 06/17)"/>
    <s v="EG FUELCO 1514 CONDER"/>
    <s v="CALTEX Australia - Fuel"/>
    <n v="7071340000000000"/>
    <d v="2019-08-23T00:00:00"/>
    <d v="1899-12-30T00:08:00"/>
    <m/>
    <x v="0"/>
    <n v="67.849999999999994"/>
    <n v="1.5"/>
    <n v="92.65"/>
    <n v="9.27"/>
    <n v="101.92"/>
  </r>
  <r>
    <x v="107"/>
    <s v="ACT TCCS - CS - Roads and Infrastructure - Strategic Asset Management"/>
    <n v="909505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11-25T00:00:00"/>
    <d v="1899-12-30T09:43:00"/>
    <n v="7466"/>
    <x v="0"/>
    <n v="71.959999999999994"/>
    <n v="1.51"/>
    <n v="98.91"/>
    <n v="9.9"/>
    <n v="108.81"/>
  </r>
  <r>
    <x v="107"/>
    <s v="ACT TCCS - CS - Roads and Infrastructure - Strategic Asset Management"/>
    <n v="909505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12-11T00:00:00"/>
    <d v="1899-12-30T07:25:00"/>
    <n v="8186"/>
    <x v="0"/>
    <n v="69.95"/>
    <n v="1.53"/>
    <n v="97.42"/>
    <n v="9.75"/>
    <n v="107.17"/>
  </r>
  <r>
    <x v="107"/>
    <s v="ACT TCCS - CS - Roads and Infrastructure - Strategic Asset Management"/>
    <n v="909505"/>
    <m/>
    <s v="Light Commercial"/>
    <m/>
    <n v="2017"/>
    <s v="FORD"/>
    <s v="RANGER"/>
    <s v="PX MKII MY17 2.2 TDCI XL  HI-RIDER CREW RWD AUTO 4DR UTILITY (REL. 06/17)"/>
    <s v="EG FUELCO 1788 HUME"/>
    <s v="CALTEX Australia - Fuel"/>
    <n v="7071340000000000"/>
    <d v="2019-12-17T00:00:00"/>
    <d v="1899-12-30T10:38:00"/>
    <n v="8504"/>
    <x v="0"/>
    <n v="33.020000000000003"/>
    <n v="1.47"/>
    <n v="44.19"/>
    <n v="4.42"/>
    <n v="48.61"/>
  </r>
  <r>
    <x v="107"/>
    <s v="ACT TCCS - CS - Roads and Infrastructure - Strategic Asset Management"/>
    <n v="909505"/>
    <m/>
    <s v="Light Commercial"/>
    <m/>
    <n v="2017"/>
    <s v="FORD"/>
    <s v="RANGER"/>
    <s v="PX MKII MY17 2.2 TDCI XL  HI-RIDER CREW RWD AUTO 4DR UTILITY (REL. 06/17)"/>
    <s v="HUME WOOLWORTHS S/STN"/>
    <s v="CALTEX Australia - Fuel"/>
    <n v="7071340000000000"/>
    <d v="2019-03-06T00:00:00"/>
    <d v="1899-12-30T15:27:00"/>
    <n v="4024"/>
    <x v="0"/>
    <n v="54.23"/>
    <n v="1.45"/>
    <n v="71.58"/>
    <n v="7.16"/>
    <n v="78.739999999999995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EG FUELCO 1560 GUNGAHLIN"/>
    <s v="CALTEX Australia - Fuel"/>
    <n v="7071340000000000"/>
    <d v="2019-10-18T00:00:00"/>
    <d v="1899-12-30T13:31:00"/>
    <n v="71913"/>
    <x v="0"/>
    <n v="134.27000000000001"/>
    <n v="1.41"/>
    <n v="171.75"/>
    <n v="17.18"/>
    <n v="188.93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EG FUELCO 1788 HUME"/>
    <s v="CALTEX Australia - Fuel"/>
    <n v="7071340000000000"/>
    <d v="2019-07-14T00:00:00"/>
    <d v="1899-12-30T06:00:00"/>
    <n v="68528"/>
    <x v="0"/>
    <n v="103.05"/>
    <n v="1.42"/>
    <n v="132.94"/>
    <n v="13.29"/>
    <n v="146.22999999999999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EG FUELCO 1788 HUME"/>
    <s v="CALTEX Australia - Fuel"/>
    <n v="7071340000000000"/>
    <d v="2019-08-11T00:00:00"/>
    <d v="1899-12-30T05:13:00"/>
    <n v="69619"/>
    <x v="0"/>
    <n v="138.41999999999999"/>
    <n v="1.39"/>
    <n v="174.79"/>
    <n v="17.48"/>
    <n v="192.27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FYSHWICK S/STN"/>
    <s v="CALTEX Australia - Fuel"/>
    <n v="7071340000000000"/>
    <d v="2019-02-01T00:00:00"/>
    <d v="1899-12-30T11:46:00"/>
    <n v="66718"/>
    <x v="0"/>
    <n v="83.07"/>
    <n v="1.32"/>
    <n v="99.6"/>
    <n v="9.9600000000000009"/>
    <n v="109.56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FYSHWICK S/STN"/>
    <s v="CALTEX Australia - Fuel"/>
    <n v="7071340000000000"/>
    <d v="2019-03-01T00:00:00"/>
    <d v="1899-12-30T11:53:00"/>
    <n v="67186"/>
    <x v="0"/>
    <n v="127.36"/>
    <n v="1.39"/>
    <n v="160.82"/>
    <n v="16.079999999999998"/>
    <n v="176.9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FYSHWICK S/STN"/>
    <s v="CALTEX Australia - Fuel"/>
    <n v="7071340000000000"/>
    <d v="2019-06-01T00:00:00"/>
    <d v="1899-12-30T07:43:00"/>
    <n v="67612"/>
    <x v="0"/>
    <n v="131.59"/>
    <n v="1.45"/>
    <n v="173.34"/>
    <n v="17.329999999999998"/>
    <n v="190.67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FYSHWICK S/STN"/>
    <s v="CALTEX Australia - Fuel"/>
    <n v="7071340000000000"/>
    <d v="2019-07-04T00:00:00"/>
    <d v="1899-12-30T09:15:00"/>
    <n v="68074"/>
    <x v="0"/>
    <n v="139.76"/>
    <n v="1.39"/>
    <n v="176.48"/>
    <n v="17.649999999999999"/>
    <n v="194.13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FYSHWICK S/STN"/>
    <s v="CALTEX Australia - Fuel"/>
    <n v="7071340000000000"/>
    <d v="2019-07-30T00:00:00"/>
    <d v="1899-12-30T08:05:00"/>
    <n v="68838"/>
    <x v="0"/>
    <n v="89.28"/>
    <n v="1.39"/>
    <n v="112.74"/>
    <n v="11.27"/>
    <n v="124.01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FYSHWICK S/STN"/>
    <s v="CALTEX Australia - Fuel"/>
    <n v="7071340000000000"/>
    <d v="2019-08-07T00:00:00"/>
    <d v="1899-12-30T08:09:00"/>
    <n v="69713"/>
    <x v="0"/>
    <n v="128.63"/>
    <n v="1.39"/>
    <n v="162.43"/>
    <n v="16.239999999999998"/>
    <n v="178.67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FYSHWICK S/STN"/>
    <s v="CALTEX Australia - Fuel"/>
    <n v="7071340000000000"/>
    <d v="2019-08-20T00:00:00"/>
    <d v="1899-12-30T09:41:00"/>
    <n v="70374"/>
    <x v="0"/>
    <n v="92"/>
    <n v="1.39"/>
    <n v="116.17"/>
    <n v="11.62"/>
    <n v="127.79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FYSHWICK S/STN"/>
    <s v="CALTEX Australia - Fuel"/>
    <n v="7071340000000000"/>
    <d v="2019-09-02T00:00:00"/>
    <d v="1899-12-30T08:09:00"/>
    <n v="70852"/>
    <x v="0"/>
    <n v="138.88999999999999"/>
    <n v="1.39"/>
    <n v="175.38"/>
    <n v="17.54"/>
    <n v="192.92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FYSHWICK S/STN"/>
    <s v="CALTEX Australia - Fuel"/>
    <n v="7071340000000000"/>
    <d v="2019-09-25T00:00:00"/>
    <d v="1899-12-30T08:04:00"/>
    <n v="71448"/>
    <x v="0"/>
    <n v="122.24"/>
    <n v="1.41"/>
    <n v="156.35"/>
    <n v="15.64"/>
    <n v="171.99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FYSHWICK S/STN"/>
    <s v="CALTEX Australia - Fuel"/>
    <n v="7071340000000000"/>
    <d v="2019-10-30T00:00:00"/>
    <d v="1899-12-30T07:35:00"/>
    <n v="72286"/>
    <x v="0"/>
    <n v="119.61"/>
    <n v="1.42"/>
    <n v="154.30000000000001"/>
    <n v="15.43"/>
    <n v="169.73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FYSHWICK S/STN"/>
    <s v="CALTEX Australia - Fuel"/>
    <n v="7071340000000000"/>
    <d v="2019-11-19T00:00:00"/>
    <d v="1899-12-30T09:08:00"/>
    <n v="72796"/>
    <x v="0"/>
    <n v="124.67"/>
    <n v="1.42"/>
    <n v="160.83000000000001"/>
    <n v="16.079999999999998"/>
    <n v="176.91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FYSHWICK S/STN"/>
    <s v="CALTEX Australia - Fuel"/>
    <n v="7071340000000000"/>
    <d v="2019-12-13T00:00:00"/>
    <d v="1899-12-30T00:25:00"/>
    <n v="73250"/>
    <x v="0"/>
    <n v="83.87"/>
    <n v="1.42"/>
    <n v="108.19"/>
    <n v="10.82"/>
    <n v="119.01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FYSHWICK S/STN"/>
    <s v="CALTEX Australia - Fuel"/>
    <n v="7071340000000000"/>
    <d v="2019-12-19T00:00:00"/>
    <d v="1899-12-30T13:25:00"/>
    <n v="73589"/>
    <x v="0"/>
    <n v="127.92"/>
    <n v="1.42"/>
    <n v="165.02"/>
    <n v="16.5"/>
    <n v="181.52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FYSHWICK S/STN"/>
    <s v="CALTEX Australia - Fuel"/>
    <n v="7071340000000000"/>
    <d v="2019-12-24T00:00:00"/>
    <d v="1899-12-30T00:17:00"/>
    <n v="73807"/>
    <x v="0"/>
    <n v="75.150000000000006"/>
    <n v="1.45"/>
    <n v="98.79"/>
    <n v="9.8800000000000008"/>
    <n v="108.67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BELCONNEN WOOLWORTHS S/STN"/>
    <s v="CALTEX Australia - Fuel"/>
    <n v="7071340000000000"/>
    <d v="2019-02-26T00:00:00"/>
    <d v="1899-12-30T19:17:00"/>
    <n v="129100"/>
    <x v="0"/>
    <n v="97.76"/>
    <n v="1.4"/>
    <n v="124.49"/>
    <n v="12.45"/>
    <n v="136.94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1-11T00:00:00"/>
    <d v="1899-12-30T13:59:00"/>
    <n v="127900"/>
    <x v="0"/>
    <n v="70.55"/>
    <n v="1.27"/>
    <n v="81.650000000000006"/>
    <n v="8.17"/>
    <n v="89.82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2-11T00:00:00"/>
    <d v="1899-12-30T21:06:00"/>
    <n v="128400"/>
    <x v="0"/>
    <n v="120.14"/>
    <n v="1.38"/>
    <n v="150.88999999999999"/>
    <n v="15.09"/>
    <n v="165.98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2-27T00:00:00"/>
    <d v="1899-12-30T20:49:00"/>
    <n v="129300"/>
    <x v="0"/>
    <n v="101.87"/>
    <n v="1.41"/>
    <n v="130.94"/>
    <n v="13.09"/>
    <n v="144.03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5-07T00:00:00"/>
    <d v="1899-12-30T13:48:00"/>
    <n v="132000"/>
    <x v="0"/>
    <n v="109.33"/>
    <n v="1.49"/>
    <n v="147.99"/>
    <n v="14.8"/>
    <n v="162.79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5-09T00:00:00"/>
    <d v="1899-12-30T15:31:00"/>
    <n v="132100"/>
    <x v="0"/>
    <n v="124.42"/>
    <n v="1.49"/>
    <n v="168.42"/>
    <n v="16.84"/>
    <n v="185.26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5-14T00:00:00"/>
    <d v="1899-12-30T13:44:00"/>
    <n v="132300"/>
    <x v="0"/>
    <n v="93.21"/>
    <n v="1.49"/>
    <n v="126.17"/>
    <n v="12.62"/>
    <n v="138.79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5-15T00:00:00"/>
    <d v="1899-12-30T19:01:00"/>
    <n v="132400"/>
    <x v="0"/>
    <n v="100.32"/>
    <n v="1.49"/>
    <n v="135.80000000000001"/>
    <n v="13.58"/>
    <n v="149.38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5-21T00:00:00"/>
    <d v="1899-12-30T20:12:00"/>
    <n v="132300"/>
    <x v="0"/>
    <n v="74.2"/>
    <n v="1.46"/>
    <n v="98.42"/>
    <n v="9.84"/>
    <n v="108.26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6-13T00:00:00"/>
    <d v="1899-12-30T21:15:00"/>
    <n v="134300"/>
    <x v="0"/>
    <n v="74.099999999999994"/>
    <n v="1.46"/>
    <n v="98.28"/>
    <n v="9.83"/>
    <n v="108.11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6-14T00:00:00"/>
    <d v="1899-12-30T19:56:00"/>
    <n v="134400"/>
    <x v="0"/>
    <n v="58.09"/>
    <n v="1.46"/>
    <n v="77.05"/>
    <n v="7.71"/>
    <n v="84.76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6-26T00:00:00"/>
    <d v="1899-12-30T15:21:00"/>
    <n v="143500"/>
    <x v="0"/>
    <n v="104.1"/>
    <n v="1.42"/>
    <n v="132.49"/>
    <n v="13.25"/>
    <n v="145.74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7-02T00:00:00"/>
    <d v="1899-12-30T14:20:00"/>
    <n v="135000"/>
    <x v="0"/>
    <n v="104.91"/>
    <n v="1.42"/>
    <n v="135.38999999999999"/>
    <n v="13.54"/>
    <n v="148.93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7-03T00:00:00"/>
    <d v="1899-12-30T20:39:00"/>
    <n v="135200"/>
    <x v="0"/>
    <n v="116.41"/>
    <n v="1.42"/>
    <n v="150.24"/>
    <n v="15.02"/>
    <n v="165.26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7-11T00:00:00"/>
    <d v="1899-12-30T20:19:00"/>
    <n v="135650"/>
    <x v="0"/>
    <n v="74.87"/>
    <n v="1.45"/>
    <n v="98.52"/>
    <n v="9.85"/>
    <n v="108.37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7-26T00:00:00"/>
    <d v="1899-12-30T11:47:00"/>
    <n v="136600"/>
    <x v="0"/>
    <n v="103.65"/>
    <n v="1.45"/>
    <n v="136.33000000000001"/>
    <n v="13.63"/>
    <n v="149.96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7-30T00:00:00"/>
    <d v="1899-12-30T20:20:00"/>
    <m/>
    <x v="0"/>
    <n v="107.94"/>
    <n v="1.46"/>
    <n v="142.93"/>
    <n v="14.29"/>
    <n v="157.22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8-08T00:00:00"/>
    <d v="1899-12-30T18:16:00"/>
    <m/>
    <x v="0"/>
    <n v="141.32"/>
    <n v="1.45"/>
    <n v="186.33"/>
    <n v="18.63"/>
    <n v="204.96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8-13T00:00:00"/>
    <d v="1899-12-30T19:35:00"/>
    <m/>
    <x v="0"/>
    <n v="78.75"/>
    <n v="1.46"/>
    <n v="104.45"/>
    <n v="10.45"/>
    <n v="114.9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8-15T00:00:00"/>
    <d v="1899-12-30T14:05:00"/>
    <m/>
    <x v="0"/>
    <n v="97.63"/>
    <n v="1.46"/>
    <n v="129.49"/>
    <n v="12.95"/>
    <n v="142.44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NICHOLLS STAR MART"/>
    <s v="CALTEX Australia - Fuel"/>
    <n v="7071340000000000"/>
    <d v="2019-02-25T00:00:00"/>
    <d v="1899-12-30T14:00:00"/>
    <n v="128900"/>
    <x v="0"/>
    <n v="111.72"/>
    <n v="1.38"/>
    <n v="140.05000000000001"/>
    <n v="14.01"/>
    <n v="154.06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NICHOLLS STAR MART"/>
    <s v="CALTEX Australia - Fuel"/>
    <n v="7071340000000000"/>
    <d v="2019-03-04T00:00:00"/>
    <d v="1899-12-30T17:56:00"/>
    <n v="129700"/>
    <x v="0"/>
    <n v="107.46"/>
    <n v="1.38"/>
    <n v="134.72"/>
    <n v="13.47"/>
    <n v="148.19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NICHOLLS STAR MART"/>
    <s v="CALTEX Australia - Fuel"/>
    <n v="7071340000000000"/>
    <d v="2019-03-12T00:00:00"/>
    <d v="1899-12-30T19:58:00"/>
    <n v="130200"/>
    <x v="0"/>
    <n v="104.31"/>
    <n v="1.41"/>
    <n v="133.61000000000001"/>
    <n v="13.36"/>
    <n v="146.97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NICHOLLS STAR MART"/>
    <s v="CALTEX Australia - Fuel"/>
    <n v="7071340000000000"/>
    <d v="2019-03-14T00:00:00"/>
    <d v="1899-12-30T17:01:00"/>
    <n v="130700"/>
    <x v="0"/>
    <n v="117.73"/>
    <n v="1.41"/>
    <n v="150.80000000000001"/>
    <n v="15.08"/>
    <n v="165.88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NICHOLLS STAR MART"/>
    <s v="CALTEX Australia - Fuel"/>
    <n v="7071340000000000"/>
    <d v="2019-10-01T00:00:00"/>
    <d v="1899-12-30T20:25:00"/>
    <m/>
    <x v="0"/>
    <n v="123.79"/>
    <n v="1.46"/>
    <n v="164.19"/>
    <n v="16.420000000000002"/>
    <n v="180.61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NICHOLLS STAR MART"/>
    <s v="CALTEX Australia - Fuel"/>
    <n v="7071340000000000"/>
    <d v="2019-10-03T00:00:00"/>
    <d v="1899-12-30T16:10:00"/>
    <m/>
    <x v="0"/>
    <n v="108.29"/>
    <n v="1.46"/>
    <n v="143.63999999999999"/>
    <n v="14.36"/>
    <n v="158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NICHOLLS STAR MART"/>
    <s v="CALTEX Australia - Fuel"/>
    <n v="7071340000000000"/>
    <d v="2019-10-14T00:00:00"/>
    <d v="1899-12-30T20:22:00"/>
    <m/>
    <x v="0"/>
    <n v="125.64"/>
    <n v="1.46"/>
    <n v="166.65"/>
    <n v="16.670000000000002"/>
    <n v="183.32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NBERRA GATEWAY WOOLWORTHS S/STN"/>
    <s v="CALTEX Australia - Fuel"/>
    <n v="7071340000000000"/>
    <d v="2019-01-14T00:00:00"/>
    <d v="1899-12-30T14:00:00"/>
    <m/>
    <x v="0"/>
    <n v="85.75"/>
    <n v="1.26"/>
    <n v="98"/>
    <n v="9.8000000000000007"/>
    <n v="107.8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NBERRA GATEWAY WOOLWORTHS S/STN"/>
    <s v="CALTEX Australia - Fuel"/>
    <n v="7071340000000000"/>
    <d v="2019-01-15T00:00:00"/>
    <d v="1899-12-30T15:42:00"/>
    <m/>
    <x v="0"/>
    <n v="79.39"/>
    <n v="1.26"/>
    <n v="90.74"/>
    <n v="9.07"/>
    <n v="99.81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DICKSON WOOLWORTHS S/STN"/>
    <s v="CALTEX Australia - Fuel"/>
    <n v="7071340000000000"/>
    <d v="2019-01-02T00:00:00"/>
    <d v="1899-12-30T15:29:00"/>
    <n v="127630"/>
    <x v="0"/>
    <n v="106.89"/>
    <n v="1.33"/>
    <n v="129.49"/>
    <n v="12.95"/>
    <n v="142.44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DICKSON WOOLWORTHS S/STN"/>
    <s v="CALTEX Australia - Fuel"/>
    <n v="7071340000000000"/>
    <d v="2019-01-03T00:00:00"/>
    <d v="1899-12-30T19:06:00"/>
    <n v="127750"/>
    <x v="0"/>
    <n v="102.93"/>
    <n v="1.33"/>
    <n v="124.69"/>
    <n v="12.47"/>
    <n v="137.16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DICKSON WOOLWORTHS S/STN"/>
    <s v="CALTEX Australia - Fuel"/>
    <n v="7071340000000000"/>
    <d v="2019-02-13T00:00:00"/>
    <d v="1899-12-30T20:12:00"/>
    <m/>
    <x v="0"/>
    <n v="110.03"/>
    <n v="1.36"/>
    <n v="136.51"/>
    <n v="13.65"/>
    <n v="150.16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DICKSON WOOLWORTHS S/STN"/>
    <s v="CALTEX Australia - Fuel"/>
    <n v="7071340000000000"/>
    <d v="2019-02-14T00:00:00"/>
    <d v="1899-12-30T20:48:00"/>
    <m/>
    <x v="0"/>
    <n v="61.4"/>
    <n v="1.36"/>
    <n v="76.17"/>
    <n v="7.62"/>
    <n v="83.79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DICKSON WOOLWORTHS S/STN"/>
    <s v="CALTEX Australia - Fuel"/>
    <n v="7071340000000000"/>
    <d v="2019-02-28T00:00:00"/>
    <d v="1899-12-30T20:40:00"/>
    <n v="129450"/>
    <x v="0"/>
    <n v="63.15"/>
    <n v="1.4"/>
    <n v="80.2"/>
    <n v="8.02"/>
    <n v="88.22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DICKSON WOOLWORTHS S/STN"/>
    <s v="CALTEX Australia - Fuel"/>
    <n v="7071340000000000"/>
    <d v="2019-03-05T00:00:00"/>
    <d v="1899-12-30T20:01:00"/>
    <n v="129888"/>
    <x v="0"/>
    <n v="86.76"/>
    <n v="1.41"/>
    <n v="111.13"/>
    <n v="11.11"/>
    <n v="122.24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DICKSON WOOLWORTHS S/STN"/>
    <s v="CALTEX Australia - Fuel"/>
    <n v="7071340000000000"/>
    <d v="2019-03-06T00:00:00"/>
    <d v="1899-12-30T20:42:00"/>
    <n v="130030"/>
    <x v="0"/>
    <n v="75.849999999999994"/>
    <n v="1.41"/>
    <n v="97.15"/>
    <n v="9.7200000000000006"/>
    <n v="106.87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43 CANB GATEWAY"/>
    <s v="CALTEX Australia - Fuel"/>
    <n v="7071340000000000"/>
    <d v="2019-06-07T00:00:00"/>
    <d v="1899-12-30T14:06:00"/>
    <n v="134100"/>
    <x v="0"/>
    <n v="123.12"/>
    <n v="1.46"/>
    <n v="163.30000000000001"/>
    <n v="16.329999999999998"/>
    <n v="179.63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43 CANB GATEWAY"/>
    <s v="CALTEX Australia - Fuel"/>
    <n v="7071340000000000"/>
    <d v="2019-09-05T00:00:00"/>
    <d v="1899-12-30T13:46:00"/>
    <m/>
    <x v="0"/>
    <n v="108.93"/>
    <n v="1.43"/>
    <n v="141.91999999999999"/>
    <n v="14.19"/>
    <n v="156.11000000000001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43 CANB GATEWAY"/>
    <s v="CALTEX Australia - Fuel"/>
    <n v="7071340000000000"/>
    <d v="2019-09-12T00:00:00"/>
    <d v="1899-12-30T19:05:00"/>
    <m/>
    <x v="0"/>
    <n v="95.36"/>
    <n v="1.43"/>
    <n v="123.85"/>
    <n v="12.39"/>
    <n v="136.24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43 CANB GATEWAY"/>
    <s v="CALTEX Australia - Fuel"/>
    <n v="7071340000000000"/>
    <d v="2019-09-17T00:00:00"/>
    <d v="1899-12-30T14:11:00"/>
    <m/>
    <x v="0"/>
    <n v="107.13"/>
    <n v="1.43"/>
    <n v="139.12"/>
    <n v="13.91"/>
    <n v="153.03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43 CANB GATEWAY"/>
    <s v="CALTEX Australia - Fuel"/>
    <n v="7071340000000000"/>
    <d v="2019-09-18T00:00:00"/>
    <d v="1899-12-30T15:26:00"/>
    <n v="6867"/>
    <x v="0"/>
    <n v="86.87"/>
    <n v="1.43"/>
    <n v="112.81"/>
    <n v="11.28"/>
    <n v="124.09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0 GUNGAHLIN"/>
    <s v="CALTEX Australia - Fuel"/>
    <n v="7071340000000000"/>
    <d v="2019-09-19T00:00:00"/>
    <d v="1899-12-30T20:52:00"/>
    <m/>
    <x v="0"/>
    <n v="124.98"/>
    <n v="1.41"/>
    <n v="160.09"/>
    <n v="16.010000000000002"/>
    <n v="176.1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4-24T00:00:00"/>
    <d v="1899-12-30T17:21:00"/>
    <n v="131100"/>
    <x v="0"/>
    <n v="110.18"/>
    <n v="1.46"/>
    <n v="146.13999999999999"/>
    <n v="14.61"/>
    <n v="160.75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4-29T00:00:00"/>
    <d v="1899-12-30T19:27:00"/>
    <n v="131300"/>
    <x v="0"/>
    <n v="90.09"/>
    <n v="1.46"/>
    <n v="119.49"/>
    <n v="11.95"/>
    <n v="131.44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4-30T00:00:00"/>
    <d v="1899-12-30T20:49:00"/>
    <n v="131500"/>
    <x v="0"/>
    <n v="83.63"/>
    <n v="1.46"/>
    <n v="110.93"/>
    <n v="11.09"/>
    <n v="122.02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5-02T00:00:00"/>
    <d v="1899-12-30T15:16:00"/>
    <n v="131700"/>
    <x v="0"/>
    <n v="117.81"/>
    <n v="1.46"/>
    <n v="156.25"/>
    <n v="15.63"/>
    <n v="171.88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5-03T00:00:00"/>
    <d v="1899-12-30T18:33:00"/>
    <n v="131800"/>
    <x v="0"/>
    <n v="73.069999999999993"/>
    <n v="1.46"/>
    <n v="96.92"/>
    <n v="9.69"/>
    <n v="106.61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5-17T00:00:00"/>
    <d v="1899-12-30T15:48:00"/>
    <n v="132400"/>
    <x v="0"/>
    <n v="84.84"/>
    <n v="1.46"/>
    <n v="112.53"/>
    <n v="11.25"/>
    <n v="123.78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5-20T00:00:00"/>
    <d v="1899-12-30T20:12:00"/>
    <n v="132700"/>
    <x v="0"/>
    <n v="94.87"/>
    <n v="1.46"/>
    <n v="125.84"/>
    <n v="12.58"/>
    <n v="138.41999999999999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5-24T00:00:00"/>
    <d v="1899-12-30T14:48:00"/>
    <n v="133000"/>
    <x v="0"/>
    <n v="82.76"/>
    <n v="1.46"/>
    <n v="109.77"/>
    <n v="10.98"/>
    <n v="120.75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5-30T00:00:00"/>
    <d v="1899-12-30T19:50:00"/>
    <n v="1333400"/>
    <x v="0"/>
    <n v="89.11"/>
    <n v="1.46"/>
    <n v="118.19"/>
    <n v="11.82"/>
    <n v="130.01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5-31T00:00:00"/>
    <d v="1899-12-30T19:11:00"/>
    <n v="133500"/>
    <x v="0"/>
    <n v="92.54"/>
    <n v="1.46"/>
    <n v="122.75"/>
    <n v="12.28"/>
    <n v="135.03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6-04T00:00:00"/>
    <d v="1899-12-30T16:10:00"/>
    <n v="133750"/>
    <x v="0"/>
    <n v="88.2"/>
    <n v="1.46"/>
    <n v="116.98"/>
    <n v="11.7"/>
    <n v="128.68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6-05T00:00:00"/>
    <d v="1899-12-30T16:57:00"/>
    <n v="133950"/>
    <x v="0"/>
    <n v="88.78"/>
    <n v="1.46"/>
    <n v="117.75"/>
    <n v="11.78"/>
    <n v="129.53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6-12T00:00:00"/>
    <d v="1899-12-30T19:46:00"/>
    <n v="134200"/>
    <x v="0"/>
    <n v="107.38"/>
    <n v="1.46"/>
    <n v="142.43"/>
    <n v="14.24"/>
    <n v="156.66999999999999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6-28T00:00:00"/>
    <d v="1899-12-30T16:41:00"/>
    <n v="134800"/>
    <x v="0"/>
    <n v="131.59"/>
    <n v="1.42"/>
    <n v="169.28"/>
    <n v="16.93"/>
    <n v="186.21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7-05T00:00:00"/>
    <d v="1899-12-30T19:39:00"/>
    <n v="135400"/>
    <x v="0"/>
    <n v="82.99"/>
    <n v="1.42"/>
    <n v="106.95"/>
    <n v="10.7"/>
    <n v="117.65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7-10T00:00:00"/>
    <d v="1899-12-30T18:56:00"/>
    <n v="135600"/>
    <x v="0"/>
    <n v="101.41"/>
    <n v="1.45"/>
    <n v="133.26"/>
    <n v="13.33"/>
    <n v="146.59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7-12T00:00:00"/>
    <d v="1899-12-30T19:54:00"/>
    <n v="135760"/>
    <x v="0"/>
    <n v="61.13"/>
    <n v="1.45"/>
    <n v="80.33"/>
    <n v="8.0299999999999994"/>
    <n v="88.36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7-16T00:00:00"/>
    <d v="1899-12-30T14:00:00"/>
    <n v="135800"/>
    <x v="0"/>
    <n v="120.01"/>
    <n v="1.44"/>
    <n v="157.09"/>
    <n v="15.71"/>
    <n v="172.8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7-18T00:00:00"/>
    <d v="1899-12-30T11:45:00"/>
    <n v="136000"/>
    <x v="0"/>
    <n v="61.49"/>
    <n v="1.44"/>
    <n v="80.489999999999995"/>
    <n v="8.0500000000000007"/>
    <n v="88.54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8-16T00:00:00"/>
    <d v="1899-12-30T17:50:00"/>
    <m/>
    <x v="0"/>
    <n v="86.74"/>
    <n v="1.46"/>
    <n v="115.05"/>
    <n v="11.51"/>
    <n v="126.56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8-20T00:00:00"/>
    <d v="1899-12-30T16:49:00"/>
    <m/>
    <x v="0"/>
    <n v="107.33"/>
    <n v="1.45"/>
    <n v="141.38999999999999"/>
    <n v="14.14"/>
    <n v="155.53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8-21T00:00:00"/>
    <d v="1899-12-30T20:20:00"/>
    <m/>
    <x v="0"/>
    <n v="73.53"/>
    <n v="1.45"/>
    <n v="96.86"/>
    <n v="9.69"/>
    <n v="106.55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8-23T00:00:00"/>
    <d v="1899-12-30T16:11:00"/>
    <m/>
    <x v="0"/>
    <n v="94.81"/>
    <n v="1.45"/>
    <n v="124.9"/>
    <n v="12.49"/>
    <n v="137.38999999999999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8-26T00:00:00"/>
    <d v="1899-12-30T15:27:00"/>
    <m/>
    <x v="0"/>
    <n v="109.24"/>
    <n v="1.45"/>
    <n v="144.03"/>
    <n v="14.4"/>
    <n v="158.43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8-27T00:00:00"/>
    <d v="1899-12-30T17:07:00"/>
    <m/>
    <x v="0"/>
    <n v="82.96"/>
    <n v="1.45"/>
    <n v="109.38"/>
    <n v="10.94"/>
    <n v="120.32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8-29T00:00:00"/>
    <d v="1899-12-30T18:18:00"/>
    <m/>
    <x v="0"/>
    <n v="101.01"/>
    <n v="1.45"/>
    <n v="133.18"/>
    <n v="13.32"/>
    <n v="146.5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9-06T00:00:00"/>
    <d v="1899-12-30T19:02:00"/>
    <m/>
    <x v="0"/>
    <n v="92.29"/>
    <n v="1.45"/>
    <n v="121.73"/>
    <n v="12.17"/>
    <n v="133.9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9-09T00:00:00"/>
    <d v="1899-12-30T19:04:00"/>
    <m/>
    <x v="0"/>
    <n v="72.41"/>
    <n v="1.45"/>
    <n v="95.21"/>
    <n v="9.52"/>
    <n v="104.73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9-24T00:00:00"/>
    <d v="1899-12-30T14:16:00"/>
    <m/>
    <x v="0"/>
    <n v="105.84"/>
    <n v="1.46"/>
    <n v="140.29"/>
    <n v="14.03"/>
    <n v="154.32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10-16T00:00:00"/>
    <d v="1899-12-30T19:07:00"/>
    <m/>
    <x v="0"/>
    <n v="140.33000000000001"/>
    <n v="1.47"/>
    <n v="187.4"/>
    <n v="18.739999999999998"/>
    <n v="206.14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10-21T00:00:00"/>
    <d v="1899-12-30T18:05:00"/>
    <m/>
    <x v="0"/>
    <n v="81.72"/>
    <n v="1.47"/>
    <n v="108.98"/>
    <n v="10.9"/>
    <n v="119.88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10-22T00:00:00"/>
    <d v="1899-12-30T18:54:00"/>
    <m/>
    <x v="0"/>
    <n v="87.98"/>
    <n v="1.47"/>
    <n v="117.33"/>
    <n v="11.73"/>
    <n v="129.06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788 HUME"/>
    <s v="CALTEX Australia - Fuel"/>
    <n v="7071340000000000"/>
    <d v="2019-07-21T00:00:00"/>
    <d v="1899-12-30T09:30:00"/>
    <n v="136300"/>
    <x v="0"/>
    <n v="83.11"/>
    <n v="1.43"/>
    <n v="107.96"/>
    <n v="10.8"/>
    <n v="118.76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790 BELCONNEN"/>
    <s v="CALTEX Australia - Fuel"/>
    <n v="7071340000000000"/>
    <d v="2019-09-11T00:00:00"/>
    <d v="1899-12-30T17:52:00"/>
    <m/>
    <x v="0"/>
    <n v="106.01"/>
    <n v="1.43"/>
    <n v="138.08000000000001"/>
    <n v="13.81"/>
    <n v="151.88999999999999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790 BELCONNEN"/>
    <s v="CALTEX Australia - Fuel"/>
    <n v="7071340000000000"/>
    <d v="2019-10-09T00:00:00"/>
    <d v="1899-12-30T21:03:00"/>
    <m/>
    <x v="0"/>
    <n v="122.99"/>
    <n v="1.48"/>
    <n v="165.62"/>
    <n v="16.559999999999999"/>
    <n v="182.18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790 BELCONNEN"/>
    <s v="CALTEX Australia - Fuel"/>
    <n v="7071340000000000"/>
    <d v="2019-10-18T00:00:00"/>
    <d v="1899-12-30T15:38:00"/>
    <m/>
    <x v="0"/>
    <n v="104.72"/>
    <n v="1.46"/>
    <n v="139.38"/>
    <n v="13.94"/>
    <n v="153.32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FYSHWICK S/STN"/>
    <s v="CALTEX Australia - Fuel"/>
    <n v="7071340000000000"/>
    <d v="2019-05-29T00:00:00"/>
    <d v="1899-12-30T00:01:00"/>
    <n v="133214"/>
    <x v="0"/>
    <n v="102.43"/>
    <n v="1.45"/>
    <n v="134.93"/>
    <n v="13.49"/>
    <n v="148.41999999999999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HOLT CALTEX WOOLWORTHS"/>
    <s v="CALTEX Australia - Fuel"/>
    <n v="7071340000000000"/>
    <d v="2019-03-08T00:00:00"/>
    <d v="1899-12-30T15:26:00"/>
    <n v="130200"/>
    <x v="0"/>
    <n v="98.66"/>
    <n v="1.43"/>
    <n v="128.44"/>
    <n v="12.84"/>
    <n v="141.28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HOLT CALTEX WOOLWORTHS"/>
    <s v="CALTEX Australia - Fuel"/>
    <n v="7071340000000000"/>
    <d v="2019-09-23T00:00:00"/>
    <d v="1899-12-30T00:21:00"/>
    <n v="139520"/>
    <x v="0"/>
    <n v="137.26"/>
    <n v="1.46"/>
    <n v="182.38"/>
    <n v="18.239999999999998"/>
    <n v="200.62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HOLT CALTEX WOOLWORTHS"/>
    <s v="CALTEX Australia - Fuel"/>
    <n v="7071340000000000"/>
    <d v="2019-10-08T00:00:00"/>
    <d v="1899-12-30T14:57:00"/>
    <m/>
    <x v="0"/>
    <n v="122.88"/>
    <n v="1.5"/>
    <n v="167.38"/>
    <n v="16.739999999999998"/>
    <n v="184.12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HOLT CALTEX WOOLWORTHS"/>
    <s v="CALTEX Australia - Fuel"/>
    <n v="7071340000000000"/>
    <d v="2019-10-11T00:00:00"/>
    <d v="1899-12-30T14:29:00"/>
    <m/>
    <x v="0"/>
    <n v="89.45"/>
    <n v="1.5"/>
    <n v="121.85"/>
    <n v="12.19"/>
    <n v="134.04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HUME WOOLWORTHS S/STN"/>
    <s v="CALTEX Australia - Fuel"/>
    <n v="7071340000000000"/>
    <d v="2019-03-21T00:00:00"/>
    <d v="1899-12-30T09:38:00"/>
    <n v="130951"/>
    <x v="0"/>
    <n v="105.04"/>
    <n v="1.43"/>
    <n v="136.44999999999999"/>
    <n v="13.65"/>
    <n v="150.1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CALTEX NICHOLLS STAR MART"/>
    <s v="CALTEX Australia - Fuel"/>
    <n v="7071340000000000"/>
    <d v="2019-11-15T00:00:00"/>
    <d v="1899-12-30T14:05:00"/>
    <n v="60995"/>
    <x v="0"/>
    <n v="615.07000000000005"/>
    <n v="1.46"/>
    <n v="815.81"/>
    <n v="81.58"/>
    <n v="897.39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EG FUELCO 1193 CANBERR AAIRPT"/>
    <s v="CALTEX Australia - Fuel"/>
    <n v="7071340000000000"/>
    <d v="2019-12-08T00:00:00"/>
    <d v="1899-12-30T06:43:00"/>
    <n v="62123"/>
    <x v="0"/>
    <n v="554.02"/>
    <n v="1.4"/>
    <n v="704.61"/>
    <n v="70.459999999999994"/>
    <n v="775.07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EG FUELCO 1744 MAWSON"/>
    <s v="CALTEX Australia - Fuel"/>
    <n v="7071340000000000"/>
    <d v="2019-05-28T00:00:00"/>
    <d v="1899-12-30T10:42:00"/>
    <m/>
    <x v="0"/>
    <n v="500"/>
    <n v="1.46"/>
    <n v="663.18"/>
    <n v="66.319999999999993"/>
    <n v="729.5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EG FUELCO 1788 HUME"/>
    <s v="CALTEX Australia - Fuel"/>
    <n v="7071340000000000"/>
    <d v="2019-04-16T00:00:00"/>
    <d v="1899-12-30T06:23:00"/>
    <n v="53743"/>
    <x v="0"/>
    <n v="531.85"/>
    <n v="1.46"/>
    <n v="705.43"/>
    <n v="70.540000000000006"/>
    <n v="775.97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EG FUELCO 1788 HUME"/>
    <s v="CALTEX Australia - Fuel"/>
    <n v="7071340000000000"/>
    <d v="2019-05-01T00:00:00"/>
    <d v="1899-12-30T14:50:00"/>
    <n v="54183"/>
    <x v="0"/>
    <n v="613.69000000000005"/>
    <n v="1.46"/>
    <n v="813.97"/>
    <n v="81.400000000000006"/>
    <n v="895.37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EG FUELCO 1788 HUME"/>
    <s v="CALTEX Australia - Fuel"/>
    <n v="7071340000000000"/>
    <d v="2019-06-12T00:00:00"/>
    <d v="1899-12-30T08:19:00"/>
    <n v="55375"/>
    <x v="0"/>
    <n v="458.6"/>
    <n v="1.44"/>
    <n v="599.94000000000005"/>
    <n v="59.99"/>
    <n v="659.93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EG FUELCO 1788 HUME"/>
    <s v="CALTEX Australia - Fuel"/>
    <n v="7071340000000000"/>
    <d v="2019-06-20T00:00:00"/>
    <d v="1899-12-30T08:16:00"/>
    <n v="55547"/>
    <x v="0"/>
    <n v="365.55"/>
    <n v="1.42"/>
    <n v="471.56"/>
    <n v="47.16"/>
    <n v="518.72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EG FUELCO 1788 HUME"/>
    <s v="CALTEX Australia - Fuel"/>
    <n v="7071340000000000"/>
    <d v="2019-06-26T00:00:00"/>
    <d v="1899-12-30T07:45:00"/>
    <n v="55837"/>
    <x v="0"/>
    <n v="574.47"/>
    <n v="1.4"/>
    <n v="739.04"/>
    <n v="73.900000000000006"/>
    <n v="812.94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EG FUELCO 1788 HUME"/>
    <s v="CALTEX Australia - Fuel"/>
    <n v="7071340000000000"/>
    <d v="2019-07-09T00:00:00"/>
    <d v="1899-12-30T07:41:00"/>
    <n v="56211"/>
    <x v="0"/>
    <n v="222.88"/>
    <n v="1.42"/>
    <n v="287.52"/>
    <n v="28.75"/>
    <n v="316.27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EG FUELCO 1788 HUME"/>
    <s v="CALTEX Australia - Fuel"/>
    <n v="7071340000000000"/>
    <d v="2019-07-17T00:00:00"/>
    <d v="1899-12-30T14:44:00"/>
    <n v="56482"/>
    <x v="0"/>
    <n v="439.78"/>
    <n v="1.43"/>
    <n v="571.32000000000005"/>
    <n v="57.13"/>
    <n v="628.45000000000005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EG FUELCO 1788 HUME"/>
    <s v="CALTEX Australia - Fuel"/>
    <n v="7071340000000000"/>
    <d v="2019-07-31T00:00:00"/>
    <d v="1899-12-30T07:52:00"/>
    <n v="56590"/>
    <x v="0"/>
    <n v="261.42"/>
    <n v="1.43"/>
    <n v="339.61"/>
    <n v="33.96"/>
    <n v="373.57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EG FUELCO 1788 HUME"/>
    <s v="CALTEX Australia - Fuel"/>
    <n v="7071340000000000"/>
    <d v="2019-09-20T00:00:00"/>
    <d v="1899-12-30T15:14:00"/>
    <n v="58553"/>
    <x v="0"/>
    <n v="628.16999999999996"/>
    <n v="1.42"/>
    <n v="810.34"/>
    <n v="81.03"/>
    <n v="891.37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EG FUELCO 1788 HUME"/>
    <s v="CALTEX Australia - Fuel"/>
    <n v="7071340000000000"/>
    <d v="2019-09-30T00:00:00"/>
    <d v="1899-12-30T15:29:00"/>
    <n v="59102"/>
    <x v="0"/>
    <n v="630.86"/>
    <n v="1.42"/>
    <n v="813.81"/>
    <n v="81.38"/>
    <n v="895.19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EG FUELCO 1788 HUME"/>
    <s v="CALTEX Australia - Fuel"/>
    <n v="7071340000000000"/>
    <d v="2019-10-09T00:00:00"/>
    <d v="1899-12-30T14:11:00"/>
    <n v="59523"/>
    <x v="0"/>
    <n v="620.01"/>
    <n v="1.42"/>
    <n v="799.81"/>
    <n v="79.98"/>
    <n v="879.79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EG FUELCO 1790 BELCONNEN"/>
    <s v="CALTEX Australia - Fuel"/>
    <n v="7071340000000000"/>
    <d v="2019-04-14T00:00:00"/>
    <d v="1899-12-30T06:42:00"/>
    <n v="53508"/>
    <x v="0"/>
    <n v="392.77"/>
    <n v="1.46"/>
    <n v="520.95000000000005"/>
    <n v="52.1"/>
    <n v="573.04999999999995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1-15T00:00:00"/>
    <d v="1899-12-30T18:26:00"/>
    <n v="49959"/>
    <x v="0"/>
    <n v="514.98"/>
    <n v="1.25"/>
    <n v="586.27"/>
    <n v="58.63"/>
    <n v="644.9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1-22T00:00:00"/>
    <d v="1899-12-30T18:26:00"/>
    <n v="50280"/>
    <x v="0"/>
    <n v="424.36"/>
    <n v="1.3"/>
    <n v="501.35"/>
    <n v="50.14"/>
    <n v="551.49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1-30T00:00:00"/>
    <d v="1899-12-30T18:23:00"/>
    <n v="50545"/>
    <x v="0"/>
    <n v="547.07000000000005"/>
    <n v="1.32"/>
    <n v="655.95"/>
    <n v="65.599999999999994"/>
    <n v="721.55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2-04T00:00:00"/>
    <d v="1899-12-30T17:26:00"/>
    <n v="50642"/>
    <x v="0"/>
    <n v="487.38"/>
    <n v="1.33"/>
    <n v="588.85"/>
    <n v="58.89"/>
    <n v="647.74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4-02T00:00:00"/>
    <d v="1899-12-30T15:02:00"/>
    <n v="53087"/>
    <x v="0"/>
    <n v="373.17"/>
    <n v="1.41"/>
    <n v="478"/>
    <n v="47.8"/>
    <n v="525.79999999999995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4-10T00:00:00"/>
    <d v="1899-12-30T18:06:00"/>
    <n v="53380"/>
    <x v="0"/>
    <n v="74.59"/>
    <n v="1.41"/>
    <n v="95.55"/>
    <n v="9.56"/>
    <n v="105.11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5-09T00:00:00"/>
    <d v="1899-12-30T17:30:00"/>
    <n v="54407"/>
    <x v="0"/>
    <n v="105.27"/>
    <n v="1.45"/>
    <n v="138.66999999999999"/>
    <n v="13.87"/>
    <n v="152.54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5-10T00:00:00"/>
    <d v="1899-12-30T07:51:00"/>
    <n v="54434"/>
    <x v="0"/>
    <n v="328.74"/>
    <n v="1.45"/>
    <n v="433.04"/>
    <n v="43.3"/>
    <n v="476.34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5-23T00:00:00"/>
    <d v="1899-12-30T08:33:00"/>
    <n v="52952"/>
    <x v="0"/>
    <n v="324.89"/>
    <n v="1.45"/>
    <n v="427.97"/>
    <n v="42.8"/>
    <n v="470.77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5-31T00:00:00"/>
    <d v="1899-12-30T07:29:00"/>
    <n v="55175"/>
    <x v="0"/>
    <n v="441.61"/>
    <n v="1.45"/>
    <n v="581.72"/>
    <n v="58.17"/>
    <n v="639.89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7-02T00:00:00"/>
    <d v="1899-12-30T09:26:00"/>
    <n v="55953"/>
    <x v="0"/>
    <n v="496.08"/>
    <n v="1.29"/>
    <n v="582.22"/>
    <n v="58.22"/>
    <n v="640.44000000000005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7-10T00:00:00"/>
    <d v="1899-12-30T07:54:00"/>
    <n v="56237"/>
    <x v="0"/>
    <n v="307.64"/>
    <n v="1.39"/>
    <n v="388.46"/>
    <n v="38.85"/>
    <n v="427.31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8-08T00:00:00"/>
    <d v="1899-12-30T07:40:00"/>
    <n v="56817"/>
    <x v="0"/>
    <n v="544.72"/>
    <n v="1.39"/>
    <n v="687.84"/>
    <n v="68.78"/>
    <n v="756.62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8-19T00:00:00"/>
    <d v="1899-12-30T07:52:00"/>
    <n v="57062"/>
    <x v="0"/>
    <n v="474.09"/>
    <n v="1.41"/>
    <n v="607.26"/>
    <n v="60.73"/>
    <n v="667.99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8-27T00:00:00"/>
    <d v="1899-12-30T07:40:00"/>
    <n v="57308"/>
    <x v="0"/>
    <n v="508.9"/>
    <n v="1.39"/>
    <n v="642.6"/>
    <n v="64.260000000000005"/>
    <n v="706.86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9-04T00:00:00"/>
    <d v="1899-12-30T07:40:00"/>
    <n v="57667"/>
    <x v="0"/>
    <n v="613.65"/>
    <n v="1.39"/>
    <n v="774.87"/>
    <n v="77.489999999999995"/>
    <n v="852.36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9-12T00:00:00"/>
    <d v="1899-12-30T08:06:00"/>
    <n v="58009"/>
    <x v="0"/>
    <n v="597.89"/>
    <n v="1.39"/>
    <n v="754.97"/>
    <n v="75.5"/>
    <n v="830.47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10-22T00:00:00"/>
    <d v="1899-12-30T08:21:00"/>
    <n v="60236"/>
    <x v="0"/>
    <n v="503.97"/>
    <n v="1.42"/>
    <n v="650.12"/>
    <n v="65.010000000000005"/>
    <n v="715.13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10-31T00:00:00"/>
    <d v="1899-12-30T07:31:00"/>
    <n v="60425"/>
    <x v="0"/>
    <n v="629.55999999999995"/>
    <n v="1.42"/>
    <n v="812.14"/>
    <n v="81.209999999999994"/>
    <n v="893.35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11-08T00:00:00"/>
    <d v="1899-12-30T13:10:00"/>
    <n v="60601"/>
    <x v="0"/>
    <n v="596.45000000000005"/>
    <n v="1.42"/>
    <n v="769.42"/>
    <n v="76.94"/>
    <n v="846.36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11-22T00:00:00"/>
    <d v="1899-12-30T14:55:00"/>
    <n v="61364"/>
    <x v="0"/>
    <n v="504.48"/>
    <n v="1.42"/>
    <n v="650.78"/>
    <n v="65.08"/>
    <n v="715.86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11-29T00:00:00"/>
    <d v="1899-12-30T07:32:00"/>
    <n v="61722"/>
    <x v="0"/>
    <n v="435.88"/>
    <n v="1.42"/>
    <n v="562.28"/>
    <n v="56.23"/>
    <n v="618.51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12-12T00:00:00"/>
    <d v="1899-12-30T07:34:00"/>
    <n v="62375"/>
    <x v="0"/>
    <n v="499.28"/>
    <n v="1.42"/>
    <n v="644.07000000000005"/>
    <n v="64.41"/>
    <n v="708.48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12-19T00:00:00"/>
    <d v="1899-12-30T15:14:00"/>
    <n v="62640"/>
    <x v="0"/>
    <n v="43.51"/>
    <n v="1.42"/>
    <n v="56.13"/>
    <n v="5.61"/>
    <n v="61.74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HUME WOOLWORTHS S/STN"/>
    <s v="CALTEX Australia - Fuel"/>
    <n v="7071340000000000"/>
    <d v="2019-01-09T00:00:00"/>
    <d v="1899-12-30T08:07:00"/>
    <n v="49570"/>
    <x v="0"/>
    <n v="492.35"/>
    <n v="1.26"/>
    <n v="564.13"/>
    <n v="56.41"/>
    <n v="620.54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HUME WOOLWORTHS S/STN"/>
    <s v="CALTEX Australia - Fuel"/>
    <n v="7071340000000000"/>
    <d v="2019-02-10T00:00:00"/>
    <d v="1899-12-30T14:29:00"/>
    <n v="50921"/>
    <x v="0"/>
    <n v="530.04999999999995"/>
    <n v="1.33"/>
    <n v="641.04"/>
    <n v="64.099999999999994"/>
    <n v="705.14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HUME WOOLWORTHS S/STN"/>
    <s v="CALTEX Australia - Fuel"/>
    <n v="7071340000000000"/>
    <d v="2019-02-14T00:00:00"/>
    <d v="1899-12-30T18:24:00"/>
    <n v="51229"/>
    <x v="0"/>
    <n v="400.01"/>
    <n v="1.37"/>
    <n v="497.76"/>
    <n v="49.78"/>
    <n v="547.54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WESTON CALTEX WOOLWORTHS"/>
    <s v="CALTEX Australia - Fuel"/>
    <n v="7071340000000000"/>
    <d v="2019-10-16T00:00:00"/>
    <d v="1899-12-30T07:19:00"/>
    <n v="59971"/>
    <x v="0"/>
    <n v="434.87"/>
    <n v="1.48"/>
    <n v="584.02"/>
    <n v="58.4"/>
    <n v="642.41999999999996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BELCONNEN WOOLWORTHS S/STN"/>
    <s v="CALTEX Australia - Fuel"/>
    <n v="7071340000000000"/>
    <d v="2019-02-05T00:00:00"/>
    <d v="1899-12-30T00:11:00"/>
    <n v="64430"/>
    <x v="0"/>
    <n v="154.12"/>
    <n v="1.34"/>
    <n v="187.42"/>
    <n v="18.739999999999998"/>
    <n v="206.16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CALTEX WESTON CREEK FOODARY"/>
    <s v="CALTEX Australia - Fuel"/>
    <n v="7071340000000000"/>
    <d v="2019-10-22T00:00:00"/>
    <d v="1899-12-30T10:35:00"/>
    <n v="73072"/>
    <x v="0"/>
    <n v="129.80000000000001"/>
    <n v="1.47"/>
    <n v="173.05"/>
    <n v="17.309999999999999"/>
    <n v="190.36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DICKSON WOOLWORTHS S/STN"/>
    <s v="CALTEX Australia - Fuel"/>
    <n v="7071340000000000"/>
    <d v="2019-03-01T00:00:00"/>
    <d v="1899-12-30T15:10:00"/>
    <n v="65694"/>
    <x v="0"/>
    <n v="101.08"/>
    <n v="1.4"/>
    <n v="128.37"/>
    <n v="12.84"/>
    <n v="141.21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DICKSON WOOLWORTHS S/STN"/>
    <s v="CALTEX Australia - Fuel"/>
    <n v="7071340000000000"/>
    <d v="2019-03-01T00:00:00"/>
    <d v="1899-12-30T15:10:00"/>
    <n v="65694"/>
    <x v="5"/>
    <n v="0"/>
    <n v="0"/>
    <n v="45.45"/>
    <n v="4.55"/>
    <n v="50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EG FUELCO 1788 HUME"/>
    <s v="CALTEX Australia - Fuel"/>
    <n v="7071340000000000"/>
    <d v="2019-06-20T00:00:00"/>
    <d v="1899-12-30T10:20:00"/>
    <n v="69907"/>
    <x v="0"/>
    <n v="133.99"/>
    <n v="1.42"/>
    <n v="172.85"/>
    <n v="17.29"/>
    <n v="190.14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EG FUELCO 1788 HUME"/>
    <s v="CALTEX Australia - Fuel"/>
    <n v="7071340000000000"/>
    <d v="2019-07-24T00:00:00"/>
    <d v="1899-12-30T07:37:00"/>
    <n v="70853"/>
    <x v="0"/>
    <n v="40.43"/>
    <n v="1.43"/>
    <n v="52.52"/>
    <n v="5.25"/>
    <n v="57.77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EG FUELCO 1788 HUME"/>
    <s v="CALTEX Australia - Fuel"/>
    <n v="7071340000000000"/>
    <d v="2019-08-26T00:00:00"/>
    <d v="1899-12-30T08:59:00"/>
    <n v="71972"/>
    <x v="0"/>
    <n v="73.06"/>
    <n v="1.39"/>
    <n v="92.25"/>
    <n v="9.23"/>
    <n v="101.48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EG FUELCO 1788 HUME"/>
    <s v="CALTEX Australia - Fuel"/>
    <n v="7071340000000000"/>
    <d v="2019-08-26T00:00:00"/>
    <d v="1899-12-30T08:59:00"/>
    <n v="71972"/>
    <x v="5"/>
    <n v="0"/>
    <n v="0"/>
    <n v="45.45"/>
    <n v="4.55"/>
    <n v="50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EG FUELCO 1788 HUME"/>
    <s v="CALTEX Australia - Fuel"/>
    <n v="7071340000000000"/>
    <d v="2019-12-02T00:00:00"/>
    <d v="1899-12-30T15:03:00"/>
    <n v="73961"/>
    <x v="0"/>
    <n v="61.92"/>
    <n v="1.43"/>
    <n v="80.44"/>
    <n v="8.0399999999999991"/>
    <n v="88.48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EG FUELCO 1788 HUME"/>
    <s v="CALTEX Australia - Fuel"/>
    <n v="7071340000000000"/>
    <d v="2019-12-02T00:00:00"/>
    <d v="1899-12-30T15:03:00"/>
    <n v="73961"/>
    <x v="5"/>
    <n v="0"/>
    <n v="0"/>
    <n v="45.45"/>
    <n v="4.55"/>
    <n v="50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EG FUELCO 1790 BELCONNEN"/>
    <s v="CALTEX Australia - Fuel"/>
    <n v="7071340000000000"/>
    <d v="2019-05-17T00:00:00"/>
    <d v="1899-12-30T14:04:00"/>
    <n v="68499"/>
    <x v="0"/>
    <n v="116.04"/>
    <n v="1.46"/>
    <n v="153.91"/>
    <n v="15.39"/>
    <n v="169.3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EG FUELCO 1790 BELCONNEN"/>
    <s v="CALTEX Australia - Fuel"/>
    <n v="7071340000000000"/>
    <d v="2019-09-05T00:00:00"/>
    <d v="1899-12-30T09:33:00"/>
    <n v="72217"/>
    <x v="0"/>
    <n v="85.16"/>
    <n v="1.44"/>
    <n v="111.27"/>
    <n v="11.13"/>
    <n v="122.4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EG FUELCO 1790 BELCONNEN"/>
    <s v="CALTEX Australia - Fuel"/>
    <n v="7071340000000000"/>
    <d v="2019-09-05T00:00:00"/>
    <d v="1899-12-30T09:33:00"/>
    <n v="72217"/>
    <x v="5"/>
    <n v="0"/>
    <n v="0"/>
    <n v="45.45"/>
    <n v="4.55"/>
    <n v="50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EG FUELCO 1790 BELCONNEN"/>
    <s v="CALTEX Australia - Fuel"/>
    <n v="7071340000000000"/>
    <d v="2019-11-28T00:00:00"/>
    <d v="1899-12-30T10:21:00"/>
    <n v="73657"/>
    <x v="0"/>
    <n v="175.73"/>
    <n v="1.43"/>
    <n v="228.71"/>
    <n v="22.87"/>
    <n v="251.58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1-14T00:00:00"/>
    <d v="1899-12-30T08:30:00"/>
    <n v="63665"/>
    <x v="0"/>
    <n v="127.31"/>
    <n v="1.25"/>
    <n v="144.94"/>
    <n v="14.49"/>
    <n v="159.43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1-29T00:00:00"/>
    <d v="1899-12-30T08:58:00"/>
    <n v="64005"/>
    <x v="0"/>
    <n v="149.44999999999999"/>
    <n v="1.31"/>
    <n v="177.85"/>
    <n v="17.79"/>
    <n v="195.64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2-11T00:00:00"/>
    <d v="1899-12-30T09:25:00"/>
    <n v="64817"/>
    <x v="0"/>
    <n v="127.33"/>
    <n v="1.32"/>
    <n v="153.31"/>
    <n v="15.33"/>
    <n v="168.64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2-21T00:00:00"/>
    <d v="1899-12-30T09:06:00"/>
    <n v="65275"/>
    <x v="0"/>
    <n v="156.41"/>
    <n v="1.37"/>
    <n v="195.21"/>
    <n v="19.52"/>
    <n v="214.73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3-18T00:00:00"/>
    <d v="1899-12-30T08:39:00"/>
    <n v="65968"/>
    <x v="0"/>
    <n v="146.03"/>
    <n v="1.41"/>
    <n v="187.45"/>
    <n v="18.75"/>
    <n v="206.2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3-21T00:00:00"/>
    <d v="1899-12-30T15:40:00"/>
    <n v="66320"/>
    <x v="0"/>
    <n v="124.33"/>
    <n v="1.41"/>
    <n v="159.25"/>
    <n v="15.93"/>
    <n v="175.18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3-29T00:00:00"/>
    <d v="1899-12-30T15:02:00"/>
    <n v="66694"/>
    <x v="0"/>
    <n v="123.83"/>
    <n v="1.41"/>
    <n v="158.62"/>
    <n v="15.86"/>
    <n v="174.48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4-09T00:00:00"/>
    <d v="1899-12-30T08:57:00"/>
    <n v="67000"/>
    <x v="0"/>
    <n v="101.04"/>
    <n v="1.41"/>
    <n v="129.43"/>
    <n v="12.94"/>
    <n v="142.37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4-16T00:00:00"/>
    <d v="1899-12-30T09:08:00"/>
    <n v="67318"/>
    <x v="0"/>
    <n v="118.21"/>
    <n v="1.44"/>
    <n v="154.72999999999999"/>
    <n v="15.47"/>
    <n v="170.2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4-26T00:00:00"/>
    <d v="1899-12-30T08:59:00"/>
    <n v="67642"/>
    <x v="0"/>
    <n v="90.4"/>
    <n v="1.45"/>
    <n v="119.08"/>
    <n v="11.91"/>
    <n v="130.99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5-02T00:00:00"/>
    <d v="1899-12-30T10:41:00"/>
    <n v="67814"/>
    <x v="0"/>
    <n v="68.69"/>
    <n v="1.45"/>
    <n v="90.48"/>
    <n v="9.0500000000000007"/>
    <n v="99.53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5-10T00:00:00"/>
    <d v="1899-12-30T15:11:00"/>
    <n v="68157"/>
    <x v="0"/>
    <n v="136.26"/>
    <n v="1.45"/>
    <n v="179.49"/>
    <n v="17.95"/>
    <n v="197.44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6-04T00:00:00"/>
    <d v="1899-12-30T08:36:00"/>
    <n v="69306"/>
    <x v="0"/>
    <n v="82.98"/>
    <n v="1.45"/>
    <n v="109.31"/>
    <n v="10.93"/>
    <n v="120.24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6-12T00:00:00"/>
    <d v="1899-12-30T08:08:00"/>
    <n v="69484"/>
    <x v="0"/>
    <n v="87.13"/>
    <n v="1.41"/>
    <n v="111.61"/>
    <n v="11.16"/>
    <n v="122.77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6-26T00:00:00"/>
    <d v="1899-12-30T09:03:00"/>
    <n v="70197"/>
    <x v="0"/>
    <n v="98.38"/>
    <n v="1.36"/>
    <n v="121.36"/>
    <n v="12.14"/>
    <n v="133.5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7-05T00:00:00"/>
    <d v="1899-12-30T08:34:00"/>
    <n v="70434"/>
    <x v="0"/>
    <n v="101.53"/>
    <n v="1.39"/>
    <n v="128.21"/>
    <n v="12.82"/>
    <n v="141.03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7-19T00:00:00"/>
    <d v="1899-12-30T08:54:00"/>
    <n v="70740"/>
    <x v="0"/>
    <n v="111.47"/>
    <n v="1.39"/>
    <n v="140.75"/>
    <n v="14.08"/>
    <n v="154.83000000000001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7-30T00:00:00"/>
    <d v="1899-12-30T07:51:00"/>
    <n v="70987"/>
    <x v="0"/>
    <n v="58.53"/>
    <n v="1.39"/>
    <n v="73.91"/>
    <n v="7.39"/>
    <n v="81.3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8-12T00:00:00"/>
    <d v="1899-12-30T15:33:00"/>
    <n v="71234"/>
    <x v="0"/>
    <n v="96.21"/>
    <n v="1.39"/>
    <n v="121.49"/>
    <n v="12.15"/>
    <n v="133.63999999999999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8-13T00:00:00"/>
    <d v="1899-12-30T15:26:00"/>
    <n v="71356"/>
    <x v="0"/>
    <n v="40.729999999999997"/>
    <n v="1.39"/>
    <n v="51.43"/>
    <n v="5.14"/>
    <n v="56.57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8-20T00:00:00"/>
    <d v="1899-12-30T09:50:00"/>
    <n v="71643"/>
    <x v="0"/>
    <n v="101.87"/>
    <n v="1.39"/>
    <n v="128.63999999999999"/>
    <n v="12.86"/>
    <n v="141.5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9-17T00:00:00"/>
    <d v="1899-12-30T15:33:00"/>
    <n v="72531"/>
    <x v="0"/>
    <n v="143.04"/>
    <n v="1.39"/>
    <n v="180.62"/>
    <n v="18.059999999999999"/>
    <n v="198.68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9-24T00:00:00"/>
    <d v="1899-12-30T08:31:00"/>
    <n v="72710"/>
    <x v="0"/>
    <n v="64.27"/>
    <n v="1.41"/>
    <n v="82.21"/>
    <n v="8.2200000000000006"/>
    <n v="90.43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12-06T00:00:00"/>
    <d v="1899-12-30T08:36:00"/>
    <n v="74110"/>
    <x v="0"/>
    <n v="98.97"/>
    <n v="1.42"/>
    <n v="127.67"/>
    <n v="12.77"/>
    <n v="140.44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12-11T00:00:00"/>
    <d v="1899-12-30T08:49:00"/>
    <n v="74264"/>
    <x v="0"/>
    <n v="60.56"/>
    <n v="1.42"/>
    <n v="78.180000000000007"/>
    <n v="7.82"/>
    <n v="86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12-16T00:00:00"/>
    <d v="1899-12-30T08:18:00"/>
    <n v="74648"/>
    <x v="0"/>
    <n v="123.27"/>
    <n v="1.42"/>
    <n v="159.02000000000001"/>
    <n v="15.9"/>
    <n v="174.92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12-18T00:00:00"/>
    <d v="1899-12-30T15:39:00"/>
    <n v="74836"/>
    <x v="0"/>
    <n v="62.91"/>
    <n v="1.42"/>
    <n v="81.150000000000006"/>
    <n v="8.1199999999999992"/>
    <n v="89.27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WESTON CALTEX WOOLWORTHS"/>
    <s v="CALTEX Australia - Fuel"/>
    <n v="7071340000000000"/>
    <d v="2019-05-29T00:00:00"/>
    <d v="1899-12-30T00:34:00"/>
    <n v="69019"/>
    <x v="0"/>
    <n v="172.48"/>
    <n v="1.46"/>
    <n v="228.77"/>
    <n v="22.88"/>
    <n v="251.65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BELCONNEN WOOLWORTHS S/STN"/>
    <s v="CALTEX Australia - Fuel"/>
    <n v="7071340000000000"/>
    <d v="2019-01-31T00:00:00"/>
    <d v="1899-12-30T00:30:00"/>
    <n v="86925"/>
    <x v="0"/>
    <n v="112.93"/>
    <n v="1.32"/>
    <n v="135.97"/>
    <n v="13.6"/>
    <n v="149.57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CALTEX BRADDON STAR MART"/>
    <s v="CALTEX Australia - Fuel"/>
    <n v="7071340000000000"/>
    <d v="2019-08-05T00:00:00"/>
    <d v="1899-12-30T08:52:00"/>
    <n v="98766"/>
    <x v="0"/>
    <n v="116.55"/>
    <n v="1.45"/>
    <n v="153.66"/>
    <n v="15.37"/>
    <n v="169.03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CONDER WOOLWORTHS S/STN"/>
    <s v="CALTEX Australia - Fuel"/>
    <n v="7071340000000000"/>
    <d v="2019-02-12T00:00:00"/>
    <d v="1899-12-30T00:37:00"/>
    <n v="88032"/>
    <x v="0"/>
    <n v="119.82"/>
    <n v="1.37"/>
    <n v="149.21"/>
    <n v="14.92"/>
    <n v="164.13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EG FUELCO 1193 CANBERR AAIRPT"/>
    <s v="CALTEX Australia - Fuel"/>
    <n v="7071340000000000"/>
    <d v="2019-11-05T00:00:00"/>
    <d v="1899-12-30T11:36:00"/>
    <n v="105589"/>
    <x v="0"/>
    <n v="96.98"/>
    <n v="1.4"/>
    <n v="123.16"/>
    <n v="12.32"/>
    <n v="135.47999999999999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EG FUELCO 1709 ERINDALE"/>
    <s v="CALTEX Australia - Fuel"/>
    <n v="7071340000000000"/>
    <d v="2019-06-12T00:00:00"/>
    <d v="1899-12-30T09:37:00"/>
    <n v="96026"/>
    <x v="0"/>
    <n v="143.22"/>
    <n v="1.46"/>
    <n v="189.96"/>
    <n v="19"/>
    <n v="208.96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EG FUELCO 1788 HUME"/>
    <s v="CALTEX Australia - Fuel"/>
    <n v="7071340000000000"/>
    <d v="2019-04-02T00:00:00"/>
    <d v="1899-12-30T15:07:00"/>
    <n v="91631"/>
    <x v="0"/>
    <n v="63.62"/>
    <n v="1.43"/>
    <n v="82.65"/>
    <n v="8.27"/>
    <n v="90.92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EG FUELCO 1788 HUME"/>
    <s v="CALTEX Australia - Fuel"/>
    <n v="7071340000000000"/>
    <d v="2019-04-29T00:00:00"/>
    <d v="1899-12-30T09:02:00"/>
    <n v="93052"/>
    <x v="0"/>
    <n v="91.19"/>
    <n v="1.46"/>
    <n v="120.95"/>
    <n v="12.1"/>
    <n v="133.05000000000001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EG FUELCO 1788 HUME"/>
    <s v="CALTEX Australia - Fuel"/>
    <n v="7071340000000000"/>
    <d v="2019-06-03T00:00:00"/>
    <d v="1899-12-30T13:39:00"/>
    <n v="95448"/>
    <x v="0"/>
    <n v="96.32"/>
    <n v="1.44"/>
    <n v="126"/>
    <n v="12.6"/>
    <n v="138.6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EG FUELCO 1788 HUME"/>
    <s v="CALTEX Australia - Fuel"/>
    <n v="7071340000000000"/>
    <d v="2019-06-19T00:00:00"/>
    <d v="1899-12-30T15:03:00"/>
    <n v="96559"/>
    <x v="0"/>
    <n v="124.6"/>
    <n v="1.42"/>
    <n v="160.74"/>
    <n v="16.07"/>
    <n v="176.81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EG FUELCO 1788 HUME"/>
    <s v="CALTEX Australia - Fuel"/>
    <n v="7071340000000000"/>
    <d v="2019-08-26T00:00:00"/>
    <d v="1899-12-30T14:44:00"/>
    <n v="100418"/>
    <x v="0"/>
    <n v="90.69"/>
    <n v="1.39"/>
    <n v="114.52"/>
    <n v="11.45"/>
    <n v="125.97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EG FUELCO 1790 BELCONNEN"/>
    <s v="CALTEX Australia - Fuel"/>
    <n v="7071340000000000"/>
    <d v="2019-08-09T00:00:00"/>
    <d v="1899-12-30T00:45:00"/>
    <n v="99281"/>
    <x v="0"/>
    <n v="133.93"/>
    <n v="1.45"/>
    <n v="176.34"/>
    <n v="17.63"/>
    <n v="193.97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EG FUELCO 1790 BELCONNEN"/>
    <s v="CALTEX Australia - Fuel"/>
    <n v="7071340000000000"/>
    <d v="2019-08-14T00:00:00"/>
    <d v="1899-12-30T14:29:00"/>
    <n v="99695"/>
    <x v="0"/>
    <n v="103.71"/>
    <n v="1.46"/>
    <n v="137.55000000000001"/>
    <n v="13.76"/>
    <n v="151.31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1-14T00:00:00"/>
    <d v="1899-12-30T08:05:00"/>
    <n v="85915"/>
    <x v="0"/>
    <n v="121.77"/>
    <n v="1.25"/>
    <n v="138.63"/>
    <n v="13.86"/>
    <n v="152.49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1-24T00:00:00"/>
    <d v="1899-12-30T08:00:00"/>
    <n v="86484"/>
    <x v="0"/>
    <n v="138.01"/>
    <n v="1.3"/>
    <n v="163.05000000000001"/>
    <n v="16.309999999999999"/>
    <n v="179.36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2-07T00:00:00"/>
    <d v="1899-12-30T08:06:00"/>
    <n v="81596"/>
    <x v="0"/>
    <n v="133.38999999999999"/>
    <n v="1.33"/>
    <n v="161.16"/>
    <n v="16.12"/>
    <n v="177.28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2-27T00:00:00"/>
    <d v="1899-12-30T07:51:00"/>
    <n v="88956"/>
    <x v="0"/>
    <n v="104.68"/>
    <n v="1.39"/>
    <n v="132.18"/>
    <n v="13.22"/>
    <n v="145.4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3-07T00:00:00"/>
    <d v="1899-12-30T15:15:00"/>
    <n v="89804"/>
    <x v="0"/>
    <n v="104.77"/>
    <n v="1.39"/>
    <n v="132.30000000000001"/>
    <n v="13.23"/>
    <n v="145.53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3-14T00:00:00"/>
    <d v="1899-12-30T07:40:00"/>
    <n v="90219"/>
    <x v="0"/>
    <n v="97.77"/>
    <n v="1.41"/>
    <n v="125.24"/>
    <n v="12.52"/>
    <n v="137.76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3-22T00:00:00"/>
    <d v="1899-12-30T08:13:00"/>
    <n v="90888"/>
    <x v="0"/>
    <n v="148.4"/>
    <n v="1.41"/>
    <n v="190.09"/>
    <n v="19.010000000000002"/>
    <n v="209.1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4-10T00:00:00"/>
    <d v="1899-12-30T08:35:00"/>
    <n v="92136"/>
    <x v="0"/>
    <n v="116.44"/>
    <n v="1.41"/>
    <n v="149.15"/>
    <n v="14.92"/>
    <n v="164.07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4-18T00:00:00"/>
    <d v="1899-12-30T07:36:00"/>
    <n v="92736"/>
    <x v="0"/>
    <n v="128.04"/>
    <n v="1.44"/>
    <n v="167.6"/>
    <n v="16.760000000000002"/>
    <n v="184.36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5-09T00:00:00"/>
    <d v="1899-12-30T09:13:00"/>
    <n v="93464"/>
    <x v="0"/>
    <n v="113.96"/>
    <n v="1.45"/>
    <n v="150.12"/>
    <n v="15.01"/>
    <n v="165.13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5-17T00:00:00"/>
    <d v="1899-12-30T07:34:00"/>
    <n v="94088"/>
    <x v="0"/>
    <n v="137.44"/>
    <n v="1.45"/>
    <n v="181.05"/>
    <n v="18.11"/>
    <n v="199.16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5-22T00:00:00"/>
    <d v="1899-12-30T08:20:00"/>
    <n v="94517"/>
    <x v="0"/>
    <n v="118.19"/>
    <n v="1.45"/>
    <n v="155.69"/>
    <n v="15.57"/>
    <n v="171.26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5-30T00:00:00"/>
    <d v="1899-12-30T08:15:00"/>
    <n v="95098"/>
    <x v="0"/>
    <n v="134.76"/>
    <n v="1.45"/>
    <n v="177.52"/>
    <n v="17.75"/>
    <n v="195.27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6-27T00:00:00"/>
    <d v="1899-12-30T07:48:00"/>
    <n v="97149"/>
    <x v="0"/>
    <n v="137.54"/>
    <n v="1.36"/>
    <n v="169.67"/>
    <n v="16.97"/>
    <n v="186.64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7-09T00:00:00"/>
    <d v="1899-12-30T08:25:00"/>
    <n v="97631"/>
    <x v="0"/>
    <n v="121.43"/>
    <n v="1.39"/>
    <n v="153.34"/>
    <n v="15.33"/>
    <n v="168.67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7-17T00:00:00"/>
    <d v="1899-12-30T00:15:00"/>
    <n v="98070"/>
    <x v="0"/>
    <n v="117.26"/>
    <n v="1.39"/>
    <n v="148.06"/>
    <n v="14.81"/>
    <n v="162.87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7-29T00:00:00"/>
    <d v="1899-12-30T08:15:00"/>
    <n v="98348"/>
    <x v="0"/>
    <n v="101.19"/>
    <n v="1.39"/>
    <n v="127.77"/>
    <n v="12.78"/>
    <n v="140.55000000000001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8-22T00:00:00"/>
    <d v="1899-12-30T08:28:00"/>
    <n v="100117"/>
    <x v="0"/>
    <n v="111.67"/>
    <n v="1.39"/>
    <n v="141.01"/>
    <n v="14.1"/>
    <n v="155.11000000000001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9-03T00:00:00"/>
    <d v="1899-12-30T08:09:00"/>
    <n v="100974"/>
    <x v="0"/>
    <n v="137.58000000000001"/>
    <n v="1.39"/>
    <n v="173.73"/>
    <n v="17.37"/>
    <n v="191.1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9-11T00:00:00"/>
    <d v="1899-12-30T08:06:00"/>
    <n v="101514"/>
    <x v="0"/>
    <n v="128.08000000000001"/>
    <n v="1.39"/>
    <n v="161.72999999999999"/>
    <n v="16.170000000000002"/>
    <n v="177.9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9-16T00:00:00"/>
    <d v="1899-12-30T08:11:00"/>
    <n v="101983"/>
    <x v="0"/>
    <n v="98.1"/>
    <n v="1.39"/>
    <n v="123.87"/>
    <n v="12.39"/>
    <n v="136.26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9-20T00:00:00"/>
    <d v="1899-12-30T08:02:00"/>
    <n v="102441"/>
    <x v="0"/>
    <n v="113.69"/>
    <n v="1.43"/>
    <n v="147.49"/>
    <n v="14.75"/>
    <n v="162.24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9-30T00:00:00"/>
    <d v="1899-12-30T07:45:00"/>
    <n v="103008"/>
    <x v="0"/>
    <n v="125.42"/>
    <n v="1.43"/>
    <n v="162.47"/>
    <n v="16.25"/>
    <n v="178.72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10-04T00:00:00"/>
    <d v="1899-12-30T07:46:00"/>
    <n v="103595"/>
    <x v="0"/>
    <n v="121.06"/>
    <n v="1.43"/>
    <n v="156.83000000000001"/>
    <n v="15.68"/>
    <n v="172.51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10-17T00:00:00"/>
    <d v="1899-12-30T09:14:00"/>
    <n v="104141"/>
    <x v="0"/>
    <n v="131.66999999999999"/>
    <n v="1.42"/>
    <n v="169.85"/>
    <n v="16.989999999999998"/>
    <n v="186.84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10-22T00:00:00"/>
    <d v="1899-12-30T08:17:00"/>
    <n v="104651"/>
    <x v="0"/>
    <n v="121.13"/>
    <n v="1.42"/>
    <n v="156.25"/>
    <n v="15.63"/>
    <n v="171.88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10-29T00:00:00"/>
    <d v="1899-12-30T08:02:00"/>
    <n v="105113"/>
    <x v="0"/>
    <n v="100.15"/>
    <n v="1.42"/>
    <n v="129.19"/>
    <n v="12.92"/>
    <n v="142.11000000000001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11-11T00:00:00"/>
    <d v="1899-12-30T07:57:00"/>
    <n v="105782"/>
    <x v="0"/>
    <n v="118.44"/>
    <n v="1.42"/>
    <n v="152.79"/>
    <n v="15.28"/>
    <n v="168.07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11-14T00:00:00"/>
    <d v="1899-12-30T08:04:00"/>
    <n v="106414"/>
    <x v="0"/>
    <n v="103.5"/>
    <n v="1.41"/>
    <n v="132.85"/>
    <n v="13.29"/>
    <n v="146.13999999999999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11-21T00:00:00"/>
    <d v="1899-12-30T09:27:00"/>
    <n v="106858"/>
    <x v="0"/>
    <n v="114.7"/>
    <n v="1.42"/>
    <n v="147.96"/>
    <n v="14.8"/>
    <n v="162.76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11-26T00:00:00"/>
    <d v="1899-12-30T15:18:00"/>
    <n v="107282"/>
    <x v="0"/>
    <n v="99.23"/>
    <n v="1.42"/>
    <n v="128.01"/>
    <n v="12.8"/>
    <n v="140.81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12-18T00:00:00"/>
    <d v="1899-12-30T07:51:00"/>
    <n v="107713"/>
    <x v="0"/>
    <n v="106.95"/>
    <n v="1.42"/>
    <n v="137.96"/>
    <n v="13.8"/>
    <n v="151.76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HUME WOOLWORTHS S/STN"/>
    <s v="CALTEX Australia - Fuel"/>
    <n v="7071340000000000"/>
    <d v="2019-01-08T00:00:00"/>
    <d v="1899-12-30T08:18:00"/>
    <n v="85422"/>
    <x v="0"/>
    <n v="114.48"/>
    <n v="1.26"/>
    <n v="131.16999999999999"/>
    <n v="13.12"/>
    <n v="144.29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HUME WOOLWORTHS S/STN"/>
    <s v="CALTEX Australia - Fuel"/>
    <n v="7071340000000000"/>
    <d v="2019-02-15T00:00:00"/>
    <d v="1899-12-30T14:51:00"/>
    <n v="88506"/>
    <x v="0"/>
    <n v="112.17"/>
    <n v="1.37"/>
    <n v="139.58000000000001"/>
    <n v="13.96"/>
    <n v="153.54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HUME WOOLWORTHS S/STN"/>
    <s v="CALTEX Australia - Fuel"/>
    <n v="7071340000000000"/>
    <d v="2019-03-01T00:00:00"/>
    <d v="1899-12-30T14:47:00"/>
    <n v="89362"/>
    <x v="0"/>
    <n v="97.29"/>
    <n v="1.4"/>
    <n v="123.93"/>
    <n v="12.39"/>
    <n v="136.32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HUME WOOLWORTHS S/STN"/>
    <s v="CALTEX Australia - Fuel"/>
    <n v="7071340000000000"/>
    <d v="2019-03-29T00:00:00"/>
    <d v="1899-12-30T14:55:00"/>
    <n v="91367"/>
    <x v="0"/>
    <n v="120.5"/>
    <n v="1.43"/>
    <n v="156.54"/>
    <n v="15.65"/>
    <n v="172.19"/>
  </r>
  <r>
    <x v="113"/>
    <s v="ACT TCCS - IRPT - Roads Maintenance"/>
    <n v="319404"/>
    <m/>
    <s v="Light Commercial"/>
    <n v="240356"/>
    <n v="2014"/>
    <s v="MITSUBISHI"/>
    <s v="TRITON"/>
    <s v="MN MY15 (2/14) 2.5 CDi GLX Single 4x2 Auto CC"/>
    <s v="CALTEX NICHOLLS STAR MART"/>
    <s v="CALTEX Australia - Fuel"/>
    <n v="7071340000000000"/>
    <d v="2019-01-08T00:00:00"/>
    <d v="1899-12-30T00:57:00"/>
    <n v="120023"/>
    <x v="0"/>
    <n v="55.24"/>
    <n v="1.27"/>
    <n v="63.94"/>
    <n v="6.39"/>
    <n v="70.33"/>
  </r>
  <r>
    <x v="113"/>
    <s v="ACT TCCS - IRPT - Roads Maintenance"/>
    <n v="319404"/>
    <m/>
    <s v="Light Commercial"/>
    <n v="240356"/>
    <n v="2014"/>
    <s v="MITSUBISHI"/>
    <s v="TRITON"/>
    <s v="MN MY15 (2/14) 2.5 CDi GLX Single 4x2 Auto CC"/>
    <s v="CONDER WOOLWORTHS S/STN"/>
    <s v="CALTEX Australia - Fuel"/>
    <n v="7071340000000000"/>
    <d v="2019-01-11T00:00:00"/>
    <d v="1899-12-30T09:34:00"/>
    <n v="120460"/>
    <x v="0"/>
    <n v="54.34"/>
    <n v="1.26"/>
    <n v="62.31"/>
    <n v="6.23"/>
    <n v="68.540000000000006"/>
  </r>
  <r>
    <x v="113"/>
    <s v="ACT TCCS - IRPT - Roads Maintenance"/>
    <n v="319404"/>
    <m/>
    <s v="Light Commercial"/>
    <n v="240356"/>
    <n v="2014"/>
    <s v="MITSUBISHI"/>
    <s v="TRITON"/>
    <s v="MN MY15 (2/14) 2.5 CDi GLX Single 4x2 Auto CC"/>
    <s v="HUME WOOLWORTHS S/STN"/>
    <s v="CALTEX Australia - Fuel"/>
    <n v="7071340000000000"/>
    <d v="2019-01-15T00:00:00"/>
    <d v="1899-12-30T09:30:00"/>
    <n v="120900"/>
    <x v="0"/>
    <n v="61.61"/>
    <n v="1.26"/>
    <n v="70.47"/>
    <n v="7.05"/>
    <n v="77.52"/>
  </r>
  <r>
    <x v="113"/>
    <s v="ACT TCCS - IRPT - Roads Maintenance"/>
    <n v="319404"/>
    <m/>
    <s v="Light Commercial"/>
    <n v="240356"/>
    <n v="2014"/>
    <s v="MITSUBISHI"/>
    <s v="TRITON"/>
    <s v="MN MY15 (2/14) 2.5 CDi GLX Single 4x2 Auto CC"/>
    <s v="HUME WOOLWORTHS S/STN"/>
    <s v="CALTEX Australia - Fuel"/>
    <n v="7071340000000000"/>
    <d v="2019-01-18T00:00:00"/>
    <d v="1899-12-30T08:07:00"/>
    <n v="121300"/>
    <x v="0"/>
    <n v="56.43"/>
    <n v="1.26"/>
    <n v="64.55"/>
    <n v="6.46"/>
    <n v="71.010000000000005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CALTEX KALEEN STAR MART"/>
    <s v="CALTEX Australia - Fuel"/>
    <n v="7071340000000000"/>
    <d v="2019-02-09T00:00:00"/>
    <d v="1899-12-30T14:51:00"/>
    <n v="180676"/>
    <x v="0"/>
    <n v="67.31"/>
    <n v="1.35"/>
    <n v="82.62"/>
    <n v="8.26"/>
    <n v="90.88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CALWELL CALTEX WOOLWORTHS"/>
    <s v="CALTEX Australia - Fuel"/>
    <n v="7071340000000000"/>
    <d v="2019-01-22T00:00:00"/>
    <d v="1899-12-30T20:19:00"/>
    <n v="178439"/>
    <x v="0"/>
    <n v="57.11"/>
    <n v="1.32"/>
    <n v="68.39"/>
    <n v="6.84"/>
    <n v="75.23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CALWELL CALTEX WOOLWORTHS"/>
    <s v="CALTEX Australia - Fuel"/>
    <n v="7071340000000000"/>
    <d v="2019-05-15T00:00:00"/>
    <d v="1899-12-30T06:09:00"/>
    <n v="190796"/>
    <x v="0"/>
    <n v="51.6"/>
    <n v="1.49"/>
    <n v="69.849999999999994"/>
    <n v="6.99"/>
    <n v="76.84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CANBERRA GATEWAY WOOLWORTHS S/STN"/>
    <s v="CALTEX Australia - Fuel"/>
    <n v="7071340000000000"/>
    <d v="2019-03-25T00:00:00"/>
    <d v="1899-12-30T03:28:00"/>
    <n v="185698"/>
    <x v="0"/>
    <n v="63.65"/>
    <n v="1.43"/>
    <n v="82.69"/>
    <n v="8.27"/>
    <n v="90.96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CONDER WOOLWORTHS S/STN"/>
    <s v="CALTEX Australia - Fuel"/>
    <n v="7071340000000000"/>
    <d v="2019-02-14T00:00:00"/>
    <d v="1899-12-30T16:51:00"/>
    <n v="181202"/>
    <x v="0"/>
    <n v="65.489999999999995"/>
    <n v="1.37"/>
    <n v="81.55"/>
    <n v="8.16"/>
    <n v="89.71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EG FUELCO 1788 HUME"/>
    <s v="CALTEX Australia - Fuel"/>
    <n v="7071340000000000"/>
    <d v="2019-05-01T00:00:00"/>
    <d v="1899-12-30T08:12:00"/>
    <n v="189065"/>
    <x v="0"/>
    <n v="59.22"/>
    <n v="1.46"/>
    <n v="78.55"/>
    <n v="7.86"/>
    <n v="86.41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EG FUELCO 1788 HUME"/>
    <s v="CALTEX Australia - Fuel"/>
    <n v="7071340000000000"/>
    <d v="2019-05-11T00:00:00"/>
    <d v="1899-12-30T15:40:00"/>
    <n v="190360"/>
    <x v="0"/>
    <n v="39.26"/>
    <n v="1.46"/>
    <n v="52.07"/>
    <n v="5.21"/>
    <n v="57.28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FYSHWICK S/STN"/>
    <s v="CALTEX Australia - Fuel"/>
    <n v="7071340000000000"/>
    <d v="2019-01-25T00:00:00"/>
    <d v="1899-12-30T16:03:00"/>
    <n v="178868"/>
    <x v="0"/>
    <n v="51.94"/>
    <n v="1.3"/>
    <n v="61.36"/>
    <n v="6.14"/>
    <n v="67.5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FYSHWICK S/STN"/>
    <s v="CALTEX Australia - Fuel"/>
    <n v="7071340000000000"/>
    <d v="2019-01-29T00:00:00"/>
    <d v="1899-12-30T16:00:00"/>
    <n v="179310"/>
    <x v="0"/>
    <n v="52.36"/>
    <n v="1.31"/>
    <n v="62.31"/>
    <n v="6.23"/>
    <n v="68.540000000000006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FYSHWICK S/STN"/>
    <s v="CALTEX Australia - Fuel"/>
    <n v="7071340000000000"/>
    <d v="2019-01-31T00:00:00"/>
    <d v="1899-12-30T14:34:00"/>
    <n v="179590"/>
    <x v="0"/>
    <n v="32.47"/>
    <n v="1.32"/>
    <n v="38.94"/>
    <n v="3.89"/>
    <n v="42.83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FYSHWICK S/STN"/>
    <s v="CALTEX Australia - Fuel"/>
    <n v="7071340000000000"/>
    <d v="2019-02-05T00:00:00"/>
    <d v="1899-12-30T07:51:00"/>
    <n v="180113"/>
    <x v="0"/>
    <n v="59.9"/>
    <n v="1.33"/>
    <n v="72.37"/>
    <n v="7.24"/>
    <n v="79.61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FYSHWICK S/STN"/>
    <s v="CALTEX Australia - Fuel"/>
    <n v="7071340000000000"/>
    <d v="2019-02-18T00:00:00"/>
    <d v="1899-12-30T16:01:00"/>
    <n v="181798"/>
    <x v="0"/>
    <n v="69.099999999999994"/>
    <n v="1.35"/>
    <n v="84.75"/>
    <n v="8.48"/>
    <n v="93.23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FYSHWICK S/STN"/>
    <s v="CALTEX Australia - Fuel"/>
    <n v="7071340000000000"/>
    <d v="2019-02-27T00:00:00"/>
    <d v="1899-12-30T09:21:00"/>
    <n v="182679"/>
    <x v="0"/>
    <n v="51.56"/>
    <n v="1.39"/>
    <n v="65.11"/>
    <n v="6.51"/>
    <n v="71.62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FYSHWICK S/STN"/>
    <s v="CALTEX Australia - Fuel"/>
    <n v="7071340000000000"/>
    <d v="2019-03-21T00:00:00"/>
    <d v="1899-12-30T07:47:00"/>
    <n v="185219"/>
    <x v="0"/>
    <n v="65.22"/>
    <n v="1.41"/>
    <n v="83.54"/>
    <n v="8.35"/>
    <n v="91.89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FYSHWICK S/STN"/>
    <s v="CALTEX Australia - Fuel"/>
    <n v="7071340000000000"/>
    <d v="2019-03-28T00:00:00"/>
    <d v="1899-12-30T06:57:00"/>
    <n v="186025"/>
    <x v="0"/>
    <n v="47.87"/>
    <n v="1.41"/>
    <n v="61.32"/>
    <n v="6.13"/>
    <n v="67.45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FYSHWICK S/STN"/>
    <s v="CALTEX Australia - Fuel"/>
    <n v="7071340000000000"/>
    <d v="2019-04-15T00:00:00"/>
    <d v="1899-12-30T15:56:00"/>
    <n v="187659"/>
    <x v="0"/>
    <n v="66.34"/>
    <n v="1.44"/>
    <n v="86.84"/>
    <n v="8.68"/>
    <n v="95.52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FYSHWICK S/STN"/>
    <s v="CALTEX Australia - Fuel"/>
    <n v="7071340000000000"/>
    <d v="2019-04-22T00:00:00"/>
    <d v="1899-12-30T13:18:00"/>
    <n v="188130"/>
    <x v="0"/>
    <n v="58.79"/>
    <n v="1.45"/>
    <n v="77.45"/>
    <n v="7.75"/>
    <n v="85.2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FYSHWICK S/STN"/>
    <s v="CALTEX Australia - Fuel"/>
    <n v="7071340000000000"/>
    <d v="2019-05-03T00:00:00"/>
    <d v="1899-12-30T09:53:00"/>
    <n v="189458"/>
    <x v="0"/>
    <n v="45.24"/>
    <n v="1.45"/>
    <n v="59.59"/>
    <n v="5.96"/>
    <n v="65.55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FYSHWICK S/STN"/>
    <s v="CALTEX Australia - Fuel"/>
    <n v="7071340000000000"/>
    <d v="2019-05-09T00:00:00"/>
    <d v="1899-12-30T00:25:00"/>
    <n v="190008"/>
    <x v="0"/>
    <n v="65.13"/>
    <n v="1.45"/>
    <n v="85.79"/>
    <n v="8.58"/>
    <n v="94.37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HUME WOOLWORTHS S/STN"/>
    <s v="CALTEX Australia - Fuel"/>
    <n v="7071340000000000"/>
    <d v="2019-02-21T00:00:00"/>
    <d v="1899-12-30T16:51:00"/>
    <n v="182243"/>
    <x v="0"/>
    <n v="50.2"/>
    <n v="1.38"/>
    <n v="62.92"/>
    <n v="6.29"/>
    <n v="69.209999999999994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HUME WOOLWORTHS S/STN"/>
    <s v="CALTEX Australia - Fuel"/>
    <n v="7071340000000000"/>
    <d v="2019-03-11T00:00:00"/>
    <d v="1899-12-30T00:28:00"/>
    <n v="184138"/>
    <x v="0"/>
    <n v="51.07"/>
    <n v="1.43"/>
    <n v="66.349999999999994"/>
    <n v="6.64"/>
    <n v="72.989999999999995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KAMBAH CALTEX WOOLWORTHS"/>
    <s v="CALTEX Australia - Fuel"/>
    <n v="7071340000000000"/>
    <d v="2019-03-07T00:00:00"/>
    <d v="1899-12-30T00:34:00"/>
    <n v="183703"/>
    <x v="0"/>
    <n v="64.75"/>
    <n v="1.44"/>
    <n v="84.71"/>
    <n v="8.4700000000000006"/>
    <n v="93.18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KAMBAH CALTEX WOOLWORTHS"/>
    <s v="CALTEX Australia - Fuel"/>
    <n v="7071340000000000"/>
    <d v="2019-04-26T00:00:00"/>
    <d v="1899-12-30T17:00:00"/>
    <n v="188582"/>
    <x v="0"/>
    <n v="52.63"/>
    <n v="1.44"/>
    <n v="68.849999999999994"/>
    <n v="6.89"/>
    <n v="75.739999999999995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MAJURA PARK WOOLWORTHS S/STN"/>
    <s v="CALTEX Australia - Fuel"/>
    <n v="7071340000000000"/>
    <d v="2019-03-16T00:00:00"/>
    <d v="1899-12-30T09:01:00"/>
    <n v="184638"/>
    <x v="0"/>
    <n v="67.11"/>
    <n v="1.39"/>
    <n v="84.62"/>
    <n v="8.4600000000000009"/>
    <n v="93.08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WESTON CALTEX WOOLWORTHS"/>
    <s v="CALTEX Australia - Fuel"/>
    <n v="7071340000000000"/>
    <d v="2019-03-02T00:00:00"/>
    <d v="1899-12-30T15:09:00"/>
    <n v="183135"/>
    <x v="0"/>
    <n v="52.71"/>
    <n v="1.41"/>
    <n v="67.78"/>
    <n v="6.78"/>
    <n v="74.56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WESTON CALTEX WOOLWORTHS"/>
    <s v="CALTEX Australia - Fuel"/>
    <n v="7071340000000000"/>
    <d v="2019-04-02T00:00:00"/>
    <d v="1899-12-30T13:14:00"/>
    <n v="186493"/>
    <x v="0"/>
    <n v="54.14"/>
    <n v="1.45"/>
    <n v="71.569999999999993"/>
    <n v="7.16"/>
    <n v="78.73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WESTON CALTEX WOOLWORTHS"/>
    <s v="CALTEX Australia - Fuel"/>
    <n v="7071340000000000"/>
    <d v="2019-04-08T00:00:00"/>
    <d v="1899-12-30T21:30:00"/>
    <m/>
    <x v="0"/>
    <n v="59.36"/>
    <n v="1.45"/>
    <n v="78.209999999999994"/>
    <n v="7.82"/>
    <n v="86.03"/>
  </r>
  <r>
    <x v="115"/>
    <s v="ACT TCCS - IRPT - Roads Maintenance"/>
    <n v="319722"/>
    <m/>
    <s v="Light Commercial"/>
    <n v="207130"/>
    <n v="2013"/>
    <s v="TOYOTA"/>
    <s v="HILUX"/>
    <s v="MY12 (1/13) 3.0TD SR Xtra 4x4 Man CC"/>
    <s v="BELCONNEN WOOLWORTHS S/STN"/>
    <s v="CALTEX Australia - Fuel"/>
    <n v="7071340000000000"/>
    <d v="2019-01-16T00:00:00"/>
    <d v="1899-12-30T06:26:00"/>
    <m/>
    <x v="0"/>
    <n v="37.159999999999997"/>
    <n v="1.26"/>
    <n v="42.49"/>
    <n v="4.25"/>
    <n v="46.74"/>
  </r>
  <r>
    <x v="115"/>
    <s v="ACT TCCS - IRPT - Roads Maintenance"/>
    <n v="319722"/>
    <m/>
    <s v="Light Commercial"/>
    <n v="207130"/>
    <n v="2013"/>
    <s v="TOYOTA"/>
    <s v="HILUX"/>
    <s v="MY12 (1/13) 3.0TD SR Xtra 4x4 Man CC"/>
    <s v="BELCONNEN WOOLWORTHS S/STN"/>
    <s v="CALTEX Australia - Fuel"/>
    <n v="7071340000000000"/>
    <d v="2019-01-31T00:00:00"/>
    <d v="1899-12-30T14:43:00"/>
    <n v="136961"/>
    <x v="0"/>
    <n v="56.33"/>
    <n v="1.32"/>
    <n v="67.83"/>
    <n v="6.78"/>
    <n v="74.61"/>
  </r>
  <r>
    <x v="115"/>
    <s v="ACT TCCS - IRPT - Roads Maintenance"/>
    <n v="319722"/>
    <m/>
    <s v="Light Commercial"/>
    <n v="207130"/>
    <n v="2013"/>
    <s v="TOYOTA"/>
    <s v="HILUX"/>
    <s v="MY12 (1/13) 3.0TD SR Xtra 4x4 Man CC"/>
    <s v="CALTEX  MITCHELL S/STN"/>
    <s v="CALTEX Australia - Fuel"/>
    <n v="7071340000000000"/>
    <d v="2019-09-25T00:00:00"/>
    <d v="1899-12-30T00:07:00"/>
    <m/>
    <x v="0"/>
    <n v="61"/>
    <n v="1.48"/>
    <n v="82.18"/>
    <n v="8.2200000000000006"/>
    <n v="90.4"/>
  </r>
  <r>
    <x v="115"/>
    <s v="ACT TCCS - IRPT - Roads Maintenance"/>
    <n v="319722"/>
    <m/>
    <s v="Light Commercial"/>
    <n v="207130"/>
    <n v="2013"/>
    <s v="TOYOTA"/>
    <s v="HILUX"/>
    <s v="MY12 (1/13) 3.0TD SR Xtra 4x4 Man CC"/>
    <s v="CALTEX  QUEANBEYAN S/STN"/>
    <s v="CALTEX Australia - Fuel"/>
    <n v="7071340000000000"/>
    <d v="2019-08-08T00:00:00"/>
    <d v="1899-12-30T20:07:00"/>
    <n v="146224"/>
    <x v="0"/>
    <n v="51.18"/>
    <n v="1.41"/>
    <n v="65.55"/>
    <n v="6.56"/>
    <n v="72.11"/>
  </r>
  <r>
    <x v="115"/>
    <s v="ACT TCCS - IRPT - Roads Maintenance"/>
    <n v="319722"/>
    <m/>
    <s v="Light Commercial"/>
    <n v="207130"/>
    <n v="2013"/>
    <s v="TOYOTA"/>
    <s v="HILUX"/>
    <s v="MY12 (1/13) 3.0TD SR Xtra 4x4 Man CC"/>
    <s v="CALTEX BRADDON STAR MART"/>
    <s v="CALTEX Australia - Fuel"/>
    <n v="7071340000000000"/>
    <d v="2019-09-27T00:00:00"/>
    <d v="1899-12-30T13:58:00"/>
    <m/>
    <x v="0"/>
    <n v="67.08"/>
    <n v="1.55"/>
    <n v="94.65"/>
    <n v="9.4700000000000006"/>
    <n v="104.12"/>
  </r>
  <r>
    <x v="115"/>
    <s v="ACT TCCS - IRPT - Roads Maintenance"/>
    <n v="319722"/>
    <m/>
    <s v="Light Commercial"/>
    <n v="207130"/>
    <n v="2013"/>
    <s v="TOYOTA"/>
    <s v="HILUX"/>
    <s v="MY12 (1/13) 3.0TD SR Xtra 4x4 Man CC"/>
    <s v="CALTEX KALEEN STAR MART"/>
    <s v="CALTEX Australia - Fuel"/>
    <n v="7071340000000000"/>
    <d v="2019-01-12T00:00:00"/>
    <d v="1899-12-30T09:53:00"/>
    <m/>
    <x v="0"/>
    <n v="42.04"/>
    <n v="1.27"/>
    <n v="48.64"/>
    <n v="4.8600000000000003"/>
    <n v="53.5"/>
  </r>
  <r>
    <x v="115"/>
    <s v="ACT TCCS - IRPT - Roads Maintenance"/>
    <n v="319722"/>
    <m/>
    <s v="Light Commercial"/>
    <n v="207130"/>
    <n v="2013"/>
    <s v="TOYOTA"/>
    <s v="HILUX"/>
    <s v="MY12 (1/13) 3.0TD SR Xtra 4x4 Man CC"/>
    <s v="CONDER WOOLWORTHS S/STN"/>
    <s v="CALTEX Australia - Fuel"/>
    <n v="7071340000000000"/>
    <d v="2019-01-10T00:00:00"/>
    <d v="1899-12-30T06:03:00"/>
    <m/>
    <x v="0"/>
    <n v="59.69"/>
    <n v="1.26"/>
    <n v="68.45"/>
    <n v="6.85"/>
    <n v="75.3"/>
  </r>
  <r>
    <x v="115"/>
    <s v="ACT TCCS - IRPT - Roads Maintenance"/>
    <n v="319722"/>
    <m/>
    <s v="Light Commercial"/>
    <n v="207130"/>
    <n v="2013"/>
    <s v="TOYOTA"/>
    <s v="HILUX"/>
    <s v="MY12 (1/13) 3.0TD SR Xtra 4x4 Man CC"/>
    <s v="EG FUELCO 1543 CANB GATEWAY"/>
    <s v="CALTEX Australia - Fuel"/>
    <n v="7071340000000000"/>
    <d v="2019-09-07T00:00:00"/>
    <d v="1899-12-30T13:59:00"/>
    <n v="14070"/>
    <x v="0"/>
    <n v="43.75"/>
    <n v="1.5"/>
    <n v="59.74"/>
    <n v="5.98"/>
    <n v="65.72"/>
  </r>
  <r>
    <x v="115"/>
    <s v="ACT TCCS - IRPT - Roads Maintenance"/>
    <n v="319722"/>
    <m/>
    <s v="Light Commercial"/>
    <n v="207130"/>
    <n v="2013"/>
    <s v="TOYOTA"/>
    <s v="HILUX"/>
    <s v="MY12 (1/13) 3.0TD SR Xtra 4x4 Man CC"/>
    <s v="EG FUELCO 1788 HUME"/>
    <s v="CALTEX Australia - Fuel"/>
    <n v="7071340000000000"/>
    <d v="2019-08-15T00:00:00"/>
    <d v="1899-12-30T07:46:00"/>
    <n v="146738"/>
    <x v="0"/>
    <n v="40.06"/>
    <n v="1.39"/>
    <n v="50.58"/>
    <n v="5.0599999999999996"/>
    <n v="55.64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1-06T00:00:00"/>
    <d v="1899-12-30T13:27:00"/>
    <n v="134493"/>
    <x v="0"/>
    <n v="50.42"/>
    <n v="1.25"/>
    <n v="57.5"/>
    <n v="5.75"/>
    <n v="63.25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1-24T00:00:00"/>
    <d v="1899-12-30T16:12:00"/>
    <n v="136517"/>
    <x v="0"/>
    <n v="57.19"/>
    <n v="1.3"/>
    <n v="67.56"/>
    <n v="6.76"/>
    <n v="74.319999999999993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2-24T00:00:00"/>
    <d v="1899-12-30T10:16:00"/>
    <n v="137832"/>
    <x v="0"/>
    <n v="47.33"/>
    <n v="1.39"/>
    <n v="59.76"/>
    <n v="5.98"/>
    <n v="65.739999999999995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3-04T00:00:00"/>
    <d v="1899-12-30T15:20:00"/>
    <m/>
    <x v="0"/>
    <n v="64.819999999999993"/>
    <n v="1.39"/>
    <n v="81.849999999999994"/>
    <n v="8.19"/>
    <n v="90.04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3-20T00:00:00"/>
    <d v="1899-12-30T08:14:00"/>
    <n v="139075"/>
    <x v="0"/>
    <n v="56.17"/>
    <n v="1.41"/>
    <n v="71.95"/>
    <n v="7.2"/>
    <n v="79.150000000000006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3-22T00:00:00"/>
    <d v="1899-12-30T14:10:00"/>
    <n v="139530"/>
    <x v="0"/>
    <n v="57.28"/>
    <n v="1.41"/>
    <n v="73.37"/>
    <n v="7.34"/>
    <n v="80.709999999999994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3-28T00:00:00"/>
    <d v="1899-12-30T08:42:00"/>
    <m/>
    <x v="0"/>
    <n v="36.69"/>
    <n v="1.41"/>
    <n v="47"/>
    <n v="4.7"/>
    <n v="51.7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4-02T00:00:00"/>
    <d v="1899-12-30T14:15:00"/>
    <n v="140792"/>
    <x v="0"/>
    <n v="63.27"/>
    <n v="1.41"/>
    <n v="81.05"/>
    <n v="8.11"/>
    <n v="89.16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4-04T00:00:00"/>
    <d v="1899-12-30T00:58:00"/>
    <n v="140065"/>
    <x v="0"/>
    <n v="33.69"/>
    <n v="1.41"/>
    <n v="43.15"/>
    <n v="4.32"/>
    <n v="47.47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4-11T00:00:00"/>
    <d v="1899-12-30T14:28:00"/>
    <n v="143348"/>
    <x v="0"/>
    <n v="35.92"/>
    <n v="1.41"/>
    <n v="46.01"/>
    <n v="4.5999999999999996"/>
    <n v="50.61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4-18T00:00:00"/>
    <d v="1899-12-30T13:44:00"/>
    <n v="141631"/>
    <x v="0"/>
    <n v="40.44"/>
    <n v="1.44"/>
    <n v="52.94"/>
    <n v="5.29"/>
    <n v="58.23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4-26T00:00:00"/>
    <d v="1899-12-30T14:48:00"/>
    <m/>
    <x v="0"/>
    <n v="47.51"/>
    <n v="1.45"/>
    <n v="62.58"/>
    <n v="6.26"/>
    <n v="68.84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5-01T00:00:00"/>
    <d v="1899-12-30T13:48:00"/>
    <n v="142371"/>
    <x v="0"/>
    <n v="46.57"/>
    <n v="1.45"/>
    <n v="61.35"/>
    <n v="6.14"/>
    <n v="67.489999999999995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5-17T00:00:00"/>
    <d v="1899-12-30T18:03:00"/>
    <n v="142757"/>
    <x v="0"/>
    <n v="50.81"/>
    <n v="1.45"/>
    <n v="66.930000000000007"/>
    <n v="6.69"/>
    <n v="73.62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5-23T00:00:00"/>
    <d v="1899-12-30T07:11:00"/>
    <n v="143176"/>
    <x v="0"/>
    <n v="51.42"/>
    <n v="1.45"/>
    <n v="67.739999999999995"/>
    <n v="6.77"/>
    <n v="74.510000000000005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5-30T00:00:00"/>
    <d v="1899-12-30T06:51:00"/>
    <n v="143431"/>
    <x v="0"/>
    <n v="35.880000000000003"/>
    <n v="1.45"/>
    <n v="47.26"/>
    <n v="4.7300000000000004"/>
    <n v="51.99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6-12T00:00:00"/>
    <d v="1899-12-30T07:43:00"/>
    <n v="143801"/>
    <x v="0"/>
    <n v="56.39"/>
    <n v="1.41"/>
    <n v="72.23"/>
    <n v="7.22"/>
    <n v="79.45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6-20T00:00:00"/>
    <d v="1899-12-30T13:31:00"/>
    <m/>
    <x v="0"/>
    <n v="55.47"/>
    <n v="1.36"/>
    <n v="68.430000000000007"/>
    <n v="6.84"/>
    <n v="75.27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6-28T00:00:00"/>
    <d v="1899-12-30T13:49:00"/>
    <n v="144494"/>
    <x v="0"/>
    <n v="45.62"/>
    <n v="1.38"/>
    <n v="57.3"/>
    <n v="5.73"/>
    <n v="63.03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7-15T00:00:00"/>
    <d v="1899-12-30T16:07:00"/>
    <m/>
    <x v="0"/>
    <n v="51.46"/>
    <n v="1.39"/>
    <n v="64.98"/>
    <n v="6.5"/>
    <n v="71.48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7-18T00:00:00"/>
    <d v="1899-12-30T09:48:00"/>
    <m/>
    <x v="0"/>
    <n v="23.33"/>
    <n v="1.39"/>
    <n v="29.46"/>
    <n v="2.95"/>
    <n v="32.409999999999997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7-25T00:00:00"/>
    <d v="1899-12-30T06:56:00"/>
    <n v="145501"/>
    <x v="0"/>
    <n v="55.26"/>
    <n v="1.39"/>
    <n v="69.78"/>
    <n v="6.98"/>
    <n v="76.760000000000005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8-01T00:00:00"/>
    <d v="1899-12-30T11:06:00"/>
    <n v="145849"/>
    <x v="0"/>
    <n v="40.04"/>
    <n v="1.39"/>
    <n v="50.56"/>
    <n v="5.0599999999999996"/>
    <n v="55.62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8-10T00:00:00"/>
    <d v="1899-12-30T15:12:00"/>
    <n v="146418"/>
    <x v="0"/>
    <n v="28.86"/>
    <n v="1.41"/>
    <n v="36.96"/>
    <n v="3.7"/>
    <n v="40.659999999999997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9-11T00:00:00"/>
    <d v="1899-12-30T06:42:00"/>
    <m/>
    <x v="0"/>
    <n v="62.5"/>
    <n v="1.43"/>
    <n v="81.36"/>
    <n v="8.14"/>
    <n v="89.5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9-12T00:00:00"/>
    <d v="1899-12-30T06:35:00"/>
    <m/>
    <x v="0"/>
    <n v="25.54"/>
    <n v="1.43"/>
    <n v="33.25"/>
    <n v="3.33"/>
    <n v="36.58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10-05T00:00:00"/>
    <d v="1899-12-30T15:42:00"/>
    <n v="148543"/>
    <x v="0"/>
    <n v="45.74"/>
    <n v="1.47"/>
    <n v="61.05"/>
    <n v="6.11"/>
    <n v="67.16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10-18T00:00:00"/>
    <d v="1899-12-30T14:06:00"/>
    <m/>
    <x v="0"/>
    <n v="63"/>
    <n v="1.46"/>
    <n v="83.74"/>
    <n v="8.3800000000000008"/>
    <n v="92.12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10-31T00:00:00"/>
    <d v="1899-12-30T15:01:00"/>
    <m/>
    <x v="0"/>
    <n v="63.18"/>
    <n v="1.48"/>
    <n v="85.12"/>
    <n v="8.52"/>
    <n v="93.64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11-04T00:00:00"/>
    <d v="1899-12-30T11:31:00"/>
    <n v="147800"/>
    <x v="0"/>
    <n v="44.3"/>
    <n v="1.46"/>
    <n v="58.88"/>
    <n v="5.89"/>
    <n v="64.77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11-07T00:00:00"/>
    <d v="1899-12-30T14:51:00"/>
    <n v="150014"/>
    <x v="0"/>
    <n v="31.53"/>
    <n v="1.46"/>
    <n v="41.91"/>
    <n v="4.2"/>
    <n v="46.11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11-14T00:00:00"/>
    <d v="1899-12-30T06:31:00"/>
    <n v="150459"/>
    <x v="0"/>
    <n v="60.14"/>
    <n v="1.46"/>
    <n v="79.930000000000007"/>
    <n v="8"/>
    <n v="87.93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12-03T00:00:00"/>
    <d v="1899-12-30T16:03:00"/>
    <n v="150917"/>
    <x v="0"/>
    <n v="63.41"/>
    <n v="1.46"/>
    <n v="84.28"/>
    <n v="8.43"/>
    <n v="92.71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12-13T00:00:00"/>
    <d v="1899-12-30T16:35:00"/>
    <n v="151333"/>
    <x v="0"/>
    <n v="54.65"/>
    <n v="1.46"/>
    <n v="72.64"/>
    <n v="7.27"/>
    <n v="79.91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12-18T00:00:00"/>
    <d v="1899-12-30T15:52:00"/>
    <n v="151586"/>
    <x v="0"/>
    <n v="42.01"/>
    <n v="1.46"/>
    <n v="55.84"/>
    <n v="5.59"/>
    <n v="61.43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12-26T00:00:00"/>
    <d v="1899-12-30T10:24:00"/>
    <n v="151780"/>
    <x v="0"/>
    <n v="32.49"/>
    <n v="1.49"/>
    <n v="44.07"/>
    <n v="4.41"/>
    <n v="48.48"/>
  </r>
  <r>
    <x v="115"/>
    <s v="ACT TCCS - IRPT - Roads Maintenance"/>
    <n v="319722"/>
    <m/>
    <s v="Light Commercial"/>
    <n v="207130"/>
    <n v="2013"/>
    <s v="TOYOTA"/>
    <s v="HILUX"/>
    <s v="MY12 (1/13) 3.0TD SR Xtra 4x4 Man CC"/>
    <s v="HUME WOOLWORTHS S/STN"/>
    <s v="CALTEX Australia - Fuel"/>
    <n v="7071340000000000"/>
    <d v="2019-01-03T00:00:00"/>
    <d v="1899-12-30T05:59:00"/>
    <n v="134128"/>
    <x v="0"/>
    <n v="30.99"/>
    <n v="1.34"/>
    <n v="37.659999999999997"/>
    <n v="3.77"/>
    <n v="41.43"/>
  </r>
  <r>
    <x v="115"/>
    <s v="ACT TCCS - IRPT - Roads Maintenance"/>
    <n v="319722"/>
    <m/>
    <s v="Light Commercial"/>
    <n v="207130"/>
    <n v="2013"/>
    <s v="TOYOTA"/>
    <s v="HILUX"/>
    <s v="MY12 (1/13) 3.0TD SR Xtra 4x4 Man CC"/>
    <s v="HUME WOOLWORTHS S/STN"/>
    <s v="CALTEX Australia - Fuel"/>
    <n v="7071340000000000"/>
    <d v="2019-03-07T00:00:00"/>
    <d v="1899-12-30T14:09:00"/>
    <n v="138636"/>
    <x v="0"/>
    <n v="31.31"/>
    <n v="1.41"/>
    <n v="40.11"/>
    <n v="4.01"/>
    <n v="44.12"/>
  </r>
  <r>
    <x v="115"/>
    <s v="ACT TCCS - IRPT - Roads Maintenance"/>
    <n v="319722"/>
    <m/>
    <s v="Light Commercial"/>
    <n v="207130"/>
    <n v="2013"/>
    <s v="TOYOTA"/>
    <s v="HILUX"/>
    <s v="MY12 (1/13) 3.0TD SR Xtra 4x4 Man CC"/>
    <s v="HUME WOOLWORTHS S/STN"/>
    <s v="CALTEX Australia - Fuel"/>
    <n v="7071340000000000"/>
    <d v="2019-03-26T00:00:00"/>
    <d v="1899-12-30T11:53:00"/>
    <n v="140003"/>
    <x v="0"/>
    <n v="60.92"/>
    <n v="1.43"/>
    <n v="79.14"/>
    <n v="7.91"/>
    <n v="87.05"/>
  </r>
  <r>
    <x v="115"/>
    <s v="ACT TCCS - IRPT - Roads Maintenance"/>
    <n v="319722"/>
    <m/>
    <s v="Light Commercial"/>
    <n v="207130"/>
    <n v="2013"/>
    <s v="TOYOTA"/>
    <s v="HILUX"/>
    <s v="MY12 (1/13) 3.0TD SR Xtra 4x4 Man CC"/>
    <s v="KAMBAH CALTEX WOOLWORTHS"/>
    <s v="CALTEX Australia - Fuel"/>
    <n v="7071340000000000"/>
    <d v="2019-02-12T00:00:00"/>
    <d v="1899-12-30T19:06:00"/>
    <n v="137457"/>
    <x v="0"/>
    <n v="64.11"/>
    <n v="1.38"/>
    <n v="80.45"/>
    <n v="8.0500000000000007"/>
    <n v="88.5"/>
  </r>
  <r>
    <x v="116"/>
    <s v="ACT TCCS - IRPT - Roads Maintenance"/>
    <n v="319764"/>
    <m/>
    <s v="Light Commercial"/>
    <n v="204003"/>
    <n v="2013"/>
    <s v="FORD"/>
    <s v="RANGER"/>
    <s v="PX MY11 (1/13) 2.2 TDCi XL Single Hi 4x2 Auto CC"/>
    <s v="BELCONNEN WOOLWORTHS S/STN"/>
    <s v="CALTEX Australia - Fuel"/>
    <n v="7071340000000000"/>
    <d v="2019-01-09T00:00:00"/>
    <d v="1899-12-30T19:31:00"/>
    <n v="66835"/>
    <x v="0"/>
    <n v="69.03"/>
    <n v="1.26"/>
    <n v="79.069999999999993"/>
    <n v="7.91"/>
    <n v="86.98"/>
  </r>
  <r>
    <x v="116"/>
    <s v="ACT TCCS - IRPT - Roads Maintenance"/>
    <n v="319764"/>
    <m/>
    <s v="Light Commercial"/>
    <n v="204003"/>
    <n v="2013"/>
    <s v="FORD"/>
    <s v="RANGER"/>
    <s v="PX MY11 (1/13) 2.2 TDCi XL Single Hi 4x2 Auto CC"/>
    <s v="FYSHWICK S/STN"/>
    <s v="CALTEX Australia - Fuel"/>
    <n v="7071340000000000"/>
    <d v="2019-01-03T00:00:00"/>
    <d v="1899-12-30T08:01:00"/>
    <n v="66340"/>
    <x v="0"/>
    <n v="69.45"/>
    <n v="1.33"/>
    <n v="83.86"/>
    <n v="8.39"/>
    <n v="92.25"/>
  </r>
  <r>
    <x v="116"/>
    <s v="ACT TCCS - IRPT - Roads Maintenance"/>
    <n v="319764"/>
    <m/>
    <s v="Light Commercial"/>
    <n v="204003"/>
    <n v="2013"/>
    <s v="FORD"/>
    <s v="RANGER"/>
    <s v="PX MY11 (1/13) 2.2 TDCi XL Single Hi 4x2 Auto CC"/>
    <s v="KAMBAH CALTEX WOOLWORTHS"/>
    <s v="CALTEX Australia - Fuel"/>
    <n v="7071340000000000"/>
    <d v="2019-01-17T00:00:00"/>
    <d v="1899-12-30T00:27:00"/>
    <n v="67305"/>
    <x v="0"/>
    <n v="72.290000000000006"/>
    <n v="1.27"/>
    <n v="83.45"/>
    <n v="8.35"/>
    <n v="91.8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BELCONNEN WOOLWORTHS S/STN"/>
    <s v="CALTEX Australia - Fuel"/>
    <n v="7071340000000000"/>
    <d v="2019-02-03T00:00:00"/>
    <d v="1899-12-30T16:05:00"/>
    <n v="216217"/>
    <x v="0"/>
    <n v="51.57"/>
    <n v="1.45"/>
    <n v="68.069999999999993"/>
    <n v="6.81"/>
    <n v="74.88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CALTEX  MITCHELL S/STN"/>
    <s v="CALTEX Australia - Fuel"/>
    <n v="7071340000000000"/>
    <d v="2019-04-22T00:00:00"/>
    <d v="1899-12-30T11:56:00"/>
    <n v="226565"/>
    <x v="0"/>
    <n v="52.23"/>
    <n v="1.5"/>
    <n v="71.319999999999993"/>
    <n v="7.14"/>
    <n v="78.459999999999994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CALTEX  QUEANBEYAN S/STN"/>
    <s v="CALTEX Australia - Fuel"/>
    <n v="7071340000000000"/>
    <d v="2019-02-23T00:00:00"/>
    <d v="1899-12-30T11:06:00"/>
    <m/>
    <x v="0"/>
    <n v="45.97"/>
    <n v="1.43"/>
    <n v="59.85"/>
    <n v="5.99"/>
    <n v="65.84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CALTEX BRADDON STAR MART"/>
    <s v="CALTEX Australia - Fuel"/>
    <n v="7071340000000000"/>
    <d v="2019-02-13T00:00:00"/>
    <d v="1899-12-30T19:16:00"/>
    <m/>
    <x v="0"/>
    <n v="55.11"/>
    <n v="1.49"/>
    <n v="74.650000000000006"/>
    <n v="7.47"/>
    <n v="82.12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CALTEX BRADDON STAR MART"/>
    <s v="CALTEX Australia - Fuel"/>
    <n v="7071340000000000"/>
    <d v="2019-05-05T00:00:00"/>
    <d v="1899-12-30T04:34:00"/>
    <n v="228473"/>
    <x v="0"/>
    <n v="62.3"/>
    <n v="1.53"/>
    <n v="86.76"/>
    <n v="8.68"/>
    <n v="95.44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CALTEX NICHOLLS STAR MART"/>
    <s v="CALTEX Australia - Fuel"/>
    <n v="7071340000000000"/>
    <d v="2019-05-17T00:00:00"/>
    <d v="1899-12-30T17:21:00"/>
    <n v="230134"/>
    <x v="0"/>
    <n v="61.71"/>
    <n v="1.53"/>
    <n v="85.95"/>
    <n v="8.6"/>
    <n v="94.55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CALWELL CALTEX WOOLWORTHS"/>
    <s v="CALTEX Australia - Fuel"/>
    <n v="7071340000000000"/>
    <d v="2019-01-03T00:00:00"/>
    <d v="1899-12-30T05:50:00"/>
    <n v="211686"/>
    <x v="0"/>
    <n v="51.81"/>
    <n v="1.45"/>
    <n v="68.39"/>
    <n v="6.84"/>
    <n v="75.23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CALWELL CALTEX WOOLWORTHS"/>
    <s v="CALTEX Australia - Fuel"/>
    <n v="7071340000000000"/>
    <d v="2019-03-03T00:00:00"/>
    <d v="1899-12-30T08:57:00"/>
    <n v="221004"/>
    <x v="0"/>
    <n v="53.75"/>
    <n v="1.47"/>
    <n v="71.83"/>
    <n v="7.19"/>
    <n v="79.02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CALWELL CALTEX WOOLWORTHS"/>
    <s v="CALTEX Australia - Fuel"/>
    <n v="7071340000000000"/>
    <d v="2019-03-24T00:00:00"/>
    <d v="1899-12-30T14:44:00"/>
    <n v="223280"/>
    <x v="0"/>
    <n v="62.17"/>
    <n v="1.47"/>
    <n v="83.08"/>
    <n v="8.31"/>
    <n v="91.39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CALWELL CALTEX WOOLWORTHS"/>
    <s v="CALTEX Australia - Fuel"/>
    <n v="7071340000000000"/>
    <d v="2019-04-05T00:00:00"/>
    <d v="1899-12-30T16:13:00"/>
    <n v="224860"/>
    <x v="0"/>
    <n v="42.72"/>
    <n v="1.47"/>
    <n v="57.09"/>
    <n v="5.71"/>
    <n v="62.8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CALWELL CALTEX WOOLWORTHS"/>
    <s v="CALTEX Australia - Fuel"/>
    <n v="7071340000000000"/>
    <d v="2019-04-11T00:00:00"/>
    <d v="1899-12-30T06:21:00"/>
    <n v="225549"/>
    <x v="0"/>
    <n v="35.04"/>
    <n v="1.47"/>
    <n v="46.83"/>
    <n v="4.6900000000000004"/>
    <n v="51.52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EG FUELCO 1193 CANBERR AAIRPT"/>
    <s v="CALTEX Australia - Fuel"/>
    <n v="7071340000000000"/>
    <d v="2019-04-25T00:00:00"/>
    <d v="1899-12-30T06:29:00"/>
    <n v="227043"/>
    <x v="0"/>
    <n v="59.19"/>
    <n v="1.43"/>
    <n v="77.05"/>
    <n v="7.71"/>
    <n v="84.76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EG FUELCO 1514 CONDER"/>
    <s v="CALTEX Australia - Fuel"/>
    <n v="7071340000000000"/>
    <d v="2019-03-30T00:00:00"/>
    <d v="1899-12-30T09:46:00"/>
    <n v="224144"/>
    <x v="0"/>
    <n v="45.93"/>
    <n v="1.47"/>
    <n v="61.38"/>
    <n v="6.14"/>
    <n v="67.52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EG FUELCO 1709 ERINDALE"/>
    <s v="CALTEX Australia - Fuel"/>
    <n v="7071340000000000"/>
    <d v="2019-04-28T00:00:00"/>
    <d v="1899-12-30T09:55:00"/>
    <n v="227462"/>
    <x v="0"/>
    <n v="48.84"/>
    <n v="1.5"/>
    <n v="66.69"/>
    <n v="6.67"/>
    <n v="73.36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EG FUELCO 1788 HUME"/>
    <s v="CALTEX Australia - Fuel"/>
    <n v="7071340000000000"/>
    <d v="2019-04-02T00:00:00"/>
    <d v="1899-12-30T04:29:00"/>
    <n v="224507"/>
    <x v="0"/>
    <n v="43.83"/>
    <n v="1.47"/>
    <n v="58.65"/>
    <n v="5.87"/>
    <n v="64.52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EG FUELCO 1788 HUME"/>
    <s v="CALTEX Australia - Fuel"/>
    <n v="7071340000000000"/>
    <d v="2019-05-12T00:00:00"/>
    <d v="1899-12-30T03:40:00"/>
    <n v="229366"/>
    <x v="0"/>
    <n v="52.62"/>
    <n v="1.5"/>
    <n v="71.849999999999994"/>
    <n v="7.19"/>
    <n v="79.040000000000006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ERINDALE WOOLWORTHS  S/STN"/>
    <s v="CALTEX Australia - Fuel"/>
    <n v="7071340000000000"/>
    <d v="2019-02-01T00:00:00"/>
    <d v="1899-12-30T07:35:00"/>
    <n v="216269"/>
    <x v="0"/>
    <n v="48.44"/>
    <n v="1.45"/>
    <n v="63.94"/>
    <n v="6.4"/>
    <n v="70.34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1-14T00:00:00"/>
    <d v="1899-12-30T10:30:00"/>
    <n v="212795"/>
    <x v="0"/>
    <n v="64.64"/>
    <n v="1.35"/>
    <n v="79.45"/>
    <n v="7.95"/>
    <n v="87.4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1-18T00:00:00"/>
    <d v="1899-12-30T14:43:00"/>
    <n v="213573"/>
    <x v="0"/>
    <n v="32.22"/>
    <n v="1.35"/>
    <n v="39.6"/>
    <n v="3.97"/>
    <n v="43.57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1-21T00:00:00"/>
    <d v="1899-12-30T16:10:00"/>
    <n v="214169"/>
    <x v="0"/>
    <n v="38.25"/>
    <n v="1.35"/>
    <n v="47.01"/>
    <n v="4.71"/>
    <n v="51.72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1-23T00:00:00"/>
    <d v="1899-12-30T09:16:00"/>
    <n v="214436"/>
    <x v="0"/>
    <n v="34.31"/>
    <n v="1.35"/>
    <n v="42.17"/>
    <n v="4.22"/>
    <n v="46.39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1-25T00:00:00"/>
    <d v="1899-12-30T15:04:00"/>
    <n v="215055"/>
    <x v="0"/>
    <n v="41.39"/>
    <n v="1.35"/>
    <n v="50.87"/>
    <n v="5.09"/>
    <n v="55.96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2-11T00:00:00"/>
    <d v="1899-12-30T10:15:00"/>
    <n v="217542"/>
    <x v="0"/>
    <n v="49.27"/>
    <n v="1.38"/>
    <n v="61.72"/>
    <n v="6.18"/>
    <n v="67.900000000000006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2-15T00:00:00"/>
    <d v="1899-12-30T15:11:00"/>
    <n v="218326"/>
    <x v="0"/>
    <n v="37.33"/>
    <n v="1.39"/>
    <n v="47.24"/>
    <n v="4.7300000000000004"/>
    <n v="51.97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2-17T00:00:00"/>
    <d v="1899-12-30T14:25:00"/>
    <n v="218723"/>
    <x v="0"/>
    <n v="48.67"/>
    <n v="1.4"/>
    <n v="61.85"/>
    <n v="6.19"/>
    <n v="68.040000000000006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2-19T00:00:00"/>
    <d v="1899-12-30T16:09:00"/>
    <n v="219091"/>
    <x v="0"/>
    <n v="43.77"/>
    <n v="1.4"/>
    <n v="55.63"/>
    <n v="5.57"/>
    <n v="61.2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2-20T00:00:00"/>
    <d v="1899-12-30T15:17:00"/>
    <n v="219395"/>
    <x v="0"/>
    <n v="34.590000000000003"/>
    <n v="1.4"/>
    <n v="44.09"/>
    <n v="4.41"/>
    <n v="48.5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3-26T00:00:00"/>
    <d v="1899-12-30T13:55:00"/>
    <n v="223731"/>
    <x v="0"/>
    <n v="31.24"/>
    <n v="1.45"/>
    <n v="41.24"/>
    <n v="4.13"/>
    <n v="45.37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4-09T00:00:00"/>
    <d v="1899-12-30T13:28:00"/>
    <n v="225254"/>
    <x v="0"/>
    <n v="47.23"/>
    <n v="1.45"/>
    <n v="62.35"/>
    <n v="6.24"/>
    <n v="68.59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4-15T00:00:00"/>
    <d v="1899-12-30T15:26:00"/>
    <n v="225247"/>
    <x v="0"/>
    <n v="36.94"/>
    <n v="1.49"/>
    <n v="50.1"/>
    <n v="5.0199999999999996"/>
    <n v="55.12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4-17T00:00:00"/>
    <d v="1899-12-30T14:26:00"/>
    <n v="226163"/>
    <x v="0"/>
    <n v="37.06"/>
    <n v="1.49"/>
    <n v="50.26"/>
    <n v="5.03"/>
    <n v="55.29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5-02T00:00:00"/>
    <d v="1899-12-30T14:02:00"/>
    <n v="227972"/>
    <x v="0"/>
    <n v="63.27"/>
    <n v="1.49"/>
    <n v="85.82"/>
    <n v="8.59"/>
    <n v="94.41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5-09T00:00:00"/>
    <d v="1899-12-30T08:59:00"/>
    <n v="228921"/>
    <x v="0"/>
    <n v="56.91"/>
    <n v="1.49"/>
    <n v="77.19"/>
    <n v="7.72"/>
    <n v="84.91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5-14T00:00:00"/>
    <d v="1899-12-30T10:17:00"/>
    <n v="229662"/>
    <x v="0"/>
    <n v="35.42"/>
    <n v="1.49"/>
    <n v="48.05"/>
    <n v="4.8099999999999996"/>
    <n v="52.86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HUME WOOLWORTHS S/STN"/>
    <s v="CALTEX Australia - Fuel"/>
    <n v="7071340000000000"/>
    <d v="2019-01-17T00:00:00"/>
    <d v="1899-12-30T06:52:00"/>
    <n v="213316"/>
    <x v="0"/>
    <n v="62.22"/>
    <n v="1.45"/>
    <n v="82.13"/>
    <n v="8.2200000000000006"/>
    <n v="90.35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HUME WOOLWORTHS S/STN"/>
    <s v="CALTEX Australia - Fuel"/>
    <n v="7071340000000000"/>
    <d v="2019-01-19T00:00:00"/>
    <d v="1899-12-30T10:45:00"/>
    <n v="213856"/>
    <x v="0"/>
    <n v="33.26"/>
    <n v="1.45"/>
    <n v="43.9"/>
    <n v="4.4000000000000004"/>
    <n v="48.3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HUME WOOLWORTHS S/STN"/>
    <s v="CALTEX Australia - Fuel"/>
    <n v="7071340000000000"/>
    <d v="2019-01-24T00:00:00"/>
    <d v="1899-12-30T09:33:00"/>
    <n v="214728"/>
    <x v="0"/>
    <n v="34.630000000000003"/>
    <n v="1.45"/>
    <n v="45.71"/>
    <n v="4.58"/>
    <n v="50.29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HUME WOOLWORTHS S/STN"/>
    <s v="CALTEX Australia - Fuel"/>
    <n v="7071340000000000"/>
    <d v="2019-01-27T00:00:00"/>
    <d v="1899-12-30T09:12:00"/>
    <n v="215357"/>
    <x v="0"/>
    <n v="36.979999999999997"/>
    <n v="1.45"/>
    <n v="48.81"/>
    <n v="4.8899999999999997"/>
    <n v="53.7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HUME WOOLWORTHS S/STN"/>
    <s v="CALTEX Australia - Fuel"/>
    <n v="7071340000000000"/>
    <d v="2019-01-29T00:00:00"/>
    <d v="1899-12-30T06:54:00"/>
    <n v="215882"/>
    <x v="0"/>
    <n v="61.56"/>
    <n v="1.45"/>
    <n v="81.260000000000005"/>
    <n v="8.1300000000000008"/>
    <n v="89.39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HUME WOOLWORTHS S/STN"/>
    <s v="CALTEX Australia - Fuel"/>
    <n v="7071340000000000"/>
    <d v="2019-03-01T00:00:00"/>
    <d v="1899-12-30T16:32:00"/>
    <n v="205963"/>
    <x v="0"/>
    <n v="42.86"/>
    <n v="1.45"/>
    <n v="56.57"/>
    <n v="5.66"/>
    <n v="62.23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HUME WOOLWORTHS S/STN"/>
    <s v="CALTEX Australia - Fuel"/>
    <n v="7071340000000000"/>
    <d v="2019-03-05T00:00:00"/>
    <d v="1899-12-30T16:12:00"/>
    <n v="221345"/>
    <x v="0"/>
    <n v="41.21"/>
    <n v="1.45"/>
    <n v="54.4"/>
    <n v="5.45"/>
    <n v="59.85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HUME WOOLWORTHS S/STN"/>
    <s v="CALTEX Australia - Fuel"/>
    <n v="7071340000000000"/>
    <d v="2019-03-12T00:00:00"/>
    <d v="1899-12-30T16:40:00"/>
    <m/>
    <x v="0"/>
    <n v="62.84"/>
    <n v="1.47"/>
    <n v="84.09"/>
    <n v="8.41"/>
    <n v="92.5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HUME WOOLWORTHS S/STN"/>
    <s v="CALTEX Australia - Fuel"/>
    <n v="7071340000000000"/>
    <d v="2019-03-14T00:00:00"/>
    <d v="1899-12-30T15:06:00"/>
    <n v="222427"/>
    <x v="0"/>
    <n v="41.84"/>
    <n v="1.47"/>
    <n v="55.99"/>
    <n v="5.6"/>
    <n v="61.59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HUME WOOLWORTHS S/STN"/>
    <s v="CALTEX Australia - Fuel"/>
    <n v="7071340000000000"/>
    <d v="2019-03-17T00:00:00"/>
    <d v="1899-12-30T08:03:00"/>
    <n v="222739"/>
    <x v="0"/>
    <n v="39.520000000000003"/>
    <n v="1.47"/>
    <n v="52.88"/>
    <n v="5.29"/>
    <n v="58.17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HUME WOOLWORTHS S/STN"/>
    <s v="CALTEX Australia - Fuel"/>
    <n v="7071340000000000"/>
    <d v="2019-03-20T00:00:00"/>
    <d v="1899-12-30T18:47:00"/>
    <n v="222989"/>
    <x v="0"/>
    <n v="29.54"/>
    <n v="1.47"/>
    <n v="39.53"/>
    <n v="3.96"/>
    <n v="43.49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KAMBAH CALTEX WOOLWORTHS"/>
    <s v="CALTEX Australia - Fuel"/>
    <n v="7071340000000000"/>
    <d v="2019-02-26T00:00:00"/>
    <d v="1899-12-30T16:01:00"/>
    <n v="220216"/>
    <x v="0"/>
    <n v="56.65"/>
    <n v="1.48"/>
    <n v="76.33"/>
    <n v="7.64"/>
    <n v="83.97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WESTON CALTEX WOOLWORTHS"/>
    <s v="CALTEX Australia - Fuel"/>
    <n v="7071340000000000"/>
    <d v="2019-01-08T00:00:00"/>
    <d v="1899-12-30T11:27:00"/>
    <n v="212320"/>
    <x v="0"/>
    <n v="55.19"/>
    <n v="1.61"/>
    <n v="80.88"/>
    <n v="8.09"/>
    <n v="88.97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WESTON CALTEX WOOLWORTHS"/>
    <s v="CALTEX Australia - Fuel"/>
    <n v="7071340000000000"/>
    <d v="2019-01-09T00:00:00"/>
    <d v="1899-12-30T16:19:00"/>
    <n v="212293"/>
    <x v="0"/>
    <n v="25.68"/>
    <n v="1.61"/>
    <n v="37.64"/>
    <n v="3.77"/>
    <n v="41.41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WESTON CALTEX WOOLWORTHS"/>
    <s v="CALTEX Australia - Fuel"/>
    <n v="7071340000000000"/>
    <d v="2019-02-06T00:00:00"/>
    <d v="1899-12-30T18:37:00"/>
    <n v="217121"/>
    <x v="0"/>
    <n v="52.97"/>
    <n v="1.53"/>
    <n v="73.77"/>
    <n v="7.38"/>
    <n v="81.150000000000006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WESTON CALTEX WOOLWORTHS"/>
    <s v="CALTEX Australia - Fuel"/>
    <n v="7071340000000000"/>
    <d v="2019-03-07T00:00:00"/>
    <d v="1899-12-30T08:16:00"/>
    <n v="221527"/>
    <x v="0"/>
    <n v="21.59"/>
    <n v="1.54"/>
    <n v="30.26"/>
    <n v="3.03"/>
    <n v="33.29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01-30T00:00:00"/>
    <d v="1899-12-30T08:58:00"/>
    <n v="0"/>
    <x v="0"/>
    <n v="59.12"/>
    <n v="1.54"/>
    <n v="82.79"/>
    <n v="8.2799999999999994"/>
    <n v="91.07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02-11T00:00:00"/>
    <d v="1899-12-30T10:13:00"/>
    <n v="0"/>
    <x v="0"/>
    <n v="69.66"/>
    <n v="1.54"/>
    <n v="97.56"/>
    <n v="9.76"/>
    <n v="107.32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03-04T00:00:00"/>
    <d v="1899-12-30T07:57:00"/>
    <n v="0"/>
    <x v="0"/>
    <n v="71.52"/>
    <n v="1.54"/>
    <n v="100.17"/>
    <n v="10.02"/>
    <n v="110.19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04-03T00:00:00"/>
    <d v="1899-12-30T08:53:00"/>
    <n v="0"/>
    <x v="0"/>
    <n v="52.7"/>
    <n v="1.51"/>
    <n v="72.180000000000007"/>
    <n v="7.22"/>
    <n v="79.400000000000006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04-18T00:00:00"/>
    <d v="1899-12-30T09:39:00"/>
    <n v="0"/>
    <x v="0"/>
    <n v="59.4"/>
    <n v="1.51"/>
    <n v="81.349999999999994"/>
    <n v="8.14"/>
    <n v="89.49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05-22T00:00:00"/>
    <d v="1899-12-30T13:26:00"/>
    <n v="0"/>
    <x v="0"/>
    <n v="70.56"/>
    <n v="1.52"/>
    <n v="97.29"/>
    <n v="9.73"/>
    <n v="107.02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06-27T00:00:00"/>
    <d v="1899-12-30T09:06:00"/>
    <n v="0"/>
    <x v="0"/>
    <n v="76.209999999999994"/>
    <n v="1.48"/>
    <n v="102.3"/>
    <n v="10.23"/>
    <n v="112.53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07-08T00:00:00"/>
    <d v="1899-12-30T08:09:00"/>
    <n v="0"/>
    <x v="0"/>
    <n v="56.03"/>
    <n v="1.48"/>
    <n v="75.2"/>
    <n v="7.52"/>
    <n v="82.72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07-10T00:00:00"/>
    <d v="1899-12-30T15:39:00"/>
    <n v="0"/>
    <x v="0"/>
    <n v="76.31"/>
    <n v="1.48"/>
    <n v="102.43"/>
    <n v="10.24"/>
    <n v="112.67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07-12T00:00:00"/>
    <d v="1899-12-30T15:15:00"/>
    <n v="0"/>
    <x v="0"/>
    <n v="37.86"/>
    <n v="1.48"/>
    <n v="50.81"/>
    <n v="5.08"/>
    <n v="55.89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07-26T00:00:00"/>
    <d v="1899-12-30T15:28:00"/>
    <n v="0"/>
    <x v="0"/>
    <n v="68.14"/>
    <n v="1.48"/>
    <n v="91.46"/>
    <n v="9.15"/>
    <n v="100.61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08-08T00:00:00"/>
    <d v="1899-12-30T16:02:00"/>
    <n v="4444"/>
    <x v="0"/>
    <n v="42.7"/>
    <n v="1.46"/>
    <n v="56.53"/>
    <n v="5.65"/>
    <n v="62.18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08-30T00:00:00"/>
    <d v="1899-12-30T11:19:00"/>
    <n v="0"/>
    <x v="0"/>
    <n v="60.38"/>
    <n v="1.46"/>
    <n v="79.95"/>
    <n v="8"/>
    <n v="87.95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09-19T00:00:00"/>
    <d v="1899-12-30T07:32:00"/>
    <n v="0"/>
    <x v="0"/>
    <n v="56.51"/>
    <n v="1.46"/>
    <n v="74.83"/>
    <n v="7.48"/>
    <n v="82.31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09-20T00:00:00"/>
    <d v="1899-12-30T13:34:00"/>
    <n v="0"/>
    <x v="0"/>
    <n v="50.71"/>
    <n v="1.47"/>
    <n v="67.61"/>
    <n v="6.76"/>
    <n v="74.37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02T00:00:00"/>
    <d v="1899-12-30T00:02:00"/>
    <n v="0"/>
    <x v="0"/>
    <n v="65.819999999999993"/>
    <n v="1.49"/>
    <n v="88.95"/>
    <n v="8.9"/>
    <n v="97.85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09T00:00:00"/>
    <d v="1899-12-30T00:22:00"/>
    <n v="0"/>
    <x v="0"/>
    <n v="39.29"/>
    <n v="1.49"/>
    <n v="53.1"/>
    <n v="5.31"/>
    <n v="58.41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11T00:00:00"/>
    <d v="1899-12-30T08:16:00"/>
    <n v="0"/>
    <x v="0"/>
    <n v="20.95"/>
    <n v="1.49"/>
    <n v="28.31"/>
    <n v="2.83"/>
    <n v="31.14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11T00:00:00"/>
    <d v="1899-12-30T13:20:00"/>
    <n v="0"/>
    <x v="0"/>
    <n v="17.61"/>
    <n v="1.49"/>
    <n v="23.79"/>
    <n v="2.38"/>
    <n v="26.17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14T00:00:00"/>
    <d v="1899-12-30T07:44:00"/>
    <n v="0"/>
    <x v="0"/>
    <n v="20.56"/>
    <n v="1.49"/>
    <n v="27.79"/>
    <n v="2.78"/>
    <n v="30.57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14T00:00:00"/>
    <d v="1899-12-30T10:43:00"/>
    <n v="0"/>
    <x v="0"/>
    <n v="23"/>
    <n v="1.49"/>
    <n v="31.08"/>
    <n v="3.11"/>
    <n v="34.19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14T00:00:00"/>
    <d v="1899-12-30T14:18:00"/>
    <n v="0"/>
    <x v="0"/>
    <n v="23.09"/>
    <n v="1.49"/>
    <n v="31.21"/>
    <n v="3.12"/>
    <n v="34.33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15T00:00:00"/>
    <d v="1899-12-30T07:23:00"/>
    <n v="0"/>
    <x v="0"/>
    <n v="21.34"/>
    <n v="1.49"/>
    <n v="28.84"/>
    <n v="2.88"/>
    <n v="31.72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15T00:00:00"/>
    <d v="1899-12-30T14:24:00"/>
    <n v="0"/>
    <x v="0"/>
    <n v="21.06"/>
    <n v="1.49"/>
    <n v="28.46"/>
    <n v="2.85"/>
    <n v="31.31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16T00:00:00"/>
    <d v="1899-12-30T07:22:00"/>
    <n v="0"/>
    <x v="0"/>
    <n v="21.35"/>
    <n v="1.49"/>
    <n v="28.85"/>
    <n v="2.89"/>
    <n v="31.74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16T00:00:00"/>
    <d v="1899-12-30T07:39:00"/>
    <n v="0"/>
    <x v="0"/>
    <n v="21.4"/>
    <n v="1.49"/>
    <n v="28.92"/>
    <n v="2.89"/>
    <n v="31.81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16T00:00:00"/>
    <d v="1899-12-30T14:03:00"/>
    <n v="0"/>
    <x v="0"/>
    <n v="21.63"/>
    <n v="1.49"/>
    <n v="29.23"/>
    <n v="2.92"/>
    <n v="32.15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17T00:00:00"/>
    <d v="1899-12-30T07:18:00"/>
    <n v="0"/>
    <x v="0"/>
    <n v="20.94"/>
    <n v="1.49"/>
    <n v="28.3"/>
    <n v="2.83"/>
    <n v="31.13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17T00:00:00"/>
    <d v="1899-12-30T07:35:00"/>
    <n v="0"/>
    <x v="0"/>
    <n v="21.16"/>
    <n v="1.49"/>
    <n v="28.6"/>
    <n v="2.86"/>
    <n v="31.46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18T00:00:00"/>
    <d v="1899-12-30T07:27:00"/>
    <n v="0"/>
    <x v="0"/>
    <n v="21.03"/>
    <n v="1.49"/>
    <n v="28.42"/>
    <n v="2.84"/>
    <n v="31.26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18T00:00:00"/>
    <d v="1899-12-30T07:45:00"/>
    <n v="0"/>
    <x v="0"/>
    <n v="21.42"/>
    <n v="1.49"/>
    <n v="28.96"/>
    <n v="2.9"/>
    <n v="31.86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18T00:00:00"/>
    <d v="1899-12-30T13:13:00"/>
    <n v="0"/>
    <x v="0"/>
    <n v="21.47"/>
    <n v="1.49"/>
    <n v="29.02"/>
    <n v="2.9"/>
    <n v="31.92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18T00:00:00"/>
    <d v="1899-12-30T13:31:00"/>
    <n v="0"/>
    <x v="0"/>
    <n v="21.29"/>
    <n v="1.49"/>
    <n v="28.77"/>
    <n v="2.88"/>
    <n v="31.65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1-05T00:00:00"/>
    <d v="1899-12-30T15:09:00"/>
    <n v="4"/>
    <x v="0"/>
    <n v="35.22"/>
    <n v="1.48"/>
    <n v="47.28"/>
    <n v="4.7300000000000004"/>
    <n v="52.01"/>
  </r>
  <r>
    <x v="118"/>
    <s v="ACT TCCS - IRPT - Roads Maintenance"/>
    <n v="351130"/>
    <m/>
    <s v="Excavation"/>
    <n v="276821"/>
    <m/>
    <s v="BOBCAT"/>
    <s v="SKID STEER"/>
    <s v="S590 Skid Steer Loader"/>
    <s v="FYSHWICK S/STN"/>
    <s v="CALTEX Australia - Fuel"/>
    <n v="7071340000000000"/>
    <d v="2019-09-06T00:00:00"/>
    <d v="1899-12-30T14:55:00"/>
    <n v="373"/>
    <x v="0"/>
    <n v="81.89"/>
    <n v="1.43"/>
    <n v="106.61"/>
    <n v="10.67"/>
    <n v="117.28"/>
  </r>
  <r>
    <x v="118"/>
    <s v="ACT TCCS - IRPT - Roads Maintenance"/>
    <n v="351130"/>
    <m/>
    <s v="Excavation"/>
    <n v="276821"/>
    <m/>
    <s v="BOBCAT"/>
    <s v="SKID STEER"/>
    <s v="S590 Skid Steer Loader"/>
    <s v="FYSHWICK S/STN"/>
    <s v="CALTEX Australia - Fuel"/>
    <n v="7071340000000000"/>
    <d v="2019-09-06T00:00:00"/>
    <d v="1899-12-30T15:00:00"/>
    <n v="824"/>
    <x v="0"/>
    <n v="57.47"/>
    <n v="1.43"/>
    <n v="74.819999999999993"/>
    <n v="7.49"/>
    <n v="82.31"/>
  </r>
  <r>
    <x v="118"/>
    <s v="ACT TCCS - IRPT - Roads Maintenance"/>
    <n v="351130"/>
    <m/>
    <s v="Excavation"/>
    <n v="276821"/>
    <m/>
    <s v="BOBCAT"/>
    <s v="SKID STEER"/>
    <s v="S590 Skid Steer Loader"/>
    <s v="FYSHWICK S/STN"/>
    <s v="CALTEX Australia - Fuel"/>
    <n v="7071340000000000"/>
    <d v="2019-09-13T00:00:00"/>
    <d v="1899-12-30T14:51:00"/>
    <m/>
    <x v="0"/>
    <n v="33.78"/>
    <n v="1.43"/>
    <n v="43.97"/>
    <n v="4.4000000000000004"/>
    <n v="48.37"/>
  </r>
  <r>
    <x v="118"/>
    <s v="ACT TCCS - IRPT - Roads Maintenance"/>
    <n v="351130"/>
    <m/>
    <s v="Excavation"/>
    <n v="276821"/>
    <m/>
    <s v="BOBCAT"/>
    <s v="SKID STEER"/>
    <s v="S590 Skid Steer Loader"/>
    <s v="FYSHWICK S/STN"/>
    <s v="CALTEX Australia - Fuel"/>
    <n v="7071340000000000"/>
    <d v="2019-09-18T00:00:00"/>
    <d v="1899-12-30T13:08:00"/>
    <n v="8"/>
    <x v="0"/>
    <n v="69.47"/>
    <n v="1.45"/>
    <n v="91.57"/>
    <n v="9.16"/>
    <n v="100.73"/>
  </r>
  <r>
    <x v="118"/>
    <s v="ACT TCCS - IRPT - Roads Maintenance"/>
    <n v="351130"/>
    <m/>
    <s v="Excavation"/>
    <n v="276821"/>
    <m/>
    <s v="BOBCAT"/>
    <s v="SKID STEER"/>
    <s v="S590 Skid Steer Loader"/>
    <s v="FYSHWICK S/STN"/>
    <s v="CALTEX Australia - Fuel"/>
    <n v="7071340000000000"/>
    <d v="2019-09-20T00:00:00"/>
    <d v="1899-12-30T14:52:00"/>
    <n v="8478"/>
    <x v="0"/>
    <n v="100.21"/>
    <n v="1.45"/>
    <n v="132.09"/>
    <n v="13.21"/>
    <n v="145.30000000000001"/>
  </r>
  <r>
    <x v="118"/>
    <s v="ACT TCCS - IRPT - Roads Maintenance"/>
    <n v="351130"/>
    <m/>
    <s v="Excavation"/>
    <n v="276821"/>
    <m/>
    <s v="BOBCAT"/>
    <s v="SKID STEER"/>
    <s v="S590 Skid Steer Loader"/>
    <s v="FYSHWICK S/STN"/>
    <s v="CALTEX Australia - Fuel"/>
    <n v="7071340000000000"/>
    <d v="2019-10-02T00:00:00"/>
    <d v="1899-12-30T08:42:00"/>
    <n v="2"/>
    <x v="0"/>
    <n v="65.14"/>
    <n v="1.49"/>
    <n v="88.12"/>
    <n v="8.82"/>
    <n v="96.94"/>
  </r>
  <r>
    <x v="118"/>
    <s v="ACT TCCS - IRPT - Roads Maintenance"/>
    <n v="351130"/>
    <m/>
    <s v="Excavation"/>
    <n v="276821"/>
    <m/>
    <s v="BOBCAT"/>
    <s v="SKID STEER"/>
    <s v="S590 Skid Steer Loader"/>
    <s v="FYSHWICK S/STN"/>
    <s v="CALTEX Australia - Fuel"/>
    <n v="7071340000000000"/>
    <d v="2019-10-04T00:00:00"/>
    <d v="1899-12-30T08:25:00"/>
    <m/>
    <x v="0"/>
    <n v="36.83"/>
    <n v="1.49"/>
    <n v="49.82"/>
    <n v="4.99"/>
    <n v="54.81"/>
  </r>
  <r>
    <x v="118"/>
    <s v="ACT TCCS - IRPT - Roads Maintenance"/>
    <n v="351130"/>
    <m/>
    <s v="Excavation"/>
    <n v="276821"/>
    <m/>
    <s v="BOBCAT"/>
    <s v="SKID STEER"/>
    <s v="S590 Skid Steer Loader"/>
    <s v="FYSHWICK S/STN"/>
    <s v="CALTEX Australia - Fuel"/>
    <n v="7071340000000000"/>
    <d v="2019-10-11T00:00:00"/>
    <d v="1899-12-30T08:18:00"/>
    <m/>
    <x v="0"/>
    <n v="48.04"/>
    <n v="1.46"/>
    <n v="63.85"/>
    <n v="6.39"/>
    <n v="70.239999999999995"/>
  </r>
  <r>
    <x v="118"/>
    <s v="ACT TCCS - IRPT - Roads Maintenance"/>
    <n v="351130"/>
    <m/>
    <s v="Excavation"/>
    <n v="276821"/>
    <m/>
    <s v="BOBCAT"/>
    <s v="SKID STEER"/>
    <s v="S590 Skid Steer Loader"/>
    <s v="FYSHWICK S/STN"/>
    <s v="CALTEX Australia - Fuel"/>
    <n v="7071340000000000"/>
    <d v="2019-10-15T00:00:00"/>
    <d v="1899-12-30T14:12:00"/>
    <m/>
    <x v="0"/>
    <n v="56.5"/>
    <n v="1.46"/>
    <n v="75.09"/>
    <n v="7.51"/>
    <n v="82.6"/>
  </r>
  <r>
    <x v="118"/>
    <s v="ACT TCCS - IRPT - Roads Maintenance"/>
    <n v="351130"/>
    <m/>
    <s v="Excavation"/>
    <n v="276821"/>
    <m/>
    <s v="BOBCAT"/>
    <s v="SKID STEER"/>
    <s v="S590 Skid Steer Loader"/>
    <s v="FYSHWICK S/STN"/>
    <s v="CALTEX Australia - Fuel"/>
    <n v="7071340000000000"/>
    <d v="2019-10-24T00:00:00"/>
    <d v="1899-12-30T09:03:00"/>
    <m/>
    <x v="0"/>
    <n v="54.41"/>
    <n v="1.48"/>
    <n v="73.31"/>
    <n v="7.34"/>
    <n v="80.650000000000006"/>
  </r>
  <r>
    <x v="118"/>
    <s v="ACT TCCS - IRPT - Roads Maintenance"/>
    <n v="351130"/>
    <m/>
    <s v="Excavation"/>
    <n v="276821"/>
    <m/>
    <s v="BOBCAT"/>
    <s v="SKID STEER"/>
    <s v="S590 Skid Steer Loader"/>
    <s v="FYSHWICK S/STN"/>
    <s v="CALTEX Australia - Fuel"/>
    <n v="7071340000000000"/>
    <d v="2019-10-31T00:00:00"/>
    <d v="1899-12-30T07:37:00"/>
    <n v="4"/>
    <x v="0"/>
    <n v="42.75"/>
    <n v="1.46"/>
    <n v="56.82"/>
    <n v="5.69"/>
    <n v="62.51"/>
  </r>
  <r>
    <x v="118"/>
    <s v="ACT TCCS - IRPT - Roads Maintenance"/>
    <n v="351130"/>
    <m/>
    <s v="Excavation"/>
    <n v="276821"/>
    <m/>
    <s v="BOBCAT"/>
    <s v="SKID STEER"/>
    <s v="S590 Skid Steer Loader"/>
    <s v="FYSHWICK S/STN"/>
    <s v="CALTEX Australia - Fuel"/>
    <n v="7071340000000000"/>
    <d v="2019-11-06T00:00:00"/>
    <d v="1899-12-30T09:36:00"/>
    <n v="4"/>
    <x v="0"/>
    <n v="33.03"/>
    <n v="1.48"/>
    <n v="44.5"/>
    <n v="4.46"/>
    <n v="48.96"/>
  </r>
  <r>
    <x v="118"/>
    <s v="ACT TCCS - IRPT - Roads Maintenance"/>
    <n v="351130"/>
    <m/>
    <s v="Excavation"/>
    <n v="276821"/>
    <m/>
    <s v="BOBCAT"/>
    <s v="SKID STEER"/>
    <s v="S590 Skid Steer Loader"/>
    <s v="FYSHWICK S/STN"/>
    <s v="CALTEX Australia - Fuel"/>
    <n v="7071340000000000"/>
    <d v="2019-11-12T00:00:00"/>
    <d v="1899-12-30T07:17:00"/>
    <n v="765"/>
    <x v="0"/>
    <n v="46.76"/>
    <n v="1.48"/>
    <n v="63"/>
    <n v="6.31"/>
    <n v="69.31"/>
  </r>
  <r>
    <x v="118"/>
    <s v="ACT TCCS - IRPT - Roads Maintenance"/>
    <n v="351130"/>
    <m/>
    <s v="Excavation"/>
    <n v="276821"/>
    <m/>
    <s v="BOBCAT"/>
    <s v="SKID STEER"/>
    <s v="S590 Skid Steer Loader"/>
    <s v="FYSHWICK S/STN"/>
    <s v="CALTEX Australia - Fuel"/>
    <n v="7071340000000000"/>
    <d v="2019-11-28T00:00:00"/>
    <d v="1899-12-30T08:10:00"/>
    <m/>
    <x v="0"/>
    <n v="59.1"/>
    <n v="1.48"/>
    <n v="79.63"/>
    <n v="7.97"/>
    <n v="87.6"/>
  </r>
  <r>
    <x v="118"/>
    <s v="ACT TCCS - IRPT - Roads Maintenance"/>
    <n v="351130"/>
    <m/>
    <s v="Excavation"/>
    <n v="276821"/>
    <m/>
    <s v="BOBCAT"/>
    <s v="SKID STEER"/>
    <s v="S590 Skid Steer Loader"/>
    <s v="FYSHWICK S/STN"/>
    <s v="CALTEX Australia - Fuel"/>
    <n v="7071340000000000"/>
    <d v="2019-12-11T00:00:00"/>
    <d v="1899-12-30T07:57:00"/>
    <n v="4786"/>
    <x v="0"/>
    <n v="177.66"/>
    <n v="1.48"/>
    <n v="236.91"/>
    <n v="23.7"/>
    <n v="260.61"/>
  </r>
  <r>
    <x v="118"/>
    <s v="ACT TCCS - IRPT - Roads Maintenance"/>
    <n v="351130"/>
    <m/>
    <s v="Excavation"/>
    <n v="276821"/>
    <m/>
    <s v="BOBCAT"/>
    <s v="SKID STEER"/>
    <s v="S590 Skid Steer Loader"/>
    <s v="KAMBAH CALTEX WOOLWORTHS"/>
    <s v="CALTEX Australia - Fuel"/>
    <n v="7071340000000000"/>
    <d v="2019-09-24T00:00:00"/>
    <d v="1899-12-30T00:23:00"/>
    <m/>
    <x v="0"/>
    <n v="66.12"/>
    <n v="1.54"/>
    <n v="92.69"/>
    <n v="9.27"/>
    <n v="101.96"/>
  </r>
  <r>
    <x v="118"/>
    <s v="ACT TCCS - IRPT - Roads Maintenance"/>
    <n v="351130"/>
    <m/>
    <s v="Excavation"/>
    <n v="276821"/>
    <m/>
    <s v="BOBCAT"/>
    <s v="SKID STEER"/>
    <s v="S590 Skid Steer Loader"/>
    <s v="KAMBAH CALTEX WOOLWORTHS"/>
    <s v="CALTEX Australia - Fuel"/>
    <n v="7071340000000000"/>
    <d v="2019-12-01T00:00:00"/>
    <d v="1899-12-30T05:06:00"/>
    <n v="4"/>
    <x v="0"/>
    <n v="110.07"/>
    <n v="1.55"/>
    <n v="155.30000000000001"/>
    <n v="15.54"/>
    <n v="170.84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BELCONNEN WOOLWORTHS S/STN"/>
    <s v="CALTEX Australia - Fuel"/>
    <n v="7071340000000000"/>
    <d v="2019-01-16T00:00:00"/>
    <d v="1899-12-30T09:16:00"/>
    <n v="34923"/>
    <x v="0"/>
    <n v="69.23"/>
    <n v="1.45"/>
    <n v="91.38"/>
    <n v="9.14"/>
    <n v="100.52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CALTEX BRADDON STAR MART"/>
    <s v="CALTEX Australia - Fuel"/>
    <n v="7071340000000000"/>
    <d v="2019-01-06T00:00:00"/>
    <d v="1899-12-30T01:23:00"/>
    <n v="33835"/>
    <x v="0"/>
    <n v="49.03"/>
    <n v="1.45"/>
    <n v="64.72"/>
    <n v="6.48"/>
    <n v="71.2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CALTEX BRADDON STAR MART"/>
    <s v="CALTEX Australia - Fuel"/>
    <n v="7071340000000000"/>
    <d v="2019-01-21T00:00:00"/>
    <d v="1899-12-30T00:44:00"/>
    <n v="35270"/>
    <x v="0"/>
    <n v="47.61"/>
    <n v="1.48"/>
    <n v="64.05"/>
    <n v="6.41"/>
    <n v="70.459999999999994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CALTEX BRADDON STAR MART"/>
    <s v="CALTEX Australia - Fuel"/>
    <n v="7071340000000000"/>
    <d v="2019-04-26T00:00:00"/>
    <d v="1899-12-30T14:46:00"/>
    <n v="38704"/>
    <x v="0"/>
    <n v="68.48"/>
    <n v="1.5"/>
    <n v="93.51"/>
    <n v="9.36"/>
    <n v="102.87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CALTEX BRADDON STAR MART"/>
    <s v="CALTEX Australia - Fuel"/>
    <n v="7071340000000000"/>
    <d v="2019-10-25T00:00:00"/>
    <d v="1899-12-30T11:43:00"/>
    <n v="43434"/>
    <x v="0"/>
    <n v="66.16"/>
    <n v="1.55"/>
    <n v="93.35"/>
    <n v="9.34"/>
    <n v="102.69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CALTEX BRADDON STAR MART"/>
    <s v="CALTEX Australia - Fuel"/>
    <n v="7071340000000000"/>
    <d v="2019-12-01T00:00:00"/>
    <d v="1899-12-30T13:03:00"/>
    <n v="45801"/>
    <x v="0"/>
    <n v="54.53"/>
    <n v="1.51"/>
    <n v="74.95"/>
    <n v="7.5"/>
    <n v="82.45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EG FUELCO 1514 CONDER"/>
    <s v="CALTEX Australia - Fuel"/>
    <n v="7071340000000000"/>
    <d v="2019-04-12T00:00:00"/>
    <d v="1899-12-30T10:57:00"/>
    <n v="38321"/>
    <x v="0"/>
    <n v="55.96"/>
    <n v="1.5"/>
    <n v="76.41"/>
    <n v="7.65"/>
    <n v="84.06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EG FUELCO 1543 CANB GATEWAY"/>
    <s v="CALTEX Australia - Fuel"/>
    <n v="7071340000000000"/>
    <d v="2019-05-23T00:00:00"/>
    <d v="1899-12-30T09:58:00"/>
    <n v="39244"/>
    <x v="0"/>
    <n v="80.98"/>
    <n v="1.5"/>
    <n v="110.57"/>
    <n v="11.06"/>
    <n v="121.63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EG FUELCO 1543 CANB GATEWAY"/>
    <s v="CALTEX Australia - Fuel"/>
    <n v="7071340000000000"/>
    <d v="2019-12-07T00:00:00"/>
    <d v="1899-12-30T13:32:00"/>
    <n v="46201"/>
    <x v="0"/>
    <n v="59.87"/>
    <n v="1.51"/>
    <n v="82.29"/>
    <n v="8.23"/>
    <n v="90.52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EG FUELCO 1543 CANB GATEWAY"/>
    <s v="CALTEX Australia - Fuel"/>
    <n v="7071340000000000"/>
    <d v="2019-12-18T00:00:00"/>
    <d v="1899-12-30T09:12:00"/>
    <n v="46955"/>
    <x v="0"/>
    <n v="71.349999999999994"/>
    <n v="1.51"/>
    <n v="98.07"/>
    <n v="9.81"/>
    <n v="107.88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EG FUELCO 1566 DICKSON"/>
    <s v="CALTEX Australia - Fuel"/>
    <n v="7071340000000000"/>
    <d v="2019-10-15T00:00:00"/>
    <d v="1899-12-30T11:21:00"/>
    <n v="42903"/>
    <x v="0"/>
    <n v="72.62"/>
    <n v="1.51"/>
    <n v="99.82"/>
    <n v="9.99"/>
    <n v="109.81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EG FUELCO 1566 DICKSON"/>
    <s v="CALTEX Australia - Fuel"/>
    <n v="7071340000000000"/>
    <d v="2019-11-04T00:00:00"/>
    <d v="1899-12-30T11:49:00"/>
    <n v="44001"/>
    <x v="0"/>
    <n v="71.95"/>
    <n v="1.51"/>
    <n v="98.9"/>
    <n v="9.9"/>
    <n v="108.8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EG FUELCO 1744 MAWSON"/>
    <s v="CALTEX Australia - Fuel"/>
    <n v="7071340000000000"/>
    <d v="2019-08-09T00:00:00"/>
    <d v="1899-12-30T11:37:00"/>
    <n v="40698"/>
    <x v="0"/>
    <n v="69.73"/>
    <n v="1.5"/>
    <n v="95.21"/>
    <n v="9.5299999999999994"/>
    <n v="104.74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EG FUELCO 1788 HUME"/>
    <s v="CALTEX Australia - Fuel"/>
    <n v="7071340000000000"/>
    <d v="2019-06-26T00:00:00"/>
    <d v="1899-12-30T07:58:00"/>
    <n v="39842"/>
    <x v="0"/>
    <n v="75.03"/>
    <n v="1.46"/>
    <n v="99.72"/>
    <n v="9.98"/>
    <n v="109.7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EG FUELCO 1788 HUME"/>
    <s v="CALTEX Australia - Fuel"/>
    <n v="7071340000000000"/>
    <d v="2019-09-10T00:00:00"/>
    <d v="1899-12-30T00:15:00"/>
    <n v="41876"/>
    <x v="0"/>
    <n v="71.95"/>
    <n v="1.43"/>
    <n v="93.66"/>
    <n v="9.3699999999999992"/>
    <n v="103.03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EG FUELCO 1788 HUME"/>
    <s v="CALTEX Australia - Fuel"/>
    <n v="7071340000000000"/>
    <d v="2019-12-21T00:00:00"/>
    <d v="1899-12-30T14:42:00"/>
    <n v="47221"/>
    <x v="0"/>
    <n v="39.4"/>
    <n v="1.47"/>
    <n v="52.73"/>
    <n v="5.28"/>
    <n v="58.01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1-09T00:00:00"/>
    <d v="1899-12-30T14:59:00"/>
    <n v="34350"/>
    <x v="0"/>
    <n v="68.28"/>
    <n v="1.4"/>
    <n v="87.03"/>
    <n v="8.7100000000000009"/>
    <n v="95.74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2-11T00:00:00"/>
    <d v="1899-12-30T09:05:00"/>
    <n v="36673"/>
    <x v="0"/>
    <n v="71.47"/>
    <n v="1.38"/>
    <n v="89.54"/>
    <n v="8.9600000000000009"/>
    <n v="98.5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2-14T00:00:00"/>
    <d v="1899-12-30T08:52:00"/>
    <n v="37261"/>
    <x v="0"/>
    <n v="77.290000000000006"/>
    <n v="1.39"/>
    <n v="97.81"/>
    <n v="9.7899999999999991"/>
    <n v="107.6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3-13T00:00:00"/>
    <d v="1899-12-30T09:43:00"/>
    <n v="37825"/>
    <x v="0"/>
    <n v="76.11"/>
    <n v="1.45"/>
    <n v="100.46"/>
    <n v="10.050000000000001"/>
    <n v="110.51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7-22T00:00:00"/>
    <d v="1899-12-30T10:04:00"/>
    <n v="40239"/>
    <x v="0"/>
    <n v="52.32"/>
    <n v="1.43"/>
    <n v="68.11"/>
    <n v="6.82"/>
    <n v="74.930000000000007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8-28T00:00:00"/>
    <d v="1899-12-30T11:54:00"/>
    <n v="41236"/>
    <x v="0"/>
    <n v="70.45"/>
    <n v="1.43"/>
    <n v="91.71"/>
    <n v="9.18"/>
    <n v="100.89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9-23T00:00:00"/>
    <d v="1899-12-30T09:49:00"/>
    <n v="42377"/>
    <x v="0"/>
    <n v="68.66"/>
    <n v="1.45"/>
    <n v="90.51"/>
    <n v="9.06"/>
    <n v="99.57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11-15T00:00:00"/>
    <d v="1899-12-30T15:05:00"/>
    <n v="44569"/>
    <x v="0"/>
    <n v="74.22"/>
    <n v="1.46"/>
    <n v="98.65"/>
    <n v="9.8699999999999992"/>
    <n v="108.52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11-29T00:00:00"/>
    <d v="1899-12-30T07:34:00"/>
    <n v="75035"/>
    <x v="0"/>
    <n v="54.74"/>
    <n v="1.48"/>
    <n v="73.75"/>
    <n v="7.38"/>
    <n v="81.13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11-30T00:00:00"/>
    <d v="1899-12-30T15:27:00"/>
    <n v="46410"/>
    <x v="0"/>
    <n v="51.83"/>
    <n v="1.46"/>
    <n v="68.89"/>
    <n v="6.89"/>
    <n v="75.78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12-13T00:00:00"/>
    <d v="1899-12-30T16:08:00"/>
    <n v="46516"/>
    <x v="0"/>
    <n v="50.84"/>
    <n v="1.46"/>
    <n v="67.569999999999993"/>
    <n v="6.76"/>
    <n v="74.33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HUME WOOLWORTHS S/STN"/>
    <s v="CALTEX Australia - Fuel"/>
    <n v="7071340000000000"/>
    <d v="2019-01-29T00:00:00"/>
    <d v="1899-12-30T16:15:00"/>
    <n v="35769"/>
    <x v="0"/>
    <n v="64.31"/>
    <n v="1.45"/>
    <n v="84.89"/>
    <n v="8.49"/>
    <n v="93.38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HUME WOOLWORTHS S/STN"/>
    <s v="CALTEX Australia - Fuel"/>
    <n v="7071340000000000"/>
    <d v="2019-02-02T00:00:00"/>
    <d v="1899-12-30T22:51:00"/>
    <n v="36136"/>
    <x v="0"/>
    <n v="47.17"/>
    <n v="1.45"/>
    <n v="62.26"/>
    <n v="6.23"/>
    <n v="68.489999999999995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MAJURA PARK WOOLWORTHS S/STN"/>
    <s v="CALTEX Australia - Fuel"/>
    <n v="7071340000000000"/>
    <d v="2019-01-04T00:00:00"/>
    <d v="1899-12-30T10:04:00"/>
    <n v="33530"/>
    <x v="0"/>
    <n v="74.709999999999994"/>
    <n v="1.36"/>
    <n v="92.37"/>
    <n v="9.24"/>
    <n v="101.61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CALWELL CALTEX WOOLWORTHS"/>
    <s v="CALTEX Australia - Fuel"/>
    <n v="7071340000000000"/>
    <d v="2019-05-01T00:00:00"/>
    <d v="1899-12-30T14:46:00"/>
    <n v="18089"/>
    <x v="0"/>
    <n v="113.96"/>
    <n v="1.52"/>
    <n v="157.68"/>
    <n v="15.77"/>
    <n v="173.45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CALWELL CALTEX WOOLWORTHS"/>
    <s v="CALTEX Australia - Fuel"/>
    <n v="7071340000000000"/>
    <d v="2019-10-03T00:00:00"/>
    <d v="1899-12-30T07:11:00"/>
    <n v="22282"/>
    <x v="0"/>
    <n v="118.21"/>
    <n v="1.55"/>
    <n v="166.78"/>
    <n v="16.68"/>
    <n v="183.46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EG FUELCO 1788 HUME"/>
    <s v="CALTEX Australia - Fuel"/>
    <n v="7071340000000000"/>
    <d v="2019-04-17T00:00:00"/>
    <d v="1899-12-30T07:26:00"/>
    <n v="17757"/>
    <x v="0"/>
    <n v="96.84"/>
    <n v="1.5"/>
    <n v="132.22999999999999"/>
    <n v="13.23"/>
    <n v="145.46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EG FUELCO 1788 HUME"/>
    <s v="CALTEX Australia - Fuel"/>
    <n v="7071340000000000"/>
    <d v="2019-08-06T00:00:00"/>
    <d v="1899-12-30T15:30:00"/>
    <n v="20132"/>
    <x v="0"/>
    <n v="144.58000000000001"/>
    <n v="1.45"/>
    <n v="190.85"/>
    <n v="19.09"/>
    <n v="209.94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EG FUELCO 1788 HUME"/>
    <s v="CALTEX Australia - Fuel"/>
    <n v="7071340000000000"/>
    <d v="2019-09-11T00:00:00"/>
    <d v="1899-12-30T07:37:00"/>
    <n v="21320"/>
    <x v="0"/>
    <n v="139.13"/>
    <n v="1.43"/>
    <n v="181.12"/>
    <n v="18.12"/>
    <n v="199.24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2-26T00:00:00"/>
    <d v="1899-12-30T08:08:00"/>
    <n v="15678"/>
    <x v="0"/>
    <n v="122.06"/>
    <n v="1.43"/>
    <n v="158.9"/>
    <n v="15.9"/>
    <n v="174.8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2-27T00:00:00"/>
    <d v="1899-12-30T07:28:00"/>
    <m/>
    <x v="0"/>
    <n v="405.68"/>
    <n v="1.43"/>
    <n v="528.12"/>
    <n v="52.82"/>
    <n v="580.94000000000005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2-28T00:00:00"/>
    <d v="1899-12-30T08:29:00"/>
    <m/>
    <x v="0"/>
    <n v="312.99"/>
    <n v="1.43"/>
    <n v="407.45"/>
    <n v="40.75"/>
    <n v="448.2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3-07T00:00:00"/>
    <d v="1899-12-30T07:26:00"/>
    <m/>
    <x v="0"/>
    <n v="405.71"/>
    <n v="1.43"/>
    <n v="528.16"/>
    <n v="52.82"/>
    <n v="580.98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3-13T00:00:00"/>
    <d v="1899-12-30T07:30:00"/>
    <n v="16200"/>
    <x v="0"/>
    <n v="126.11"/>
    <n v="1.45"/>
    <n v="166.46"/>
    <n v="16.649999999999999"/>
    <n v="183.11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3-14T00:00:00"/>
    <d v="1899-12-30T07:29:00"/>
    <m/>
    <x v="0"/>
    <n v="480.15"/>
    <n v="1.45"/>
    <n v="633.79999999999995"/>
    <n v="63.39"/>
    <n v="697.19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3-21T00:00:00"/>
    <d v="1899-12-30T15:32:00"/>
    <m/>
    <x v="0"/>
    <n v="300.45"/>
    <n v="1.45"/>
    <n v="396.59"/>
    <n v="39.659999999999997"/>
    <n v="436.25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3-26T00:00:00"/>
    <d v="1899-12-30T15:20:00"/>
    <n v="16714"/>
    <x v="0"/>
    <n v="121.23"/>
    <n v="1.45"/>
    <n v="160.03"/>
    <n v="16.010000000000002"/>
    <n v="176.04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3-28T00:00:00"/>
    <d v="1899-12-30T07:36:00"/>
    <m/>
    <x v="0"/>
    <n v="533.69000000000005"/>
    <n v="1.45"/>
    <n v="704.47"/>
    <n v="70.45"/>
    <n v="774.92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4-10T00:00:00"/>
    <d v="1899-12-30T06:45:00"/>
    <n v="17223"/>
    <x v="0"/>
    <n v="143.46"/>
    <n v="1.45"/>
    <n v="189.36"/>
    <n v="18.940000000000001"/>
    <n v="208.3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5-14T00:00:00"/>
    <d v="1899-12-30T07:44:00"/>
    <n v="18457"/>
    <x v="0"/>
    <n v="140.91999999999999"/>
    <n v="1.49"/>
    <n v="191.14"/>
    <n v="19.12"/>
    <n v="210.26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5-30T00:00:00"/>
    <d v="1899-12-30T07:49:00"/>
    <n v="18874"/>
    <x v="0"/>
    <n v="130.72999999999999"/>
    <n v="1.5"/>
    <n v="178.63"/>
    <n v="17.87"/>
    <n v="196.5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6-14T00:00:00"/>
    <d v="1899-12-30T07:31:00"/>
    <n v="19129"/>
    <x v="0"/>
    <n v="130.51"/>
    <n v="1.45"/>
    <n v="172.27"/>
    <n v="17.23"/>
    <n v="189.5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6-26T00:00:00"/>
    <d v="1899-12-30T07:36:00"/>
    <n v="193777"/>
    <x v="0"/>
    <n v="99.46"/>
    <n v="1.4"/>
    <n v="126.58"/>
    <n v="12.66"/>
    <n v="139.24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7-10T00:00:00"/>
    <d v="1899-12-30T07:46:00"/>
    <n v="191713"/>
    <x v="0"/>
    <n v="121.93"/>
    <n v="1.43"/>
    <n v="158.72999999999999"/>
    <n v="15.88"/>
    <n v="174.61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8-19T00:00:00"/>
    <d v="1899-12-30T07:40:00"/>
    <n v="20412"/>
    <x v="0"/>
    <n v="73.09"/>
    <n v="1.43"/>
    <n v="95.15"/>
    <n v="9.52"/>
    <n v="104.67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9-24T00:00:00"/>
    <d v="1899-12-30T06:36:00"/>
    <n v="21818"/>
    <x v="0"/>
    <n v="128.81"/>
    <n v="1.45"/>
    <n v="169.79"/>
    <n v="16.98"/>
    <n v="186.77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10-14T00:00:00"/>
    <d v="1899-12-30T06:58:00"/>
    <n v="22683"/>
    <x v="0"/>
    <n v="112.99"/>
    <n v="1.46"/>
    <n v="150.16999999999999"/>
    <n v="15.02"/>
    <n v="165.19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10-24T00:00:00"/>
    <d v="1899-12-30T08:36:00"/>
    <m/>
    <x v="0"/>
    <n v="113.67"/>
    <n v="1.48"/>
    <n v="153.15"/>
    <n v="15.32"/>
    <n v="168.47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11-08T00:00:00"/>
    <d v="1899-12-30T13:04:00"/>
    <n v="23259"/>
    <x v="0"/>
    <n v="89.78"/>
    <n v="1.48"/>
    <n v="120.95"/>
    <n v="12.1"/>
    <n v="133.05000000000001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11-15T00:00:00"/>
    <d v="1899-12-30T15:28:00"/>
    <n v="23699"/>
    <x v="0"/>
    <n v="98.34"/>
    <n v="1.48"/>
    <n v="132.49"/>
    <n v="13.25"/>
    <n v="145.74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11-25T00:00:00"/>
    <d v="1899-12-30T06:48:00"/>
    <n v="24041"/>
    <x v="0"/>
    <n v="108.48"/>
    <n v="1.46"/>
    <n v="144.18"/>
    <n v="14.42"/>
    <n v="158.6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12-06T00:00:00"/>
    <d v="1899-12-30T15:22:00"/>
    <n v="24632"/>
    <x v="0"/>
    <n v="138.87"/>
    <n v="1.46"/>
    <n v="184.57"/>
    <n v="18.46"/>
    <n v="203.03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HOLT CALTEX WOOLWORTHS"/>
    <s v="CALTEX Australia - Fuel"/>
    <n v="7071340000000000"/>
    <d v="2019-09-03T00:00:00"/>
    <d v="1899-12-30T08:03:00"/>
    <n v="20889"/>
    <x v="0"/>
    <n v="139.38"/>
    <n v="1.5"/>
    <n v="190.32"/>
    <n v="19.04"/>
    <n v="209.36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HUME WOOLWORTHS S/STN"/>
    <s v="CALTEX Australia - Fuel"/>
    <n v="7071340000000000"/>
    <d v="2019-01-09T00:00:00"/>
    <d v="1899-12-30T00:14:00"/>
    <n v="14488"/>
    <x v="0"/>
    <n v="109.76"/>
    <n v="1.45"/>
    <n v="144.88"/>
    <n v="14.49"/>
    <n v="159.37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HUME WOOLWORTHS S/STN"/>
    <s v="CALTEX Australia - Fuel"/>
    <n v="7071340000000000"/>
    <d v="2019-01-20T00:00:00"/>
    <d v="1899-12-30T14:28:00"/>
    <n v="14680"/>
    <x v="0"/>
    <n v="162.13"/>
    <n v="1.45"/>
    <n v="214.01"/>
    <n v="21.41"/>
    <n v="235.42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HUME WOOLWORTHS S/STN"/>
    <s v="CALTEX Australia - Fuel"/>
    <n v="7071340000000000"/>
    <d v="2019-01-31T00:00:00"/>
    <d v="1899-12-30T18:21:00"/>
    <n v="14992"/>
    <x v="0"/>
    <n v="127.28"/>
    <n v="1.45"/>
    <n v="168.01"/>
    <n v="16.809999999999999"/>
    <n v="184.82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HUME WOOLWORTHS S/STN"/>
    <s v="CALTEX Australia - Fuel"/>
    <n v="7071340000000000"/>
    <d v="2019-02-10T00:00:00"/>
    <d v="1899-12-30T14:23:00"/>
    <n v="15353"/>
    <x v="0"/>
    <n v="122.21"/>
    <n v="1.45"/>
    <n v="161.32"/>
    <n v="16.14"/>
    <n v="177.46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HUME WOOLWORTHS S/STN"/>
    <s v="CALTEX Australia - Fuel"/>
    <n v="7071340000000000"/>
    <d v="2019-02-19T00:00:00"/>
    <d v="1899-12-30T18:19:00"/>
    <m/>
    <x v="0"/>
    <n v="266.85000000000002"/>
    <n v="1.45"/>
    <n v="352.25"/>
    <n v="35.229999999999997"/>
    <n v="387.48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HUME WOOLWORTHS S/STN"/>
    <s v="CALTEX Australia - Fuel"/>
    <n v="7071340000000000"/>
    <d v="2019-02-20T00:00:00"/>
    <d v="1899-12-30T18:29:00"/>
    <m/>
    <x v="0"/>
    <n v="333.56"/>
    <n v="1.45"/>
    <n v="440.3"/>
    <n v="44.04"/>
    <n v="484.34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1-02T00:00:00"/>
    <d v="1899-12-30T09:30:00"/>
    <n v="30702"/>
    <x v="0"/>
    <n v="110.32"/>
    <n v="1.45"/>
    <n v="145.62"/>
    <n v="14.57"/>
    <n v="160.19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1-10T00:00:00"/>
    <d v="1899-12-30T00:04:00"/>
    <n v="31698"/>
    <x v="0"/>
    <n v="98.05"/>
    <n v="1.45"/>
    <n v="129.43"/>
    <n v="12.95"/>
    <n v="142.38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1-18T00:00:00"/>
    <d v="1899-12-30T13:16:00"/>
    <n v="32504"/>
    <x v="0"/>
    <n v="50.38"/>
    <n v="1.48"/>
    <n v="67.78"/>
    <n v="6.78"/>
    <n v="74.56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3-28T00:00:00"/>
    <d v="1899-12-30T14:43:00"/>
    <n v="36055"/>
    <x v="0"/>
    <n v="106.41"/>
    <n v="1.49"/>
    <n v="144.13999999999999"/>
    <n v="14.42"/>
    <n v="158.56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4-16T00:00:00"/>
    <d v="1899-12-30T09:56:00"/>
    <n v="37633"/>
    <x v="0"/>
    <n v="92.23"/>
    <n v="1.5"/>
    <n v="125.94"/>
    <n v="12.6"/>
    <n v="138.54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5-03T00:00:00"/>
    <d v="1899-12-30T14:46:00"/>
    <n v="38425"/>
    <x v="0"/>
    <n v="82.94"/>
    <n v="1.53"/>
    <n v="115.51"/>
    <n v="11.56"/>
    <n v="127.07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5-09T00:00:00"/>
    <d v="1899-12-30T11:23:00"/>
    <n v="38920"/>
    <x v="0"/>
    <n v="91.15"/>
    <n v="1.53"/>
    <n v="126.95"/>
    <n v="12.7"/>
    <n v="139.65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6-14T00:00:00"/>
    <d v="1899-12-30T11:48:00"/>
    <n v="41221"/>
    <x v="0"/>
    <n v="109.79"/>
    <n v="1.5"/>
    <n v="149.91"/>
    <n v="15"/>
    <n v="164.91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6-27T00:00:00"/>
    <d v="1899-12-30T11:07:00"/>
    <n v="42061"/>
    <x v="0"/>
    <n v="104.78"/>
    <n v="1.5"/>
    <n v="143.07"/>
    <n v="14.31"/>
    <n v="157.38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7-01T00:00:00"/>
    <d v="1899-12-30T14:39:00"/>
    <n v="42449"/>
    <x v="0"/>
    <n v="64.790000000000006"/>
    <n v="1.5"/>
    <n v="88.46"/>
    <n v="8.85"/>
    <n v="97.31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8-02T00:00:00"/>
    <d v="1899-12-30T14:31:00"/>
    <n v="43338"/>
    <x v="0"/>
    <n v="98.44"/>
    <n v="1.5"/>
    <n v="134.41999999999999"/>
    <n v="13.45"/>
    <n v="147.87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1-12T00:00:00"/>
    <d v="1899-12-30T09:32:00"/>
    <n v="48203"/>
    <x v="0"/>
    <n v="97.8"/>
    <n v="1.55"/>
    <n v="137.99"/>
    <n v="13.8"/>
    <n v="151.79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1-15T00:00:00"/>
    <d v="1899-12-30T09:11:00"/>
    <m/>
    <x v="0"/>
    <n v="99.96"/>
    <n v="1.55"/>
    <n v="141.04"/>
    <n v="14.11"/>
    <n v="155.15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1-27T00:00:00"/>
    <d v="1899-12-30T11:24:00"/>
    <n v="49633"/>
    <x v="0"/>
    <n v="90.27"/>
    <n v="1.51"/>
    <n v="124.08"/>
    <n v="12.41"/>
    <n v="136.49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2-01T00:00:00"/>
    <d v="1899-12-30T11:20:00"/>
    <n v="33505"/>
    <x v="0"/>
    <n v="109.67"/>
    <n v="1.41"/>
    <n v="140.77000000000001"/>
    <n v="14.08"/>
    <n v="154.85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8-16T00:00:00"/>
    <d v="1899-12-30T00:13:00"/>
    <n v="44061"/>
    <x v="0"/>
    <n v="110.3"/>
    <n v="1.48"/>
    <n v="148.6"/>
    <n v="14.87"/>
    <n v="163.47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PIALLAGO STAR MART"/>
    <s v="CALTEX Australia - Fuel"/>
    <n v="7071340000000000"/>
    <d v="2019-03-19T00:00:00"/>
    <d v="1899-12-30T08:53:00"/>
    <n v="34894"/>
    <x v="0"/>
    <n v="103.23"/>
    <n v="1.43"/>
    <n v="134.38999999999999"/>
    <n v="13.44"/>
    <n v="147.83000000000001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WESTON CREEK FOODARY"/>
    <s v="CALTEX Australia - Fuel"/>
    <n v="7071340000000000"/>
    <d v="2019-08-30T00:00:00"/>
    <d v="1899-12-30T10:13:00"/>
    <n v="45503"/>
    <x v="0"/>
    <n v="94.29"/>
    <n v="1.5"/>
    <n v="128.75"/>
    <n v="12.88"/>
    <n v="141.63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WESTON CREEK FOODARY"/>
    <s v="CALTEX Australia - Fuel"/>
    <n v="7071340000000000"/>
    <d v="2019-12-01T00:00:00"/>
    <d v="1899-12-30T22:38:00"/>
    <n v="49961"/>
    <x v="0"/>
    <n v="90.35"/>
    <n v="1.55"/>
    <n v="127.47"/>
    <n v="12.75"/>
    <n v="140.22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WELL CALTEX WOOLWORTHS"/>
    <s v="CALTEX Australia - Fuel"/>
    <n v="7071340000000000"/>
    <d v="2019-04-03T00:00:00"/>
    <d v="1899-12-30T09:55:00"/>
    <n v="36609"/>
    <x v="0"/>
    <n v="96.32"/>
    <n v="1.47"/>
    <n v="128.72"/>
    <n v="12.88"/>
    <n v="141.6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WELL CALTEX WOOLWORTHS"/>
    <s v="CALTEX Australia - Fuel"/>
    <n v="7071340000000000"/>
    <d v="2019-05-01T00:00:00"/>
    <d v="1899-12-30T08:33:00"/>
    <n v="38004"/>
    <x v="0"/>
    <n v="74.040000000000006"/>
    <n v="1.52"/>
    <n v="102.45"/>
    <n v="10.25"/>
    <n v="112.7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WELL CALTEX WOOLWORTHS"/>
    <s v="CALTEX Australia - Fuel"/>
    <n v="7071340000000000"/>
    <d v="2019-08-23T00:00:00"/>
    <d v="1899-12-30T00:54:00"/>
    <n v="45025"/>
    <x v="0"/>
    <n v="66.510000000000005"/>
    <n v="1.5"/>
    <n v="90.82"/>
    <n v="9.09"/>
    <n v="99.91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ONDER WOOLWORTHS S/STN"/>
    <s v="CALTEX Australia - Fuel"/>
    <n v="7071340000000000"/>
    <d v="2019-03-22T00:00:00"/>
    <d v="1899-12-30T00:22:00"/>
    <n v="35461"/>
    <x v="0"/>
    <n v="101.15"/>
    <n v="1.47"/>
    <n v="135.16999999999999"/>
    <n v="13.52"/>
    <n v="148.69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DICKSON WOOLWORTHS S/STN"/>
    <s v="CALTEX Australia - Fuel"/>
    <n v="7071340000000000"/>
    <d v="2019-01-08T00:00:00"/>
    <d v="1899-12-30T00:48:00"/>
    <n v="31268"/>
    <x v="0"/>
    <n v="88.89"/>
    <n v="1.45"/>
    <n v="117.34"/>
    <n v="11.74"/>
    <n v="129.08000000000001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EG FUELCO 1514 CONDER"/>
    <s v="CALTEX Australia - Fuel"/>
    <n v="7071340000000000"/>
    <d v="2019-08-21T00:00:00"/>
    <d v="1899-12-30T00:14:00"/>
    <n v="44588"/>
    <x v="0"/>
    <n v="100.75"/>
    <n v="1.5"/>
    <n v="137.57"/>
    <n v="13.76"/>
    <n v="151.33000000000001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EG FUELCO 1514 CONDER"/>
    <s v="CALTEX Australia - Fuel"/>
    <n v="7071340000000000"/>
    <d v="2019-09-12T00:00:00"/>
    <d v="1899-12-30T14:21:00"/>
    <n v="46095"/>
    <x v="0"/>
    <n v="115.11"/>
    <n v="1.5"/>
    <n v="157.18"/>
    <n v="15.72"/>
    <n v="172.9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EG FUELCO 1560 GUNGAHLIN"/>
    <s v="CALTEX Australia - Fuel"/>
    <n v="7071340000000000"/>
    <d v="2019-05-22T00:00:00"/>
    <d v="1899-12-30T10:30:00"/>
    <n v="40131"/>
    <x v="0"/>
    <n v="107.07"/>
    <n v="1.5"/>
    <n v="146.19999999999999"/>
    <n v="14.63"/>
    <n v="160.83000000000001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EG FUELCO 1566 DICKSON"/>
    <s v="CALTEX Australia - Fuel"/>
    <n v="7071340000000000"/>
    <d v="2019-07-25T00:00:00"/>
    <d v="1899-12-30T08:31:00"/>
    <n v="42897"/>
    <x v="0"/>
    <n v="91.25"/>
    <n v="1.5"/>
    <n v="124.6"/>
    <n v="12.47"/>
    <n v="137.07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EG FUELCO 1709 ERINDALE"/>
    <s v="CALTEX Australia - Fuel"/>
    <n v="7071340000000000"/>
    <d v="2019-04-09T00:00:00"/>
    <d v="1899-12-30T14:13:00"/>
    <n v="37177"/>
    <x v="0"/>
    <n v="103.22"/>
    <n v="1.45"/>
    <n v="136.25"/>
    <n v="13.63"/>
    <n v="149.88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EG FUELCO 1788 HUME"/>
    <s v="CALTEX Australia - Fuel"/>
    <n v="7071340000000000"/>
    <d v="2019-05-16T00:00:00"/>
    <d v="1899-12-30T08:16:00"/>
    <n v="35926"/>
    <x v="0"/>
    <n v="110.65"/>
    <n v="1.5"/>
    <n v="151.09"/>
    <n v="15.11"/>
    <n v="166.2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EG FUELCO 1788 HUME"/>
    <s v="CALTEX Australia - Fuel"/>
    <n v="7071340000000000"/>
    <d v="2019-06-04T00:00:00"/>
    <d v="1899-12-30T00:34:00"/>
    <n v="40465"/>
    <x v="0"/>
    <n v="99.22"/>
    <n v="1.48"/>
    <n v="133.66999999999999"/>
    <n v="13.37"/>
    <n v="147.04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EG FUELCO 1788 HUME"/>
    <s v="CALTEX Australia - Fuel"/>
    <n v="7071340000000000"/>
    <d v="2019-06-19T00:00:00"/>
    <d v="1899-12-30T20:53:00"/>
    <n v="41517"/>
    <x v="0"/>
    <n v="64.12"/>
    <n v="1.46"/>
    <n v="85.22"/>
    <n v="8.5299999999999994"/>
    <n v="93.75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EG FUELCO 1788 HUME"/>
    <s v="CALTEX Australia - Fuel"/>
    <n v="7071340000000000"/>
    <d v="2019-08-10T00:00:00"/>
    <d v="1899-12-30T00:45:00"/>
    <n v="43774"/>
    <x v="0"/>
    <n v="53.19"/>
    <n v="1.43"/>
    <n v="69.25"/>
    <n v="6.93"/>
    <n v="76.180000000000007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EG FUELCO 1788 HUME"/>
    <s v="CALTEX Australia - Fuel"/>
    <n v="7071340000000000"/>
    <d v="2019-10-10T00:00:00"/>
    <d v="1899-12-30T08:12:00"/>
    <n v="46782"/>
    <x v="0"/>
    <n v="73.540000000000006"/>
    <n v="1.46"/>
    <n v="97.75"/>
    <n v="9.7799999999999994"/>
    <n v="107.53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EG FUELCO 1788 HUME"/>
    <s v="CALTEX Australia - Fuel"/>
    <n v="7071340000000000"/>
    <d v="2019-11-21T00:00:00"/>
    <d v="1899-12-30T15:03:00"/>
    <n v="49187"/>
    <x v="0"/>
    <n v="103.17"/>
    <n v="1.46"/>
    <n v="137.12"/>
    <n v="13.72"/>
    <n v="150.84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EG FUELCO 1788 HUME"/>
    <s v="CALTEX Australia - Fuel"/>
    <n v="7071340000000000"/>
    <d v="2019-12-24T00:00:00"/>
    <d v="1899-12-30T06:59:00"/>
    <n v="50394"/>
    <x v="0"/>
    <n v="102.71"/>
    <n v="1.47"/>
    <n v="137.44999999999999"/>
    <n v="13.75"/>
    <n v="151.19999999999999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08-09T00:00:00"/>
    <d v="1899-12-30T00:15:00"/>
    <n v="43650"/>
    <x v="0"/>
    <n v="71.67"/>
    <n v="1.43"/>
    <n v="93.3"/>
    <n v="9.34"/>
    <n v="102.64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10-01T00:00:00"/>
    <d v="1899-12-30T00:34:00"/>
    <n v="46580"/>
    <x v="0"/>
    <n v="99.67"/>
    <n v="1.47"/>
    <n v="133.02000000000001"/>
    <n v="13.31"/>
    <n v="146.33000000000001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10-21T00:00:00"/>
    <d v="1899-12-30T11:09:00"/>
    <m/>
    <x v="0"/>
    <n v="108.24"/>
    <n v="1.46"/>
    <n v="143.86000000000001"/>
    <n v="14.39"/>
    <n v="158.25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10-30T00:00:00"/>
    <d v="1899-12-30T08:24:00"/>
    <n v="47709"/>
    <x v="0"/>
    <n v="113.32"/>
    <n v="1.46"/>
    <n v="150.61000000000001"/>
    <n v="15.07"/>
    <n v="165.68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HUME WOOLWORTHS S/STN"/>
    <s v="CALTEX Australia - Fuel"/>
    <n v="7071340000000000"/>
    <d v="2019-02-14T00:00:00"/>
    <d v="1899-12-30T15:03:00"/>
    <n v="33990"/>
    <x v="0"/>
    <n v="83.46"/>
    <n v="1.45"/>
    <n v="110.16"/>
    <n v="11.02"/>
    <n v="121.18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WESTON CALTEX WOOLWORTHS"/>
    <s v="CALTEX Australia - Fuel"/>
    <n v="7071340000000000"/>
    <d v="2019-01-16T00:00:00"/>
    <d v="1899-12-30T15:07:00"/>
    <n v="32238"/>
    <x v="0"/>
    <n v="109.52"/>
    <n v="1.53"/>
    <n v="152.53"/>
    <n v="15.26"/>
    <n v="167.79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WESTON CALTEX WOOLWORTHS"/>
    <s v="CALTEX Australia - Fuel"/>
    <n v="7071340000000000"/>
    <d v="2019-01-25T00:00:00"/>
    <d v="1899-12-30T09:12:00"/>
    <n v="32976"/>
    <x v="0"/>
    <n v="105.58"/>
    <n v="1.53"/>
    <n v="147.05000000000001"/>
    <n v="14.71"/>
    <n v="161.76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WESTON CALTEX WOOLWORTHS"/>
    <s v="CALTEX Australia - Fuel"/>
    <n v="7071340000000000"/>
    <d v="2019-03-13T00:00:00"/>
    <d v="1899-12-30T09:42:00"/>
    <n v="34380"/>
    <x v="0"/>
    <n v="79.66"/>
    <n v="1.54"/>
    <n v="111.67"/>
    <n v="11.17"/>
    <n v="122.84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BELCONNEN WOOLWORTHS S/STN"/>
    <s v="CALTEX Australia - Fuel"/>
    <n v="7071340000000000"/>
    <d v="2019-01-21T00:00:00"/>
    <d v="1899-12-30T23:06:00"/>
    <n v="32462"/>
    <x v="0"/>
    <n v="62.53"/>
    <n v="1.45"/>
    <n v="82.54"/>
    <n v="8.26"/>
    <n v="90.8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CALTEX  HUGHES"/>
    <s v="CALTEX Australia - Fuel"/>
    <n v="7071340000000000"/>
    <d v="2019-10-29T00:00:00"/>
    <d v="1899-12-30T14:14:00"/>
    <n v="51637"/>
    <x v="0"/>
    <n v="58.98"/>
    <n v="1.57"/>
    <n v="84.29"/>
    <n v="8.43"/>
    <n v="92.72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CALTEX  MITCHELL S/STN"/>
    <s v="CALTEX Australia - Fuel"/>
    <n v="7071340000000000"/>
    <d v="2019-05-11T00:00:00"/>
    <d v="1899-12-30T08:35:00"/>
    <n v="40250"/>
    <x v="0"/>
    <n v="61.46"/>
    <n v="1.5"/>
    <n v="83.92"/>
    <n v="8.4"/>
    <n v="92.32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CALTEX BRADDON STAR MART"/>
    <s v="CALTEX Australia - Fuel"/>
    <n v="7071340000000000"/>
    <d v="2019-01-17T00:00:00"/>
    <d v="1899-12-30T23:12:00"/>
    <n v="32087"/>
    <x v="0"/>
    <n v="52.16"/>
    <n v="1.48"/>
    <n v="70.180000000000007"/>
    <n v="7.02"/>
    <n v="77.2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CALTEX BRADDON STAR MART"/>
    <s v="CALTEX Australia - Fuel"/>
    <n v="7071340000000000"/>
    <d v="2019-03-15T00:00:00"/>
    <d v="1899-12-30T14:21:00"/>
    <n v="36597"/>
    <x v="0"/>
    <n v="53.96"/>
    <n v="1.49"/>
    <n v="73.09"/>
    <n v="7.31"/>
    <n v="80.400000000000006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CALTEX BRADDON STAR MART"/>
    <s v="CALTEX Australia - Fuel"/>
    <n v="7071340000000000"/>
    <d v="2019-07-09T00:00:00"/>
    <d v="1899-12-30T16:50:00"/>
    <n v="45632"/>
    <x v="0"/>
    <n v="51.96"/>
    <n v="1.51"/>
    <n v="71.42"/>
    <n v="7.15"/>
    <n v="78.569999999999993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CALTEX NICHOLLS STAR MART"/>
    <s v="CALTEX Australia - Fuel"/>
    <n v="7071340000000000"/>
    <d v="2019-06-25T00:00:00"/>
    <d v="1899-12-30T14:59:00"/>
    <n v="44096"/>
    <x v="0"/>
    <n v="63.4"/>
    <n v="1.45"/>
    <n v="83.57"/>
    <n v="8.36"/>
    <n v="91.93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CALTEX PIALLAGO STAR MART"/>
    <s v="CALTEX Australia - Fuel"/>
    <n v="7071340000000000"/>
    <d v="2019-10-01T00:00:00"/>
    <d v="1899-12-30T13:41:00"/>
    <n v="50049"/>
    <x v="0"/>
    <n v="55.78"/>
    <n v="1.46"/>
    <n v="74.14"/>
    <n v="7.42"/>
    <n v="81.56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CONDER WOOLWORTHS S/STN"/>
    <s v="CALTEX Australia - Fuel"/>
    <n v="7071340000000000"/>
    <d v="2019-03-20T00:00:00"/>
    <d v="1899-12-30T06:13:00"/>
    <n v="37071"/>
    <x v="0"/>
    <n v="59.58"/>
    <n v="1.47"/>
    <n v="79.62"/>
    <n v="7.97"/>
    <n v="87.59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EG FUELCO 1514 CONDER"/>
    <s v="CALTEX Australia - Fuel"/>
    <n v="7071340000000000"/>
    <d v="2019-04-16T00:00:00"/>
    <d v="1899-12-30T06:22:00"/>
    <n v="38753"/>
    <x v="0"/>
    <n v="53.36"/>
    <n v="1.5"/>
    <n v="72.86"/>
    <n v="7.29"/>
    <n v="80.150000000000006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EG FUELCO 1514 CONDER"/>
    <s v="CALTEX Australia - Fuel"/>
    <n v="7071340000000000"/>
    <d v="2019-04-29T00:00:00"/>
    <d v="1899-12-30T08:10:00"/>
    <n v="39268"/>
    <x v="0"/>
    <n v="60.2"/>
    <n v="1.5"/>
    <n v="82.2"/>
    <n v="8.23"/>
    <n v="90.43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EG FUELCO 1514 CONDER"/>
    <s v="CALTEX Australia - Fuel"/>
    <n v="7071340000000000"/>
    <d v="2019-05-24T00:00:00"/>
    <d v="1899-12-30T06:19:00"/>
    <n v="48529"/>
    <x v="0"/>
    <n v="59.73"/>
    <n v="1.5"/>
    <n v="81.55"/>
    <n v="8.16"/>
    <n v="89.71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EG FUELCO 1560 GUNGAHLIN"/>
    <s v="CALTEX Australia - Fuel"/>
    <n v="7071340000000000"/>
    <d v="2019-06-07T00:00:00"/>
    <d v="1899-12-30T10:36:00"/>
    <n v="41067"/>
    <x v="0"/>
    <n v="66.27"/>
    <n v="1.48"/>
    <n v="89.28"/>
    <n v="8.93"/>
    <n v="98.21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EG FUELCO 1566 DICKSON"/>
    <s v="CALTEX Australia - Fuel"/>
    <n v="7071340000000000"/>
    <d v="2019-06-17T00:00:00"/>
    <d v="1899-12-30T14:11:00"/>
    <n v="43075"/>
    <x v="0"/>
    <n v="65.62"/>
    <n v="1.5"/>
    <n v="89.6"/>
    <n v="8.9700000000000006"/>
    <n v="98.57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EG FUELCO 1566 DICKSON"/>
    <s v="CALTEX Australia - Fuel"/>
    <n v="7071340000000000"/>
    <d v="2019-07-16T00:00:00"/>
    <d v="1899-12-30T13:11:00"/>
    <n v="45808"/>
    <x v="0"/>
    <n v="58.59"/>
    <n v="1.5"/>
    <n v="80"/>
    <n v="8.01"/>
    <n v="88.01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EG FUELCO 1709 ERINDALE"/>
    <s v="CALTEX Australia - Fuel"/>
    <n v="7071340000000000"/>
    <d v="2019-08-09T00:00:00"/>
    <d v="1899-12-30T00:25:00"/>
    <n v="47214"/>
    <x v="0"/>
    <n v="64.52"/>
    <n v="1.5"/>
    <n v="88.1"/>
    <n v="8.82"/>
    <n v="96.92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EG FUELCO 1709 ERINDALE"/>
    <s v="CALTEX Australia - Fuel"/>
    <n v="7071340000000000"/>
    <d v="2019-08-27T00:00:00"/>
    <d v="1899-12-30T11:47:00"/>
    <n v="47774"/>
    <x v="0"/>
    <n v="70.09"/>
    <n v="1.5"/>
    <n v="95.71"/>
    <n v="9.58"/>
    <n v="105.29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EG FUELCO 1744 MAWSON"/>
    <s v="CALTEX Australia - Fuel"/>
    <n v="7071340000000000"/>
    <d v="2019-04-09T00:00:00"/>
    <d v="1899-12-30T13:34:00"/>
    <n v="37963"/>
    <x v="0"/>
    <n v="48.62"/>
    <n v="1.45"/>
    <n v="64.180000000000007"/>
    <n v="6.42"/>
    <n v="70.599999999999994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EG FUELCO 1744 MAWSON"/>
    <s v="CALTEX Australia - Fuel"/>
    <n v="7071340000000000"/>
    <d v="2019-08-02T00:00:00"/>
    <d v="1899-12-30T11:28:00"/>
    <n v="46687"/>
    <x v="0"/>
    <n v="58.71"/>
    <n v="1.5"/>
    <n v="80.16"/>
    <n v="8.02"/>
    <n v="88.18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EG FUELCO 1744 MAWSON"/>
    <s v="CALTEX Australia - Fuel"/>
    <n v="7071340000000000"/>
    <d v="2019-09-25T00:00:00"/>
    <d v="1899-12-30T10:50:00"/>
    <n v="49366"/>
    <x v="0"/>
    <n v="48.92"/>
    <n v="1.5"/>
    <n v="66.8"/>
    <n v="6.69"/>
    <n v="73.489999999999995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EG FUELCO 1744 MAWSON"/>
    <s v="CALTEX Australia - Fuel"/>
    <n v="7071340000000000"/>
    <d v="2019-10-18T00:00:00"/>
    <d v="1899-12-30T14:34:00"/>
    <n v="51186"/>
    <x v="0"/>
    <n v="60.16"/>
    <n v="1.5"/>
    <n v="82.15"/>
    <n v="8.2200000000000006"/>
    <n v="90.37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EG FUELCO 1788 HUME"/>
    <s v="CALTEX Australia - Fuel"/>
    <n v="7071340000000000"/>
    <d v="2019-06-20T00:00:00"/>
    <d v="1899-12-30T23:56:00"/>
    <n v="43537"/>
    <x v="0"/>
    <n v="55.44"/>
    <n v="1.46"/>
    <n v="73.680000000000007"/>
    <n v="7.37"/>
    <n v="81.05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EG FUELCO 1790 BELCONNEN"/>
    <s v="CALTEX Australia - Fuel"/>
    <n v="7071340000000000"/>
    <d v="2019-04-03T00:00:00"/>
    <d v="1899-12-30T07:59:00"/>
    <n v="37753"/>
    <x v="0"/>
    <n v="63.41"/>
    <n v="1.5"/>
    <n v="86.58"/>
    <n v="8.66"/>
    <n v="95.24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EG FUELCO 1790 BELCONNEN"/>
    <s v="CALTEX Australia - Fuel"/>
    <n v="7071340000000000"/>
    <d v="2019-05-07T00:00:00"/>
    <d v="1899-12-30T10:52:00"/>
    <n v="39812"/>
    <x v="0"/>
    <n v="65.22"/>
    <n v="1.5"/>
    <n v="89.05"/>
    <n v="8.91"/>
    <n v="97.96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EG FUELCO 1790 BELCONNEN"/>
    <s v="CALTEX Australia - Fuel"/>
    <n v="7071340000000000"/>
    <d v="2019-07-20T00:00:00"/>
    <d v="1899-12-30T08:47:00"/>
    <n v="46510"/>
    <x v="0"/>
    <n v="49.07"/>
    <n v="1.5"/>
    <n v="67"/>
    <n v="6.71"/>
    <n v="73.709999999999994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1-11T00:00:00"/>
    <d v="1899-12-30T00:39:00"/>
    <n v="20825"/>
    <x v="0"/>
    <n v="61.25"/>
    <n v="1.4"/>
    <n v="78.06"/>
    <n v="7.81"/>
    <n v="85.87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1-15T00:00:00"/>
    <d v="1899-12-30T16:28:00"/>
    <n v="31669"/>
    <x v="0"/>
    <n v="58.56"/>
    <n v="1.35"/>
    <n v="71.97"/>
    <n v="7.2"/>
    <n v="79.17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1-24T00:00:00"/>
    <d v="1899-12-30T19:30:00"/>
    <n v="32826"/>
    <x v="0"/>
    <n v="53.06"/>
    <n v="1.35"/>
    <n v="65.22"/>
    <n v="6.53"/>
    <n v="71.75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2-10T00:00:00"/>
    <d v="1899-12-30T17:26:00"/>
    <n v="33998"/>
    <x v="0"/>
    <n v="56.17"/>
    <n v="1.38"/>
    <n v="70.36"/>
    <n v="7.04"/>
    <n v="77.400000000000006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2-13T00:00:00"/>
    <d v="1899-12-30T17:40:00"/>
    <n v="34378"/>
    <x v="0"/>
    <n v="55.94"/>
    <n v="1.38"/>
    <n v="70.28"/>
    <n v="7.03"/>
    <n v="77.31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4-12T00:00:00"/>
    <d v="1899-12-30T06:27:00"/>
    <n v="33381"/>
    <x v="0"/>
    <n v="46.35"/>
    <n v="1.45"/>
    <n v="61.18"/>
    <n v="6.12"/>
    <n v="67.3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5-16T00:00:00"/>
    <d v="1899-12-30T16:18:00"/>
    <n v="40679"/>
    <x v="0"/>
    <n v="54.42"/>
    <n v="1.49"/>
    <n v="73.81"/>
    <n v="7.39"/>
    <n v="81.2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6-14T00:00:00"/>
    <d v="1899-12-30T07:44:00"/>
    <n v="42520"/>
    <x v="0"/>
    <n v="52.3"/>
    <n v="1.45"/>
    <n v="69.040000000000006"/>
    <n v="6.91"/>
    <n v="75.95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7-05T00:00:00"/>
    <d v="1899-12-30T08:45:00"/>
    <n v="44897"/>
    <x v="0"/>
    <n v="48.38"/>
    <n v="1.43"/>
    <n v="62.98"/>
    <n v="6.3"/>
    <n v="69.28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9-04T00:00:00"/>
    <d v="1899-12-30T17:21:00"/>
    <n v="48266"/>
    <x v="0"/>
    <n v="66.66"/>
    <n v="1.43"/>
    <n v="86.78"/>
    <n v="8.68"/>
    <n v="95.46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9-15T00:00:00"/>
    <d v="1899-12-30T15:44:00"/>
    <n v="48462"/>
    <x v="0"/>
    <n v="61.75"/>
    <n v="1.43"/>
    <n v="80.39"/>
    <n v="8.0399999999999991"/>
    <n v="88.43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9-18T00:00:00"/>
    <d v="1899-12-30T17:01:00"/>
    <n v="49166"/>
    <x v="0"/>
    <n v="52.73"/>
    <n v="1.45"/>
    <n v="69.510000000000005"/>
    <n v="6.96"/>
    <n v="76.47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10-11T00:00:00"/>
    <d v="1899-12-30T10:46:00"/>
    <n v="50789"/>
    <x v="0"/>
    <n v="73.81"/>
    <n v="1.46"/>
    <n v="98.1"/>
    <n v="9.82"/>
    <n v="107.92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11-15T00:00:00"/>
    <d v="1899-12-30T09:17:00"/>
    <n v="82"/>
    <x v="0"/>
    <n v="62.95"/>
    <n v="1.46"/>
    <n v="83.66"/>
    <n v="8.3699999999999992"/>
    <n v="92.03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11-26T00:00:00"/>
    <d v="1899-12-30T13:42:00"/>
    <n v="53019"/>
    <x v="0"/>
    <n v="60.95"/>
    <n v="1.46"/>
    <n v="81.010000000000005"/>
    <n v="8.11"/>
    <n v="89.12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12-06T00:00:00"/>
    <d v="1899-12-30T09:24:00"/>
    <n v="53559"/>
    <x v="0"/>
    <n v="71.53"/>
    <n v="1.46"/>
    <n v="95.07"/>
    <n v="9.51"/>
    <n v="104.58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12-12T00:00:00"/>
    <d v="1899-12-30T00:41:00"/>
    <n v="53987"/>
    <x v="0"/>
    <n v="61.13"/>
    <n v="1.46"/>
    <n v="81.25"/>
    <n v="8.1300000000000008"/>
    <n v="89.38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GUNGAHLIN WOOLWORTHS S/STN"/>
    <s v="CALTEX Australia - Fuel"/>
    <n v="7071340000000000"/>
    <d v="2019-01-07T00:00:00"/>
    <d v="1899-12-30T13:54:00"/>
    <n v="30808"/>
    <x v="0"/>
    <n v="54.91"/>
    <n v="1.39"/>
    <n v="69.48"/>
    <n v="6.95"/>
    <n v="76.430000000000007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HOLT CALTEX WOOLWORTHS"/>
    <s v="CALTEX Australia - Fuel"/>
    <n v="7071340000000000"/>
    <d v="2019-03-01T00:00:00"/>
    <d v="1899-12-30T08:03:00"/>
    <n v="20000"/>
    <x v="0"/>
    <n v="64"/>
    <n v="1.48"/>
    <n v="85.82"/>
    <n v="8.59"/>
    <n v="94.41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HOLT CALTEX WOOLWORTHS"/>
    <s v="CALTEX Australia - Fuel"/>
    <n v="7071340000000000"/>
    <d v="2019-03-07T00:00:00"/>
    <d v="1899-12-30T13:50:00"/>
    <n v="36154"/>
    <x v="0"/>
    <n v="60.46"/>
    <n v="1.48"/>
    <n v="81.069999999999993"/>
    <n v="8.11"/>
    <n v="89.18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HUME WOOLWORTHS S/STN"/>
    <s v="CALTEX Australia - Fuel"/>
    <n v="7071340000000000"/>
    <d v="2019-01-31T00:00:00"/>
    <d v="1899-12-30T23:29:00"/>
    <n v="33160"/>
    <x v="0"/>
    <n v="49.84"/>
    <n v="1.45"/>
    <n v="65.790000000000006"/>
    <n v="6.58"/>
    <n v="72.37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HUME WOOLWORTHS S/STN"/>
    <s v="CALTEX Australia - Fuel"/>
    <n v="7071340000000000"/>
    <d v="2019-02-05T00:00:00"/>
    <d v="1899-12-30T23:24:00"/>
    <n v="33690"/>
    <x v="0"/>
    <n v="61.07"/>
    <n v="1.45"/>
    <n v="80.61"/>
    <n v="8.07"/>
    <n v="88.68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HUME WOOLWORTHS S/STN"/>
    <s v="CALTEX Australia - Fuel"/>
    <n v="7071340000000000"/>
    <d v="2019-02-22T00:00:00"/>
    <d v="1899-12-30T00:24:00"/>
    <n v="35286"/>
    <x v="0"/>
    <n v="64.33"/>
    <n v="1.45"/>
    <n v="84.92"/>
    <n v="8.5"/>
    <n v="93.42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KAMBAH CALTEX WOOLWORTHS"/>
    <s v="CALTEX Australia - Fuel"/>
    <n v="7071340000000000"/>
    <d v="2019-02-19T00:00:00"/>
    <d v="1899-12-30T00:15:00"/>
    <n v="34885"/>
    <x v="0"/>
    <n v="69.260000000000005"/>
    <n v="1.48"/>
    <n v="93.31"/>
    <n v="9.34"/>
    <n v="102.65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KAMBAH CALTEX WOOLWORTHS"/>
    <s v="CALTEX Australia - Fuel"/>
    <n v="7071340000000000"/>
    <d v="2019-05-31T00:00:00"/>
    <d v="1899-12-30T08:32:00"/>
    <n v="41544"/>
    <x v="0"/>
    <n v="41.89"/>
    <n v="1.52"/>
    <n v="57.96"/>
    <n v="5.8"/>
    <n v="63.76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KAMBAH CALTEX WOOLWORTHS"/>
    <s v="CALTEX Australia - Fuel"/>
    <n v="7071340000000000"/>
    <d v="2019-06-28T00:00:00"/>
    <d v="1899-12-30T14:42:00"/>
    <n v="44496"/>
    <x v="0"/>
    <n v="54.41"/>
    <n v="1.5"/>
    <n v="74.290000000000006"/>
    <n v="7.43"/>
    <n v="81.72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KAMBAH CALTEX WOOLWORTHS"/>
    <s v="CALTEX Australia - Fuel"/>
    <n v="7071340000000000"/>
    <d v="2019-11-09T00:00:00"/>
    <d v="1899-12-30T07:17:00"/>
    <n v="52074"/>
    <x v="0"/>
    <n v="53.17"/>
    <n v="1.55"/>
    <n v="75.02"/>
    <n v="7.51"/>
    <n v="82.53"/>
  </r>
  <r>
    <x v="123"/>
    <s v="ACT TCCS - IRPT - Roads Maintenance"/>
    <n v="894757"/>
    <m/>
    <s v="Heavy Commercial"/>
    <m/>
    <m/>
    <s v="HINO"/>
    <s v="500 SERIES"/>
    <s v="FG 1628 Short 4x2 Auto CC 15.5t GVM"/>
    <s v="CALTEX BRADDON STAR MART"/>
    <s v="CALTEX Australia - Fuel"/>
    <n v="7071340000000000"/>
    <d v="2019-01-08T00:00:00"/>
    <d v="1899-12-30T21:06:00"/>
    <n v="15492"/>
    <x v="0"/>
    <n v="152.68"/>
    <n v="1.45"/>
    <n v="201.54"/>
    <n v="20.16"/>
    <n v="221.7"/>
  </r>
  <r>
    <x v="123"/>
    <s v="ACT TCCS - IRPT - Roads Maintenance"/>
    <n v="894757"/>
    <m/>
    <s v="Heavy Commercial"/>
    <m/>
    <m/>
    <s v="HINO"/>
    <s v="500 SERIES"/>
    <s v="FG 1628 Short 4x2 Auto CC 15.5t GVM"/>
    <s v="CALTEX BRADDON STAR MART"/>
    <s v="CALTEX Australia - Fuel"/>
    <n v="7071340000000000"/>
    <d v="2019-01-17T00:00:00"/>
    <d v="1899-12-30T20:47:00"/>
    <n v="15977"/>
    <x v="0"/>
    <n v="121.32"/>
    <n v="1.48"/>
    <n v="163.22999999999999"/>
    <n v="16.329999999999998"/>
    <n v="179.56"/>
  </r>
  <r>
    <x v="123"/>
    <s v="ACT TCCS - IRPT - Roads Maintenance"/>
    <n v="894757"/>
    <m/>
    <s v="Heavy Commercial"/>
    <m/>
    <m/>
    <s v="HINO"/>
    <s v="500 SERIES"/>
    <s v="FG 1628 Short 4x2 Auto CC 15.5t GVM"/>
    <s v="CALTEX BRADDON STAR MART"/>
    <s v="CALTEX Australia - Fuel"/>
    <n v="7071340000000000"/>
    <d v="2019-01-21T00:00:00"/>
    <d v="1899-12-30T20:29:00"/>
    <n v="16149"/>
    <x v="0"/>
    <n v="59.62"/>
    <n v="1.48"/>
    <n v="80.22"/>
    <n v="8.0299999999999994"/>
    <n v="88.25"/>
  </r>
  <r>
    <x v="123"/>
    <s v="ACT TCCS - IRPT - Roads Maintenance"/>
    <n v="894757"/>
    <m/>
    <s v="Heavy Commercial"/>
    <m/>
    <m/>
    <s v="HINO"/>
    <s v="500 SERIES"/>
    <s v="FG 1628 Short 4x2 Auto CC 15.5t GVM"/>
    <s v="CALTEX BRADDON STAR MART"/>
    <s v="CALTEX Australia - Fuel"/>
    <n v="7071340000000000"/>
    <d v="2019-02-06T00:00:00"/>
    <d v="1899-12-30T20:57:00"/>
    <n v="17063"/>
    <x v="0"/>
    <n v="167.62"/>
    <n v="1.48"/>
    <n v="225.53"/>
    <n v="22.56"/>
    <n v="248.09"/>
  </r>
  <r>
    <x v="123"/>
    <s v="ACT TCCS - IRPT - Roads Maintenance"/>
    <n v="894757"/>
    <m/>
    <s v="Heavy Commercial"/>
    <m/>
    <m/>
    <s v="HINO"/>
    <s v="500 SERIES"/>
    <s v="FG 1628 Short 4x2 Auto CC 15.5t GVM"/>
    <s v="CALTEX BRADDON STAR MART"/>
    <s v="CALTEX Australia - Fuel"/>
    <n v="7071340000000000"/>
    <d v="2019-02-14T00:00:00"/>
    <d v="1899-12-30T20:40:00"/>
    <n v="17436"/>
    <x v="0"/>
    <n v="125.9"/>
    <n v="1.49"/>
    <n v="170.54"/>
    <n v="17.059999999999999"/>
    <n v="187.6"/>
  </r>
  <r>
    <x v="123"/>
    <s v="ACT TCCS - IRPT - Roads Maintenance"/>
    <n v="894757"/>
    <m/>
    <s v="Heavy Commercial"/>
    <m/>
    <m/>
    <s v="HINO"/>
    <s v="500 SERIES"/>
    <s v="FG 1628 Short 4x2 Auto CC 15.5t GVM"/>
    <s v="CALTEX BRADDON STAR MART"/>
    <s v="CALTEX Australia - Fuel"/>
    <n v="7071340000000000"/>
    <d v="2019-02-18T00:00:00"/>
    <d v="1899-12-30T20:27:00"/>
    <n v="17653"/>
    <x v="0"/>
    <n v="63.89"/>
    <n v="1.49"/>
    <n v="86.55"/>
    <n v="8.66"/>
    <n v="95.21"/>
  </r>
  <r>
    <x v="123"/>
    <s v="ACT TCCS - IRPT - Roads Maintenance"/>
    <n v="894757"/>
    <m/>
    <s v="Heavy Commercial"/>
    <m/>
    <m/>
    <s v="HINO"/>
    <s v="500 SERIES"/>
    <s v="FG 1628 Short 4x2 Auto CC 15.5t GVM"/>
    <s v="CALTEX BRADDON STAR MART"/>
    <s v="CALTEX Australia - Fuel"/>
    <n v="7071340000000000"/>
    <d v="2019-02-20T00:00:00"/>
    <d v="1899-12-30T21:10:00"/>
    <n v="17887"/>
    <x v="0"/>
    <n v="120.86"/>
    <n v="1.49"/>
    <n v="163.71"/>
    <n v="16.38"/>
    <n v="180.09"/>
  </r>
  <r>
    <x v="123"/>
    <s v="ACT TCCS - IRPT - Roads Maintenance"/>
    <n v="894757"/>
    <m/>
    <s v="Heavy Commercial"/>
    <m/>
    <m/>
    <s v="HINO"/>
    <s v="500 SERIES"/>
    <s v="FG 1628 Short 4x2 Auto CC 15.5t GVM"/>
    <s v="CALTEX BRADDON STAR MART"/>
    <s v="CALTEX Australia - Fuel"/>
    <n v="7071340000000000"/>
    <d v="2019-02-26T00:00:00"/>
    <d v="1899-12-30T20:50:00"/>
    <n v="18061"/>
    <x v="0"/>
    <n v="54.84"/>
    <n v="1.49"/>
    <n v="74.28"/>
    <n v="7.43"/>
    <n v="81.709999999999994"/>
  </r>
  <r>
    <x v="123"/>
    <s v="ACT TCCS - IRPT - Roads Maintenance"/>
    <n v="894757"/>
    <m/>
    <s v="Heavy Commercial"/>
    <m/>
    <m/>
    <s v="HINO"/>
    <s v="500 SERIES"/>
    <s v="FG 1628 Short 4x2 Auto CC 15.5t GVM"/>
    <s v="CALTEX BRADDON STAR MART"/>
    <s v="CALTEX Australia - Fuel"/>
    <n v="7071340000000000"/>
    <d v="2019-02-28T00:00:00"/>
    <d v="1899-12-30T20:20:00"/>
    <n v="18229"/>
    <x v="0"/>
    <n v="123.24"/>
    <n v="1.49"/>
    <n v="166.94"/>
    <n v="16.7"/>
    <n v="183.64"/>
  </r>
  <r>
    <x v="123"/>
    <s v="ACT TCCS - IRPT - Roads Maintenance"/>
    <n v="894757"/>
    <m/>
    <s v="Heavy Commercial"/>
    <m/>
    <m/>
    <s v="HINO"/>
    <s v="500 SERIES"/>
    <s v="FG 1628 Short 4x2 Auto CC 15.5t GVM"/>
    <s v="CALTEX BRADDON STAR MART"/>
    <s v="CALTEX Australia - Fuel"/>
    <n v="7071340000000000"/>
    <d v="2019-03-04T00:00:00"/>
    <d v="1899-12-30T21:18:00"/>
    <n v="18331"/>
    <x v="0"/>
    <n v="76.239999999999995"/>
    <n v="1.49"/>
    <n v="103.27"/>
    <n v="10.33"/>
    <n v="113.6"/>
  </r>
  <r>
    <x v="123"/>
    <s v="ACT TCCS - IRPT - Roads Maintenance"/>
    <n v="894757"/>
    <m/>
    <s v="Heavy Commercial"/>
    <m/>
    <m/>
    <s v="HINO"/>
    <s v="500 SERIES"/>
    <s v="FG 1628 Short 4x2 Auto CC 15.5t GVM"/>
    <s v="CALTEX BRADDON STAR MART"/>
    <s v="CALTEX Australia - Fuel"/>
    <n v="7071340000000000"/>
    <d v="2019-11-14T00:00:00"/>
    <d v="1899-12-30T20:45:00"/>
    <m/>
    <x v="0"/>
    <n v="59.94"/>
    <n v="1.55"/>
    <n v="84.57"/>
    <n v="8.4600000000000009"/>
    <n v="93.03"/>
  </r>
  <r>
    <x v="123"/>
    <s v="ACT TCCS - IRPT - Roads Maintenance"/>
    <n v="894757"/>
    <m/>
    <s v="Heavy Commercial"/>
    <m/>
    <m/>
    <s v="HINO"/>
    <s v="500 SERIES"/>
    <s v="FG 1628 Short 4x2 Auto CC 15.5t GVM"/>
    <s v="CALTEX KALEEN STAR MART"/>
    <s v="CALTEX Australia - Fuel"/>
    <n v="7071340000000000"/>
    <d v="2019-01-03T00:00:00"/>
    <d v="1899-12-30T20:00:00"/>
    <n v="15242"/>
    <x v="0"/>
    <n v="71.47"/>
    <n v="1.43"/>
    <n v="93.05"/>
    <n v="9.31"/>
    <n v="102.36"/>
  </r>
  <r>
    <x v="123"/>
    <s v="ACT TCCS - IRPT - Roads Maintenance"/>
    <n v="894757"/>
    <m/>
    <s v="Heavy Commercial"/>
    <m/>
    <m/>
    <s v="HINO"/>
    <s v="500 SERIES"/>
    <s v="FG 1628 Short 4x2 Auto CC 15.5t GVM"/>
    <s v="CALTEX KALEEN STAR MART"/>
    <s v="CALTEX Australia - Fuel"/>
    <n v="7071340000000000"/>
    <d v="2019-01-04T00:00:00"/>
    <d v="1899-12-30T20:24:00"/>
    <n v="15333"/>
    <x v="0"/>
    <n v="79.7"/>
    <n v="1.4"/>
    <n v="101.58"/>
    <n v="10.16"/>
    <n v="111.74"/>
  </r>
  <r>
    <x v="123"/>
    <s v="ACT TCCS - IRPT - Roads Maintenance"/>
    <n v="894757"/>
    <m/>
    <s v="Heavy Commercial"/>
    <m/>
    <m/>
    <s v="HINO"/>
    <s v="500 SERIES"/>
    <s v="FG 1628 Short 4x2 Auto CC 15.5t GVM"/>
    <s v="CALTEX KALEEN STAR MART"/>
    <s v="CALTEX Australia - Fuel"/>
    <n v="7071340000000000"/>
    <d v="2019-01-11T00:00:00"/>
    <d v="1899-12-30T15:44:00"/>
    <n v="15708"/>
    <x v="0"/>
    <n v="155.9"/>
    <n v="1.39"/>
    <n v="197.28"/>
    <n v="19.73"/>
    <n v="217.01"/>
  </r>
  <r>
    <x v="123"/>
    <s v="ACT TCCS - IRPT - Roads Maintenance"/>
    <n v="894757"/>
    <m/>
    <s v="Heavy Commercial"/>
    <m/>
    <m/>
    <s v="HINO"/>
    <s v="500 SERIES"/>
    <s v="FG 1628 Short 4x2 Auto CC 15.5t GVM"/>
    <s v="CALTEX KALEEN STAR MART"/>
    <s v="CALTEX Australia - Fuel"/>
    <n v="7071340000000000"/>
    <d v="2019-01-16T00:00:00"/>
    <d v="1899-12-30T17:20:00"/>
    <n v="15860"/>
    <x v="0"/>
    <n v="129.34"/>
    <n v="1.39"/>
    <n v="163.66999999999999"/>
    <n v="16.37"/>
    <n v="180.04"/>
  </r>
  <r>
    <x v="123"/>
    <s v="ACT TCCS - IRPT - Roads Maintenance"/>
    <n v="894757"/>
    <m/>
    <s v="Heavy Commercial"/>
    <m/>
    <m/>
    <s v="HINO"/>
    <s v="500 SERIES"/>
    <s v="FG 1628 Short 4x2 Auto CC 15.5t GVM"/>
    <s v="CALTEX WESTON CREEK FOODARY"/>
    <s v="CALTEX Australia - Fuel"/>
    <n v="7071340000000000"/>
    <d v="2019-10-22T00:00:00"/>
    <d v="1899-12-30T19:55:00"/>
    <n v="26881"/>
    <x v="0"/>
    <n v="195.31"/>
    <n v="1.55"/>
    <n v="275.56"/>
    <n v="27.56"/>
    <n v="303.12"/>
  </r>
  <r>
    <x v="123"/>
    <s v="ACT TCCS - IRPT - Roads Maintenance"/>
    <n v="894757"/>
    <m/>
    <s v="Heavy Commercial"/>
    <m/>
    <m/>
    <s v="HINO"/>
    <s v="500 SERIES"/>
    <s v="FG 1628 Short 4x2 Auto CC 15.5t GVM"/>
    <s v="CALTEX WESTON CREEK FOODARY"/>
    <s v="CALTEX Australia - Fuel"/>
    <n v="7071340000000000"/>
    <d v="2019-10-24T00:00:00"/>
    <d v="1899-12-30T20:02:00"/>
    <n v="27052"/>
    <x v="0"/>
    <n v="118.59"/>
    <n v="1.55"/>
    <n v="167.32"/>
    <n v="16.739999999999998"/>
    <n v="184.06"/>
  </r>
  <r>
    <x v="123"/>
    <s v="ACT TCCS - IRPT - Roads Maintenance"/>
    <n v="894757"/>
    <m/>
    <s v="Heavy Commercial"/>
    <m/>
    <m/>
    <s v="HINO"/>
    <s v="500 SERIES"/>
    <s v="FG 1628 Short 4x2 Auto CC 15.5t GVM"/>
    <s v="CALTEX WESTON CREEK FOODARY"/>
    <s v="CALTEX Australia - Fuel"/>
    <n v="7071340000000000"/>
    <d v="2019-10-29T00:00:00"/>
    <d v="1899-12-30T20:14:00"/>
    <n v="27240"/>
    <x v="0"/>
    <n v="126.56"/>
    <n v="1.55"/>
    <n v="178.56"/>
    <n v="17.86"/>
    <n v="196.42"/>
  </r>
  <r>
    <x v="123"/>
    <s v="ACT TCCS - IRPT - Roads Maintenance"/>
    <n v="894757"/>
    <m/>
    <s v="Heavy Commercial"/>
    <m/>
    <m/>
    <s v="HINO"/>
    <s v="500 SERIES"/>
    <s v="FG 1628 Short 4x2 Auto CC 15.5t GVM"/>
    <s v="CALWELL CALTEX WOOLWORTHS"/>
    <s v="CALTEX Australia - Fuel"/>
    <n v="7071340000000000"/>
    <d v="2019-09-24T00:00:00"/>
    <d v="1899-12-30T15:54:00"/>
    <n v="25751"/>
    <x v="0"/>
    <n v="165.95"/>
    <n v="1.54"/>
    <n v="232.63"/>
    <n v="23.27"/>
    <n v="255.9"/>
  </r>
  <r>
    <x v="123"/>
    <s v="ACT TCCS - IRPT - Roads Maintenance"/>
    <n v="894757"/>
    <m/>
    <s v="Heavy Commercial"/>
    <m/>
    <m/>
    <s v="HINO"/>
    <s v="500 SERIES"/>
    <s v="FG 1628 Short 4x2 Auto CC 15.5t GVM"/>
    <s v="EG FUELCO 1566 DICKSON"/>
    <s v="CALTEX Australia - Fuel"/>
    <n v="7071340000000000"/>
    <d v="2019-11-22T00:00:00"/>
    <d v="1899-12-30T11:24:00"/>
    <m/>
    <x v="0"/>
    <n v="103.59"/>
    <n v="1.51"/>
    <n v="142.38999999999999"/>
    <n v="14.24"/>
    <n v="156.63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4-11T00:00:00"/>
    <d v="1899-12-30T14:42:00"/>
    <n v="19888"/>
    <x v="0"/>
    <n v="172.89"/>
    <n v="1.5"/>
    <n v="236.07"/>
    <n v="23.61"/>
    <n v="259.68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4-17T00:00:00"/>
    <d v="1899-12-30T15:47:00"/>
    <n v="22167"/>
    <x v="0"/>
    <n v="143.77000000000001"/>
    <n v="1.5"/>
    <n v="196.31"/>
    <n v="19.64"/>
    <n v="215.95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4-29T00:00:00"/>
    <d v="1899-12-30T14:50:00"/>
    <n v="20412"/>
    <x v="0"/>
    <n v="159.13"/>
    <n v="1.5"/>
    <n v="217.28"/>
    <n v="21.73"/>
    <n v="239.01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4-30T00:00:00"/>
    <d v="1899-12-30T20:55:00"/>
    <n v="20650"/>
    <x v="0"/>
    <n v="129.15"/>
    <n v="1.5"/>
    <n v="176.35"/>
    <n v="17.64"/>
    <n v="193.99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5-09T00:00:00"/>
    <d v="1899-12-30T16:13:00"/>
    <n v="21111"/>
    <x v="0"/>
    <n v="181.04"/>
    <n v="1.5"/>
    <n v="247.2"/>
    <n v="24.73"/>
    <n v="271.93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5-15T00:00:00"/>
    <d v="1899-12-30T16:00:00"/>
    <n v="21412"/>
    <x v="0"/>
    <n v="182.34"/>
    <n v="1.5"/>
    <n v="248.97"/>
    <n v="24.9"/>
    <n v="273.87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5-16T00:00:00"/>
    <d v="1899-12-30T21:32:00"/>
    <n v="21559"/>
    <x v="0"/>
    <n v="99.72"/>
    <n v="1.5"/>
    <n v="136.16"/>
    <n v="13.62"/>
    <n v="149.78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5-21T00:00:00"/>
    <d v="1899-12-30T21:43:00"/>
    <n v="21736"/>
    <x v="0"/>
    <n v="146.09"/>
    <n v="1.5"/>
    <n v="199.48"/>
    <n v="19.95"/>
    <n v="219.43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6-13T00:00:00"/>
    <d v="1899-12-30T20:17:00"/>
    <n v="22555"/>
    <x v="0"/>
    <n v="175.8"/>
    <n v="1.48"/>
    <n v="236.85"/>
    <n v="23.69"/>
    <n v="260.54000000000002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6-20T00:00:00"/>
    <d v="1899-12-30T20:26:00"/>
    <n v="22712"/>
    <x v="0"/>
    <n v="148.74"/>
    <n v="1.46"/>
    <n v="197.69"/>
    <n v="19.77"/>
    <n v="217.46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7-05T00:00:00"/>
    <d v="1899-12-30T21:35:00"/>
    <n v="23169"/>
    <x v="0"/>
    <n v="181.89"/>
    <n v="1.46"/>
    <n v="241.75"/>
    <n v="24.18"/>
    <n v="265.93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7-11T00:00:00"/>
    <d v="1899-12-30T21:40:00"/>
    <n v="23372"/>
    <x v="0"/>
    <n v="180.72"/>
    <n v="1.46"/>
    <n v="240.19"/>
    <n v="24.02"/>
    <n v="264.20999999999998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7-12T00:00:00"/>
    <d v="1899-12-30T21:26:00"/>
    <n v="23490"/>
    <x v="0"/>
    <n v="112.72"/>
    <n v="1.46"/>
    <n v="149.82"/>
    <n v="14.99"/>
    <n v="164.81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7-18T00:00:00"/>
    <d v="1899-12-30T20:16:00"/>
    <n v="23695"/>
    <x v="0"/>
    <n v="191.06"/>
    <n v="1.47"/>
    <n v="255.67"/>
    <n v="25.57"/>
    <n v="281.24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7-23T00:00:00"/>
    <d v="1899-12-30T14:12:00"/>
    <n v="23936"/>
    <x v="0"/>
    <n v="169.58"/>
    <n v="1.47"/>
    <n v="226.93"/>
    <n v="22.7"/>
    <n v="249.63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8-06T00:00:00"/>
    <d v="1899-12-30T21:32:00"/>
    <n v="24714"/>
    <x v="0"/>
    <n v="85.27"/>
    <n v="1.45"/>
    <n v="112.55"/>
    <n v="11.26"/>
    <n v="123.81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8-27T00:00:00"/>
    <d v="1899-12-30T20:20:00"/>
    <n v="24751"/>
    <x v="0"/>
    <n v="103.49"/>
    <n v="1.43"/>
    <n v="134.72999999999999"/>
    <n v="13.48"/>
    <n v="148.21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9-03T00:00:00"/>
    <d v="1899-12-30T21:19:00"/>
    <n v="25033"/>
    <x v="0"/>
    <n v="158.56"/>
    <n v="1.43"/>
    <n v="206.42"/>
    <n v="20.65"/>
    <n v="227.07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9-05T00:00:00"/>
    <d v="1899-12-30T21:40:00"/>
    <n v="25163"/>
    <x v="0"/>
    <n v="93.04"/>
    <n v="1.43"/>
    <n v="121.12"/>
    <n v="12.12"/>
    <n v="133.24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9-11T00:00:00"/>
    <d v="1899-12-30T21:33:00"/>
    <n v="25295"/>
    <x v="0"/>
    <n v="110.71"/>
    <n v="1.43"/>
    <n v="144.13"/>
    <n v="14.42"/>
    <n v="158.55000000000001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9-12T00:00:00"/>
    <d v="1899-12-30T21:37:00"/>
    <n v="25373"/>
    <x v="0"/>
    <n v="82.13"/>
    <n v="1.43"/>
    <n v="106.92"/>
    <n v="10.7"/>
    <n v="117.62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9-18T00:00:00"/>
    <d v="1899-12-30T21:32:00"/>
    <n v="25515"/>
    <x v="0"/>
    <n v="95.86"/>
    <n v="1.43"/>
    <n v="124.79"/>
    <n v="12.48"/>
    <n v="137.27000000000001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9-30T00:00:00"/>
    <d v="1899-12-30T21:26:00"/>
    <n v="25932"/>
    <x v="0"/>
    <n v="195.31"/>
    <n v="1.46"/>
    <n v="259.58"/>
    <n v="25.96"/>
    <n v="285.54000000000002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10-03T00:00:00"/>
    <d v="1899-12-30T16:43:00"/>
    <n v="25126"/>
    <x v="0"/>
    <n v="175.89"/>
    <n v="1.48"/>
    <n v="236.97"/>
    <n v="23.7"/>
    <n v="260.67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10-09T00:00:00"/>
    <d v="1899-12-30T21:37:00"/>
    <n v="26339"/>
    <x v="0"/>
    <n v="161.93"/>
    <n v="1.46"/>
    <n v="215.22"/>
    <n v="21.53"/>
    <n v="236.75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11-27T00:00:00"/>
    <d v="1899-12-30T21:32:00"/>
    <n v="28463"/>
    <x v="0"/>
    <n v="86.58"/>
    <n v="1.46"/>
    <n v="115.07"/>
    <n v="11.51"/>
    <n v="126.58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11-28T00:00:00"/>
    <d v="1899-12-30T21:44:00"/>
    <n v="28643"/>
    <x v="0"/>
    <n v="146.37"/>
    <n v="1.47"/>
    <n v="195.87"/>
    <n v="19.59"/>
    <n v="215.46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12-03T00:00:00"/>
    <d v="1899-12-30T21:36:00"/>
    <n v="28981"/>
    <x v="0"/>
    <n v="117.36"/>
    <n v="1.47"/>
    <n v="157.05000000000001"/>
    <n v="15.71"/>
    <n v="172.76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12-04T00:00:00"/>
    <d v="1899-12-30T20:58:00"/>
    <n v="29021"/>
    <x v="0"/>
    <n v="59.46"/>
    <n v="1.47"/>
    <n v="79.569999999999993"/>
    <n v="7.96"/>
    <n v="87.53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12-05T00:00:00"/>
    <d v="1899-12-30T21:38:00"/>
    <n v="29171"/>
    <x v="0"/>
    <n v="119.43"/>
    <n v="1.47"/>
    <n v="159.82"/>
    <n v="15.99"/>
    <n v="175.81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12-09T00:00:00"/>
    <d v="1899-12-30T21:30:00"/>
    <n v="29295"/>
    <x v="0"/>
    <n v="119.65"/>
    <n v="1.47"/>
    <n v="160.11000000000001"/>
    <n v="16.02"/>
    <n v="176.13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12-10T00:00:00"/>
    <d v="1899-12-30T21:44:00"/>
    <n v="29433"/>
    <x v="0"/>
    <n v="115.46"/>
    <n v="1.47"/>
    <n v="154.51"/>
    <n v="15.46"/>
    <n v="169.97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12-11T00:00:00"/>
    <d v="1899-12-30T21:22:00"/>
    <n v="29595"/>
    <x v="0"/>
    <n v="128.11000000000001"/>
    <n v="1.47"/>
    <n v="171.44"/>
    <n v="17.149999999999999"/>
    <n v="188.59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12-12T00:00:00"/>
    <d v="1899-12-30T21:31:00"/>
    <n v="29737"/>
    <x v="0"/>
    <n v="104.22"/>
    <n v="1.47"/>
    <n v="139.46"/>
    <n v="13.95"/>
    <n v="153.41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12-13T00:00:00"/>
    <d v="1899-12-30T21:56:00"/>
    <n v="29995"/>
    <x v="0"/>
    <n v="93.7"/>
    <n v="1.47"/>
    <n v="125.39"/>
    <n v="12.54"/>
    <n v="137.93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12-17T00:00:00"/>
    <d v="1899-12-30T21:25:00"/>
    <n v="30050"/>
    <x v="0"/>
    <n v="95.19"/>
    <n v="1.47"/>
    <n v="127.38"/>
    <n v="12.74"/>
    <n v="140.12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12-18T00:00:00"/>
    <d v="1899-12-30T21:38:00"/>
    <n v="30176"/>
    <x v="0"/>
    <n v="81.13"/>
    <n v="1.47"/>
    <n v="108.56"/>
    <n v="10.86"/>
    <n v="119.42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12-19T00:00:00"/>
    <d v="1899-12-30T21:00:00"/>
    <n v="30286"/>
    <x v="0"/>
    <n v="84.48"/>
    <n v="1.47"/>
    <n v="113.05"/>
    <n v="11.31"/>
    <n v="124.36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2-15T00:00:00"/>
    <d v="1899-12-30T13:20:00"/>
    <n v="17480"/>
    <x v="0"/>
    <n v="82.03"/>
    <n v="1.39"/>
    <n v="103.81"/>
    <n v="10.39"/>
    <n v="114.2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2-25T00:00:00"/>
    <d v="1899-12-30T13:34:00"/>
    <n v="17974"/>
    <x v="0"/>
    <n v="135.01"/>
    <n v="1.43"/>
    <n v="175.75"/>
    <n v="17.579999999999998"/>
    <n v="193.33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3-14T00:00:00"/>
    <d v="1899-12-30T14:18:00"/>
    <n v="18747"/>
    <x v="0"/>
    <n v="117.07"/>
    <n v="1.45"/>
    <n v="154.54"/>
    <n v="15.46"/>
    <n v="170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3-19T00:00:00"/>
    <d v="1899-12-30T14:24:00"/>
    <n v="18926"/>
    <x v="0"/>
    <n v="143.97999999999999"/>
    <n v="1.45"/>
    <n v="190.05"/>
    <n v="19.010000000000002"/>
    <n v="209.06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3-26T00:00:00"/>
    <d v="1899-12-30T15:04:00"/>
    <n v="19136"/>
    <x v="0"/>
    <n v="191"/>
    <n v="1.45"/>
    <n v="252.12"/>
    <n v="25.22"/>
    <n v="277.33999999999997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4-02T00:00:00"/>
    <d v="1899-12-30T14:30:00"/>
    <n v="19494"/>
    <x v="0"/>
    <n v="166.04"/>
    <n v="1.45"/>
    <n v="219.17"/>
    <n v="21.92"/>
    <n v="241.09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4-09T00:00:00"/>
    <d v="1899-12-30T15:18:00"/>
    <n v="19726"/>
    <x v="0"/>
    <n v="177.95"/>
    <n v="1.45"/>
    <n v="234.89"/>
    <n v="23.49"/>
    <n v="258.38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5-07T00:00:00"/>
    <d v="1899-12-30T13:39:00"/>
    <n v="20891"/>
    <x v="0"/>
    <n v="141.31"/>
    <n v="1.49"/>
    <n v="191.66"/>
    <n v="19.170000000000002"/>
    <n v="210.83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5-28T00:00:00"/>
    <d v="1899-12-30T14:27:00"/>
    <n v="21905"/>
    <x v="0"/>
    <n v="145.62"/>
    <n v="1.49"/>
    <n v="197.52"/>
    <n v="19.760000000000002"/>
    <n v="217.28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5-30T00:00:00"/>
    <d v="1899-12-30T15:42:00"/>
    <n v="22059"/>
    <x v="0"/>
    <n v="150.58000000000001"/>
    <n v="1.49"/>
    <n v="204.25"/>
    <n v="20.43"/>
    <n v="224.68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6-04T00:00:00"/>
    <d v="1899-12-30T15:32:00"/>
    <n v="22215"/>
    <x v="0"/>
    <n v="96.47"/>
    <n v="1.49"/>
    <n v="130.85"/>
    <n v="13.09"/>
    <n v="143.94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6-11T00:00:00"/>
    <d v="1899-12-30T14:14:00"/>
    <n v="22358"/>
    <x v="0"/>
    <n v="194.17"/>
    <n v="1.45"/>
    <n v="256.3"/>
    <n v="25.64"/>
    <n v="281.94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6-25T00:00:00"/>
    <d v="1899-12-30T19:55:00"/>
    <n v="22802"/>
    <x v="0"/>
    <n v="105.46"/>
    <n v="1.4"/>
    <n v="134.22"/>
    <n v="13.43"/>
    <n v="147.65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7-02T00:00:00"/>
    <d v="1899-12-30T18:39:00"/>
    <n v="22962"/>
    <x v="0"/>
    <n v="167.88"/>
    <n v="1.43"/>
    <n v="218.55"/>
    <n v="21.86"/>
    <n v="240.41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7-30T00:00:00"/>
    <d v="1899-12-30T19:40:00"/>
    <n v="24142"/>
    <x v="0"/>
    <n v="187.2"/>
    <n v="1.43"/>
    <n v="243.7"/>
    <n v="24.38"/>
    <n v="268.08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8-05T00:00:00"/>
    <d v="1899-12-30T17:36:00"/>
    <n v="24280"/>
    <x v="0"/>
    <n v="183.83"/>
    <n v="1.43"/>
    <n v="239.31"/>
    <n v="23.94"/>
    <n v="263.25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8-13T00:00:00"/>
    <d v="1899-12-30T19:46:00"/>
    <n v="24643"/>
    <x v="0"/>
    <n v="171.54"/>
    <n v="1.43"/>
    <n v="223.32"/>
    <n v="22.34"/>
    <n v="245.66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11-14T00:00:00"/>
    <d v="1899-12-30T00:46:00"/>
    <m/>
    <x v="0"/>
    <n v="221.34"/>
    <n v="1.46"/>
    <n v="294.18"/>
    <n v="29.42"/>
    <n v="323.60000000000002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11-18T00:00:00"/>
    <d v="1899-12-30T15:22:00"/>
    <m/>
    <x v="0"/>
    <n v="132.86000000000001"/>
    <n v="1.46"/>
    <n v="176.58"/>
    <n v="17.66"/>
    <n v="194.24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11-25T00:00:00"/>
    <d v="1899-12-30T13:20:00"/>
    <m/>
    <x v="0"/>
    <n v="182.12"/>
    <n v="1.46"/>
    <n v="242.05"/>
    <n v="24.21"/>
    <n v="266.26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12-01T00:00:00"/>
    <d v="1899-12-30T16:19:00"/>
    <m/>
    <x v="0"/>
    <n v="175.61"/>
    <n v="1.46"/>
    <n v="233.4"/>
    <n v="23.35"/>
    <n v="256.75"/>
  </r>
  <r>
    <x v="123"/>
    <s v="ACT TCCS - IRPT - Roads Maintenance"/>
    <n v="894757"/>
    <m/>
    <s v="Heavy Commercial"/>
    <m/>
    <m/>
    <s v="HINO"/>
    <s v="500 SERIES"/>
    <s v="FG 1628 Short 4x2 Auto CC 15.5t GVM"/>
    <s v="HOLT CALTEX WOOLWORTHS"/>
    <s v="CALTEX Australia - Fuel"/>
    <n v="7071340000000000"/>
    <d v="2019-02-12T00:00:00"/>
    <d v="1899-12-30T20:43:00"/>
    <n v="17253"/>
    <x v="0"/>
    <n v="66.88"/>
    <n v="1.48"/>
    <n v="89.68"/>
    <n v="8.9700000000000006"/>
    <n v="98.65"/>
  </r>
  <r>
    <x v="123"/>
    <s v="ACT TCCS - IRPT - Roads Maintenance"/>
    <n v="894757"/>
    <m/>
    <s v="Heavy Commercial"/>
    <m/>
    <m/>
    <s v="HINO"/>
    <s v="500 SERIES"/>
    <s v="FG 1628 Short 4x2 Auto CC 15.5t GVM"/>
    <s v="HOLT CALTEX WOOLWORTHS"/>
    <s v="CALTEX Australia - Fuel"/>
    <n v="7071340000000000"/>
    <d v="2019-02-19T00:00:00"/>
    <d v="1899-12-30T20:39:00"/>
    <n v="17689"/>
    <x v="0"/>
    <n v="126.69"/>
    <n v="1.48"/>
    <n v="169.88"/>
    <n v="16.989999999999998"/>
    <n v="186.87"/>
  </r>
  <r>
    <x v="123"/>
    <s v="ACT TCCS - IRPT - Roads Maintenance"/>
    <n v="894757"/>
    <m/>
    <s v="Heavy Commercial"/>
    <m/>
    <m/>
    <s v="HINO"/>
    <s v="500 SERIES"/>
    <s v="FG 1628 Short 4x2 Auto CC 15.5t GVM"/>
    <s v="HUME WOOLWORTHS S/STN"/>
    <s v="CALTEX Australia - Fuel"/>
    <n v="7071340000000000"/>
    <d v="2019-01-18T00:00:00"/>
    <d v="1899-12-30T21:31:00"/>
    <n v="16080"/>
    <x v="0"/>
    <n v="82.18"/>
    <n v="1.45"/>
    <n v="108.48"/>
    <n v="10.85"/>
    <n v="119.33"/>
  </r>
  <r>
    <x v="123"/>
    <s v="ACT TCCS - IRPT - Roads Maintenance"/>
    <n v="894757"/>
    <m/>
    <s v="Heavy Commercial"/>
    <m/>
    <m/>
    <s v="HINO"/>
    <s v="500 SERIES"/>
    <s v="FG 1628 Short 4x2 Auto CC 15.5t GVM"/>
    <s v="HUME WOOLWORTHS S/STN"/>
    <s v="CALTEX Australia - Fuel"/>
    <n v="7071340000000000"/>
    <d v="2019-01-22T00:00:00"/>
    <d v="1899-12-30T21:35:00"/>
    <n v="16278"/>
    <x v="0"/>
    <n v="76.010000000000005"/>
    <n v="1.45"/>
    <n v="100.34"/>
    <n v="10.039999999999999"/>
    <n v="110.38"/>
  </r>
  <r>
    <x v="123"/>
    <s v="ACT TCCS - IRPT - Roads Maintenance"/>
    <n v="894757"/>
    <m/>
    <s v="Heavy Commercial"/>
    <m/>
    <m/>
    <s v="HINO"/>
    <s v="500 SERIES"/>
    <s v="FG 1628 Short 4x2 Auto CC 15.5t GVM"/>
    <s v="HUME WOOLWORTHS S/STN"/>
    <s v="CALTEX Australia - Fuel"/>
    <n v="7071340000000000"/>
    <d v="2019-01-25T00:00:00"/>
    <d v="1899-12-30T21:41:00"/>
    <n v="16535"/>
    <x v="0"/>
    <n v="209.89"/>
    <n v="1.45"/>
    <n v="277.05"/>
    <n v="27.71"/>
    <n v="304.76"/>
  </r>
  <r>
    <x v="123"/>
    <s v="ACT TCCS - IRPT - Roads Maintenance"/>
    <n v="894757"/>
    <m/>
    <s v="Heavy Commercial"/>
    <m/>
    <m/>
    <s v="HINO"/>
    <s v="500 SERIES"/>
    <s v="FG 1628 Short 4x2 Auto CC 15.5t GVM"/>
    <s v="HUME WOOLWORTHS S/STN"/>
    <s v="CALTEX Australia - Fuel"/>
    <n v="7071340000000000"/>
    <d v="2019-02-05T00:00:00"/>
    <d v="1899-12-30T13:43:00"/>
    <n v="16908"/>
    <x v="0"/>
    <n v="134.76"/>
    <n v="1.45"/>
    <n v="177.88"/>
    <n v="17.79"/>
    <n v="195.67"/>
  </r>
  <r>
    <x v="123"/>
    <s v="ACT TCCS - IRPT - Roads Maintenance"/>
    <n v="894757"/>
    <m/>
    <s v="Heavy Commercial"/>
    <m/>
    <m/>
    <s v="HINO"/>
    <s v="500 SERIES"/>
    <s v="FG 1628 Short 4x2 Auto CC 15.5t GVM"/>
    <s v="HUME WOOLWORTHS S/STN"/>
    <s v="CALTEX Australia - Fuel"/>
    <n v="7071340000000000"/>
    <d v="2019-02-07T00:00:00"/>
    <d v="1899-12-30T21:23:00"/>
    <n v="17174"/>
    <x v="0"/>
    <n v="71.92"/>
    <n v="1.45"/>
    <n v="94.94"/>
    <n v="9.5"/>
    <n v="104.44"/>
  </r>
  <r>
    <x v="123"/>
    <s v="ACT TCCS - IRPT - Roads Maintenance"/>
    <n v="894757"/>
    <m/>
    <s v="Heavy Commercial"/>
    <m/>
    <m/>
    <s v="HINO"/>
    <s v="500 SERIES"/>
    <s v="FG 1628 Short 4x2 Auto CC 15.5t GVM"/>
    <s v="HUME WOOLWORTHS S/STN"/>
    <s v="CALTEX Australia - Fuel"/>
    <n v="7071340000000000"/>
    <d v="2019-03-06T00:00:00"/>
    <d v="1899-12-30T21:34:00"/>
    <n v="18542"/>
    <x v="0"/>
    <n v="129.96"/>
    <n v="1.45"/>
    <n v="171.55"/>
    <n v="17.16"/>
    <n v="188.71"/>
  </r>
  <r>
    <x v="123"/>
    <s v="ACT TCCS - IRPT - Roads Maintenance"/>
    <n v="894757"/>
    <m/>
    <s v="Heavy Commercial"/>
    <m/>
    <m/>
    <s v="HINO"/>
    <s v="500 SERIES"/>
    <s v="FG 1628 Short 4x2 Auto CC 15.5t GVM"/>
    <s v="HUME WOOLWORTHS S/STN"/>
    <s v="CALTEX Australia - Fuel"/>
    <n v="7071340000000000"/>
    <d v="2019-03-27T00:00:00"/>
    <d v="1899-12-30T21:23:00"/>
    <n v="19292"/>
    <x v="0"/>
    <n v="103.11"/>
    <n v="1.47"/>
    <n v="137.97999999999999"/>
    <n v="13.8"/>
    <n v="151.78"/>
  </r>
  <r>
    <x v="123"/>
    <s v="ACT TCCS - IRPT - Roads Maintenance"/>
    <n v="894757"/>
    <m/>
    <s v="Heavy Commercial"/>
    <m/>
    <m/>
    <s v="HINO"/>
    <s v="500 SERIES"/>
    <s v="FG 1628 Short 4x2 Auto CC 15.5t GVM"/>
    <s v="KAMBAH CALTEX WOOLWORTHS"/>
    <s v="CALTEX Australia - Fuel"/>
    <n v="7071340000000000"/>
    <d v="2019-02-01T00:00:00"/>
    <d v="1899-12-30T16:42:00"/>
    <n v="16752"/>
    <x v="0"/>
    <n v="147.30000000000001"/>
    <n v="1.47"/>
    <n v="197.12"/>
    <n v="19.72"/>
    <n v="216.84"/>
  </r>
  <r>
    <x v="123"/>
    <s v="ACT TCCS - IRPT - Roads Maintenance"/>
    <n v="894757"/>
    <m/>
    <s v="Heavy Commercial"/>
    <m/>
    <m/>
    <s v="HINO"/>
    <s v="500 SERIES"/>
    <s v="FG 1628 Short 4x2 Auto CC 15.5t GVM"/>
    <s v="KAMBAH CALTEX WOOLWORTHS"/>
    <s v="CALTEX Australia - Fuel"/>
    <n v="7071340000000000"/>
    <d v="2019-04-11T00:00:00"/>
    <d v="1899-12-30T21:03:00"/>
    <n v="19939"/>
    <x v="0"/>
    <n v="55.7"/>
    <n v="1.48"/>
    <n v="75.05"/>
    <n v="7.51"/>
    <n v="82.56"/>
  </r>
  <r>
    <x v="123"/>
    <s v="ACT TCCS - IRPT - Roads Maintenance"/>
    <n v="894757"/>
    <m/>
    <s v="Heavy Commercial"/>
    <m/>
    <m/>
    <s v="HINO"/>
    <s v="500 SERIES"/>
    <s v="FG 1628 Short 4x2 Auto CC 15.5t GVM"/>
    <s v="KAMBAH CALTEX WOOLWORTHS"/>
    <s v="CALTEX Australia - Fuel"/>
    <n v="7071340000000000"/>
    <d v="2019-11-26T00:00:00"/>
    <d v="1899-12-30T20:22:00"/>
    <n v="28345"/>
    <x v="0"/>
    <n v="139.06"/>
    <n v="1.55"/>
    <n v="196.2"/>
    <n v="19.63"/>
    <n v="215.83"/>
  </r>
  <r>
    <x v="123"/>
    <s v="ACT TCCS - IRPT - Roads Maintenance"/>
    <n v="894757"/>
    <m/>
    <s v="Heavy Commercial"/>
    <m/>
    <m/>
    <s v="HINO"/>
    <s v="500 SERIES"/>
    <s v="FG 1628 Short 4x2 Auto CC 15.5t GVM"/>
    <s v="WESTON CALTEX WOOLWORTHS"/>
    <s v="CALTEX Australia - Fuel"/>
    <n v="7071340000000000"/>
    <d v="2019-08-29T00:00:00"/>
    <d v="1899-12-30T20:17:00"/>
    <n v="24846"/>
    <x v="0"/>
    <n v="115.54"/>
    <n v="1.59"/>
    <n v="167.22"/>
    <n v="16.73"/>
    <n v="183.95"/>
  </r>
  <r>
    <x v="123"/>
    <s v="ACT TCCS - IRPT - Roads Maintenance"/>
    <n v="894757"/>
    <m/>
    <s v="Heavy Commercial"/>
    <m/>
    <m/>
    <s v="HINO"/>
    <s v="500 SERIES"/>
    <s v="FG 1628 Short 4x2 Auto CC 15.5t GVM"/>
    <s v="WESTON CALTEX WOOLWORTHS"/>
    <s v="CALTEX Australia - Fuel"/>
    <n v="7071340000000000"/>
    <d v="2019-10-15T00:00:00"/>
    <d v="1899-12-30T19:37:00"/>
    <n v="26613"/>
    <x v="0"/>
    <n v="208.11"/>
    <n v="1.57"/>
    <n v="297.41000000000003"/>
    <n v="29.75"/>
    <n v="327.16000000000003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CALTEX  MITCHELL S/STN"/>
    <s v="CALTEX Australia - Fuel"/>
    <n v="7071340000000000"/>
    <d v="2019-06-14T00:00:00"/>
    <d v="1899-12-30T17:01:00"/>
    <n v="24891"/>
    <x v="0"/>
    <n v="70.05"/>
    <n v="1.5"/>
    <n v="95.65"/>
    <n v="9.57"/>
    <n v="105.22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CALTEX BRADDON STAR MART"/>
    <s v="CALTEX Australia - Fuel"/>
    <n v="7071340000000000"/>
    <d v="2019-03-15T00:00:00"/>
    <d v="1899-12-30T14:22:00"/>
    <n v="21659"/>
    <x v="0"/>
    <n v="71.22"/>
    <n v="1.49"/>
    <n v="96.47"/>
    <n v="9.65"/>
    <n v="106.12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CALWELL CALTEX WOOLWORTHS"/>
    <s v="CALTEX Australia - Fuel"/>
    <n v="7071340000000000"/>
    <d v="2019-09-23T00:00:00"/>
    <d v="1899-12-30T06:43:00"/>
    <n v="28692"/>
    <x v="0"/>
    <n v="69.16"/>
    <n v="1.54"/>
    <n v="96.95"/>
    <n v="9.6999999999999993"/>
    <n v="106.65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EG FUELCO 1193 CANBERR AAIRPT"/>
    <s v="CALTEX Australia - Fuel"/>
    <n v="7071340000000000"/>
    <d v="2019-04-01T00:00:00"/>
    <d v="1899-12-30T07:00:00"/>
    <n v="22227"/>
    <x v="0"/>
    <n v="71.5"/>
    <n v="1.43"/>
    <n v="93.08"/>
    <n v="9.31"/>
    <n v="102.39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EG FUELCO 1193 CANBERR AAIRPT"/>
    <s v="CALTEX Australia - Fuel"/>
    <n v="7071340000000000"/>
    <d v="2019-10-28T00:00:00"/>
    <d v="1899-12-30T07:40:00"/>
    <n v="29613"/>
    <x v="0"/>
    <n v="56.49"/>
    <n v="1.44"/>
    <n v="74.05"/>
    <n v="7.41"/>
    <n v="81.459999999999994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EG FUELCO 1514 CONDER"/>
    <s v="CALTEX Australia - Fuel"/>
    <n v="7071340000000000"/>
    <d v="2019-07-29T00:00:00"/>
    <d v="1899-12-30T00:53:00"/>
    <n v="26886"/>
    <x v="0"/>
    <n v="65.02"/>
    <n v="1.5"/>
    <n v="88.78"/>
    <n v="8.8800000000000008"/>
    <n v="97.66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EG FUELCO 1514 CONDER"/>
    <s v="CALTEX Australia - Fuel"/>
    <n v="7071340000000000"/>
    <d v="2019-08-09T00:00:00"/>
    <d v="1899-12-30T21:29:00"/>
    <n v="27712"/>
    <x v="0"/>
    <n v="34.57"/>
    <n v="1.5"/>
    <n v="47.2"/>
    <n v="4.7300000000000004"/>
    <n v="51.93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EG FUELCO 1514 CONDER"/>
    <s v="CALTEX Australia - Fuel"/>
    <n v="7071340000000000"/>
    <d v="2019-10-18T00:00:00"/>
    <d v="1899-12-30T16:55:00"/>
    <n v="29191"/>
    <x v="0"/>
    <n v="68.34"/>
    <n v="1.53"/>
    <n v="95.18"/>
    <n v="9.52"/>
    <n v="104.7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2-07T00:00:00"/>
    <d v="1899-12-30T08:42:00"/>
    <n v="20136"/>
    <x v="0"/>
    <n v="68.84"/>
    <n v="1.37"/>
    <n v="85.86"/>
    <n v="8.59"/>
    <n v="94.45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2-28T00:00:00"/>
    <d v="1899-12-30T14:54:00"/>
    <n v="21092"/>
    <x v="0"/>
    <n v="67.989999999999995"/>
    <n v="1.43"/>
    <n v="88.51"/>
    <n v="8.86"/>
    <n v="97.37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4-23T00:00:00"/>
    <d v="1899-12-30T06:56:00"/>
    <n v="22793"/>
    <x v="0"/>
    <n v="71.67"/>
    <n v="1.49"/>
    <n v="97.21"/>
    <n v="9.73"/>
    <n v="106.94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5-03T00:00:00"/>
    <d v="1899-12-30T09:07:00"/>
    <n v="23379"/>
    <x v="0"/>
    <n v="71.489999999999995"/>
    <n v="1.49"/>
    <n v="96.96"/>
    <n v="9.6999999999999993"/>
    <n v="106.66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5-15T00:00:00"/>
    <d v="1899-12-30T09:18:00"/>
    <n v="23818"/>
    <x v="0"/>
    <n v="56.69"/>
    <n v="1.57"/>
    <n v="81.06"/>
    <n v="8.11"/>
    <n v="89.17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6-04T00:00:00"/>
    <d v="1899-12-30T15:50:00"/>
    <n v="24325"/>
    <x v="0"/>
    <n v="66.790000000000006"/>
    <n v="1.49"/>
    <n v="90.59"/>
    <n v="9.06"/>
    <n v="99.65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6-27T00:00:00"/>
    <d v="1899-12-30T06:53:00"/>
    <n v="25442"/>
    <x v="0"/>
    <n v="68.94"/>
    <n v="1.4"/>
    <n v="87.75"/>
    <n v="8.7799999999999994"/>
    <n v="96.53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7-05T00:00:00"/>
    <d v="1899-12-30T08:44:00"/>
    <n v="25832"/>
    <x v="0"/>
    <n v="49.57"/>
    <n v="1.43"/>
    <n v="64.53"/>
    <n v="6.46"/>
    <n v="70.989999999999995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7-16T00:00:00"/>
    <d v="1899-12-30T09:33:00"/>
    <n v="26581"/>
    <x v="0"/>
    <n v="70.53"/>
    <n v="1.43"/>
    <n v="91.82"/>
    <n v="9.19"/>
    <n v="101.01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8-06T00:00:00"/>
    <d v="1899-12-30T14:44:00"/>
    <n v="27432"/>
    <x v="0"/>
    <n v="68.8"/>
    <n v="1.43"/>
    <n v="89.56"/>
    <n v="8.9600000000000009"/>
    <n v="98.52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9-06T00:00:00"/>
    <d v="1899-12-30T07:38:00"/>
    <n v="28155"/>
    <x v="0"/>
    <n v="69.66"/>
    <n v="1.45"/>
    <n v="91.95"/>
    <n v="9.1999999999999993"/>
    <n v="101.15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11-08T00:00:00"/>
    <d v="1899-12-30T08:44:00"/>
    <n v="30122"/>
    <x v="0"/>
    <n v="71.13"/>
    <n v="1.46"/>
    <n v="94.54"/>
    <n v="9.4600000000000009"/>
    <n v="104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11-19T00:00:00"/>
    <d v="1899-12-30T09:23:00"/>
    <n v="30602"/>
    <x v="0"/>
    <n v="67.709999999999994"/>
    <n v="1.46"/>
    <n v="89.99"/>
    <n v="9"/>
    <n v="98.99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11-28T00:00:00"/>
    <d v="1899-12-30T09:29:00"/>
    <n v="31117"/>
    <x v="0"/>
    <n v="68.790000000000006"/>
    <n v="1.48"/>
    <n v="92.68"/>
    <n v="9.27"/>
    <n v="101.95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12-05T00:00:00"/>
    <d v="1899-12-30T09:25:00"/>
    <n v="31669"/>
    <x v="0"/>
    <n v="71.95"/>
    <n v="1.46"/>
    <n v="95.63"/>
    <n v="9.57"/>
    <n v="105.2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12-16T00:00:00"/>
    <d v="1899-12-30T08:08:00"/>
    <n v="132195"/>
    <x v="0"/>
    <n v="72.3"/>
    <n v="1.46"/>
    <n v="96.09"/>
    <n v="9.61"/>
    <n v="105.7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MAJURA PARK WOOLWORTHS S/STN"/>
    <s v="CALTEX Australia - Fuel"/>
    <n v="7071340000000000"/>
    <d v="2019-01-15T00:00:00"/>
    <d v="1899-12-30T06:43:00"/>
    <n v="19084"/>
    <x v="0"/>
    <n v="70.900000000000006"/>
    <n v="1.36"/>
    <n v="87.79"/>
    <n v="8.7799999999999994"/>
    <n v="96.57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MAJURA PARK WOOLWORTHS S/STN"/>
    <s v="CALTEX Australia - Fuel"/>
    <n v="7071340000000000"/>
    <d v="2019-02-18T00:00:00"/>
    <d v="1899-12-30T06:48:00"/>
    <n v="20559"/>
    <x v="0"/>
    <n v="54.64"/>
    <n v="1.43"/>
    <n v="71.13"/>
    <n v="7.12"/>
    <n v="78.25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MAWSON WOOLWORTHS S/STN"/>
    <s v="CALTEX Australia - Fuel"/>
    <n v="7071340000000000"/>
    <d v="2019-02-04T00:00:00"/>
    <d v="1899-12-30T10:36:00"/>
    <n v="19604"/>
    <x v="0"/>
    <n v="68.77"/>
    <n v="1.45"/>
    <n v="90.77"/>
    <n v="9.08"/>
    <n v="99.85"/>
  </r>
  <r>
    <x v="125"/>
    <s v="ACT TCCS - IRPT - Roads Maintenance"/>
    <n v="902893"/>
    <m/>
    <s v="Material Handling"/>
    <m/>
    <m/>
    <s v="TOYOTA COMMERCIAL"/>
    <s v="FORKLIFT"/>
    <s v="8FGK30 3.0t 2.2Ltr LPG Powered Forklift"/>
    <s v="CALWELL CALTEX WOOLWORTHS"/>
    <s v="CALTEX Australia - Fuel"/>
    <n v="7071340000000000"/>
    <d v="2019-01-23T00:00:00"/>
    <d v="1899-12-30T08:02:00"/>
    <m/>
    <x v="4"/>
    <n v="43.99"/>
    <n v="1.5"/>
    <n v="59.86"/>
    <n v="5.99"/>
    <n v="65.849999999999994"/>
  </r>
  <r>
    <x v="125"/>
    <s v="ACT TCCS - IRPT - Roads Maintenance"/>
    <n v="902893"/>
    <m/>
    <s v="Material Handling"/>
    <m/>
    <m/>
    <s v="TOYOTA COMMERCIAL"/>
    <s v="FORKLIFT"/>
    <s v="8FGK30 3.0t 2.2Ltr LPG Powered Forklift"/>
    <s v="EG FUELCO 1788 HUME"/>
    <s v="CALTEX Australia - Fuel"/>
    <n v="7071340000000000"/>
    <d v="2019-07-11T00:00:00"/>
    <d v="1899-12-30T14:18:00"/>
    <m/>
    <x v="0"/>
    <n v="188.87"/>
    <n v="1.46"/>
    <n v="251.03"/>
    <n v="25.11"/>
    <n v="276.14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1-11T00:00:00"/>
    <d v="1899-12-30T14:14:00"/>
    <m/>
    <x v="2"/>
    <n v="36.409999999999997"/>
    <n v="1.6"/>
    <n v="52.86"/>
    <n v="5.29"/>
    <n v="58.15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2-12T00:00:00"/>
    <d v="1899-12-30T15:17:00"/>
    <m/>
    <x v="1"/>
    <n v="43"/>
    <n v="1.37"/>
    <n v="53.64"/>
    <n v="5.37"/>
    <n v="59.01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2-18T00:00:00"/>
    <d v="1899-12-30T11:07:00"/>
    <m/>
    <x v="1"/>
    <n v="43.12"/>
    <n v="1.37"/>
    <n v="53.78"/>
    <n v="5.38"/>
    <n v="59.16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2-28T00:00:00"/>
    <d v="1899-12-30T15:16:00"/>
    <m/>
    <x v="1"/>
    <n v="23"/>
    <n v="1.37"/>
    <n v="28.6"/>
    <n v="2.87"/>
    <n v="31.47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3-14T00:00:00"/>
    <d v="1899-12-30T14:24:00"/>
    <m/>
    <x v="1"/>
    <n v="43.04"/>
    <n v="1.37"/>
    <n v="53.53"/>
    <n v="5.36"/>
    <n v="58.89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4-04T00:00:00"/>
    <d v="1899-12-30T15:28:00"/>
    <m/>
    <x v="1"/>
    <n v="29.01"/>
    <n v="1.37"/>
    <n v="36.18"/>
    <n v="3.62"/>
    <n v="39.799999999999997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4-12T00:00:00"/>
    <d v="1899-12-30T13:08:00"/>
    <m/>
    <x v="1"/>
    <n v="43.11"/>
    <n v="1.41"/>
    <n v="55.18"/>
    <n v="5.52"/>
    <n v="60.7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4-18T00:00:00"/>
    <d v="1899-12-30T14:37:00"/>
    <m/>
    <x v="1"/>
    <n v="42.91"/>
    <n v="1.4"/>
    <n v="54.54"/>
    <n v="5.46"/>
    <n v="60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4-26T00:00:00"/>
    <d v="1899-12-30T14:47:00"/>
    <m/>
    <x v="1"/>
    <n v="15.76"/>
    <n v="1.4"/>
    <n v="20.03"/>
    <n v="2.0099999999999998"/>
    <n v="22.04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5-10T00:00:00"/>
    <d v="1899-12-30T15:07:00"/>
    <m/>
    <x v="1"/>
    <n v="43.02"/>
    <n v="1.4"/>
    <n v="54.67"/>
    <n v="5.47"/>
    <n v="60.14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5-24T00:00:00"/>
    <d v="1899-12-30T08:09:00"/>
    <m/>
    <x v="1"/>
    <n v="45.02"/>
    <n v="1.4"/>
    <n v="57.22"/>
    <n v="5.73"/>
    <n v="62.95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6-04T00:00:00"/>
    <d v="1899-12-30T10:13:00"/>
    <m/>
    <x v="1"/>
    <n v="43"/>
    <n v="1.4"/>
    <n v="54.65"/>
    <n v="5.47"/>
    <n v="60.12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6-14T00:00:00"/>
    <d v="1899-12-30T15:13:00"/>
    <m/>
    <x v="1"/>
    <n v="47.01"/>
    <n v="1.4"/>
    <n v="59.75"/>
    <n v="5.98"/>
    <n v="65.73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6-20T00:00:00"/>
    <d v="1899-12-30T13:32:00"/>
    <m/>
    <x v="1"/>
    <n v="38"/>
    <n v="1.37"/>
    <n v="47.33"/>
    <n v="4.74"/>
    <n v="52.07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6-25T00:00:00"/>
    <d v="1899-12-30T15:30:00"/>
    <m/>
    <x v="1"/>
    <n v="30.01"/>
    <n v="1.37"/>
    <n v="37.369999999999997"/>
    <n v="3.74"/>
    <n v="41.11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7-08T00:00:00"/>
    <d v="1899-12-30T10:15:00"/>
    <m/>
    <x v="0"/>
    <n v="144.28"/>
    <n v="1.43"/>
    <n v="187.83"/>
    <n v="18.79"/>
    <n v="206.62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7-09T00:00:00"/>
    <d v="1899-12-30T07:42:00"/>
    <m/>
    <x v="0"/>
    <n v="270.79000000000002"/>
    <n v="1.43"/>
    <n v="352.52"/>
    <n v="35.26"/>
    <n v="387.78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7-09T00:00:00"/>
    <d v="1899-12-30T07:46:00"/>
    <m/>
    <x v="3"/>
    <n v="49.14"/>
    <n v="1.35"/>
    <n v="60.31"/>
    <n v="6.04"/>
    <n v="66.349999999999994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7-10T00:00:00"/>
    <d v="1899-12-30T15:48:00"/>
    <m/>
    <x v="0"/>
    <n v="143.82"/>
    <n v="1.43"/>
    <n v="187.23"/>
    <n v="18.73"/>
    <n v="205.96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7-11T00:00:00"/>
    <d v="1899-12-30T06:17:00"/>
    <n v="1688"/>
    <x v="0"/>
    <n v="132.01"/>
    <n v="1.43"/>
    <n v="171.85"/>
    <n v="17.190000000000001"/>
    <n v="189.04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7-16T00:00:00"/>
    <d v="1899-12-30T10:28:00"/>
    <n v="1929"/>
    <x v="0"/>
    <n v="65.02"/>
    <n v="1.43"/>
    <n v="84.65"/>
    <n v="8.4700000000000006"/>
    <n v="93.12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7-17T00:00:00"/>
    <d v="1899-12-30T08:26:00"/>
    <m/>
    <x v="0"/>
    <n v="101.76"/>
    <n v="1.43"/>
    <n v="132.47"/>
    <n v="13.25"/>
    <n v="145.72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7-23T00:00:00"/>
    <d v="1899-12-30T08:16:00"/>
    <m/>
    <x v="0"/>
    <n v="128.46"/>
    <n v="1.43"/>
    <n v="167.23"/>
    <n v="16.73"/>
    <n v="183.96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7-23T00:00:00"/>
    <d v="1899-12-30T08:17:00"/>
    <m/>
    <x v="0"/>
    <n v="91.19"/>
    <n v="1.45"/>
    <n v="120.37"/>
    <n v="12.04"/>
    <n v="132.41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7-26T00:00:00"/>
    <d v="1899-12-30T14:43:00"/>
    <m/>
    <x v="1"/>
    <n v="46.01"/>
    <n v="1.37"/>
    <n v="57.3"/>
    <n v="5.74"/>
    <n v="63.04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8-06T00:00:00"/>
    <d v="1899-12-30T00:42:00"/>
    <m/>
    <x v="0"/>
    <n v="154.16999999999999"/>
    <n v="1.43"/>
    <n v="200.7"/>
    <n v="20.079999999999998"/>
    <n v="220.78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8-06T00:00:00"/>
    <d v="1899-12-30T08:20:00"/>
    <n v="2800"/>
    <x v="0"/>
    <n v="154.08000000000001"/>
    <n v="1.43"/>
    <n v="200.58"/>
    <n v="20.059999999999999"/>
    <n v="220.64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8-08T00:00:00"/>
    <d v="1899-12-30T14:54:00"/>
    <m/>
    <x v="1"/>
    <n v="46"/>
    <n v="1.37"/>
    <n v="57.29"/>
    <n v="5.73"/>
    <n v="63.02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8-23T00:00:00"/>
    <d v="1899-12-30T13:08:00"/>
    <m/>
    <x v="1"/>
    <n v="66"/>
    <n v="1.37"/>
    <n v="82.2"/>
    <n v="8.23"/>
    <n v="90.43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9-11T00:00:00"/>
    <d v="1899-12-30T11:47:00"/>
    <m/>
    <x v="1"/>
    <n v="66"/>
    <n v="1.37"/>
    <n v="82.2"/>
    <n v="8.23"/>
    <n v="90.43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9-24T00:00:00"/>
    <d v="1899-12-30T14:52:00"/>
    <m/>
    <x v="1"/>
    <n v="63.01"/>
    <n v="1.4"/>
    <n v="80.19"/>
    <n v="8.02"/>
    <n v="88.21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10-18T00:00:00"/>
    <d v="1899-12-30T00:53:00"/>
    <m/>
    <x v="1"/>
    <n v="53.46"/>
    <n v="1.41"/>
    <n v="68.63"/>
    <n v="6.87"/>
    <n v="75.5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11-22T00:00:00"/>
    <d v="1899-12-30T08:41:00"/>
    <m/>
    <x v="2"/>
    <n v="43.79"/>
    <n v="1.61"/>
    <n v="64.25"/>
    <n v="6.43"/>
    <n v="70.680000000000007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12-06T00:00:00"/>
    <d v="1899-12-30T15:03:00"/>
    <m/>
    <x v="1"/>
    <n v="46"/>
    <n v="1.41"/>
    <n v="59.05"/>
    <n v="5.91"/>
    <n v="64.959999999999994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12-19T00:00:00"/>
    <d v="1899-12-30T00:55:00"/>
    <m/>
    <x v="1"/>
    <n v="60.76"/>
    <n v="1.41"/>
    <n v="77.989999999999995"/>
    <n v="7.8"/>
    <n v="85.79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CALTEX BRADDON STAR MART"/>
    <s v="CALTEX Australia - Fuel"/>
    <n v="7071340000000000"/>
    <d v="2019-04-29T00:00:00"/>
    <d v="1899-12-30T11:12:00"/>
    <n v="18057"/>
    <x v="0"/>
    <n v="65.5"/>
    <n v="1.5"/>
    <n v="89.44"/>
    <n v="8.9499999999999993"/>
    <n v="98.39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CALTEX BRADDON STAR MART"/>
    <s v="CALTEX Australia - Fuel"/>
    <n v="7071340000000000"/>
    <d v="2019-06-04T00:00:00"/>
    <d v="1899-12-30T00:18:00"/>
    <n v="19871"/>
    <x v="0"/>
    <n v="64.16"/>
    <n v="1.5"/>
    <n v="87.61"/>
    <n v="8.77"/>
    <n v="96.38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CALTEX BRADDON STAR MART"/>
    <s v="CALTEX Australia - Fuel"/>
    <n v="7071340000000000"/>
    <d v="2019-06-24T00:00:00"/>
    <d v="1899-12-30T15:01:00"/>
    <n v="20528"/>
    <x v="0"/>
    <n v="64.540000000000006"/>
    <n v="1.5"/>
    <n v="88.13"/>
    <n v="8.82"/>
    <n v="96.95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CALTEX BRADDON STAR MART"/>
    <s v="CALTEX Australia - Fuel"/>
    <n v="7071340000000000"/>
    <d v="2019-09-23T00:00:00"/>
    <d v="1899-12-30T11:10:00"/>
    <n v="22834"/>
    <x v="0"/>
    <n v="61.39"/>
    <n v="1.54"/>
    <n v="86.05"/>
    <n v="8.61"/>
    <n v="94.66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CALTEX BRADDON STAR MART"/>
    <s v="CALTEX Australia - Fuel"/>
    <n v="7071340000000000"/>
    <d v="2019-10-09T00:00:00"/>
    <d v="1899-12-30T13:37:00"/>
    <n v="23497"/>
    <x v="0"/>
    <n v="65.23"/>
    <n v="1.55"/>
    <n v="92.04"/>
    <n v="9.2100000000000009"/>
    <n v="101.25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CALTEX BRADDON STAR MART"/>
    <s v="CALTEX Australia - Fuel"/>
    <n v="7071340000000000"/>
    <d v="2019-11-06T00:00:00"/>
    <d v="1899-12-30T13:42:00"/>
    <n v="241656"/>
    <x v="0"/>
    <n v="63.98"/>
    <n v="1.55"/>
    <n v="90.27"/>
    <n v="9.0299999999999994"/>
    <n v="99.3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EG FUELCO 1193 CANBERR AAIRPT"/>
    <s v="CALTEX Australia - Fuel"/>
    <n v="7071340000000000"/>
    <d v="2019-08-05T00:00:00"/>
    <d v="1899-12-30T13:40:00"/>
    <n v="21656"/>
    <x v="0"/>
    <n v="55.11"/>
    <n v="1.41"/>
    <n v="70.75"/>
    <n v="7.08"/>
    <n v="77.83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EG FUELCO 1560 GUNGAHLIN"/>
    <s v="CALTEX Australia - Fuel"/>
    <n v="7071340000000000"/>
    <d v="2019-05-07T00:00:00"/>
    <d v="1899-12-30T11:39:00"/>
    <n v="18621"/>
    <x v="0"/>
    <n v="56.87"/>
    <n v="1.5"/>
    <n v="77.650000000000006"/>
    <n v="7.77"/>
    <n v="85.42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EG FUELCO 1560 GUNGAHLIN"/>
    <s v="CALTEX Australia - Fuel"/>
    <n v="7071340000000000"/>
    <d v="2019-11-25T00:00:00"/>
    <d v="1899-12-30T00:54:00"/>
    <n v="24751"/>
    <x v="0"/>
    <n v="62.56"/>
    <n v="1.45"/>
    <n v="82.46"/>
    <n v="8.25"/>
    <n v="90.71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EG FUELCO 1560 GUNGAHLIN"/>
    <s v="CALTEX Australia - Fuel"/>
    <n v="7071340000000000"/>
    <d v="2019-12-16T00:00:00"/>
    <d v="1899-12-30T10:56:00"/>
    <n v="25865"/>
    <x v="0"/>
    <n v="36.450000000000003"/>
    <n v="1.47"/>
    <n v="48.77"/>
    <n v="4.88"/>
    <n v="53.65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EG FUELCO 1566 DICKSON"/>
    <s v="CALTEX Australia - Fuel"/>
    <n v="7071340000000000"/>
    <d v="2019-04-10T00:00:00"/>
    <d v="1899-12-30T08:47:00"/>
    <n v="17379"/>
    <x v="0"/>
    <n v="66.55"/>
    <n v="1.5"/>
    <n v="90.87"/>
    <n v="9.09"/>
    <n v="99.96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EG FUELCO 1790 BELCONNEN"/>
    <s v="CALTEX Australia - Fuel"/>
    <n v="7071340000000000"/>
    <d v="2019-05-22T00:00:00"/>
    <d v="1899-12-30T11:05:00"/>
    <n v="19258"/>
    <x v="0"/>
    <n v="63.34"/>
    <n v="1.51"/>
    <n v="87.06"/>
    <n v="8.7100000000000009"/>
    <n v="95.77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EG FUELCO 1790 BELCONNEN"/>
    <s v="CALTEX Australia - Fuel"/>
    <n v="7071340000000000"/>
    <d v="2019-12-03T00:00:00"/>
    <d v="1899-12-30T13:02:00"/>
    <n v="25295"/>
    <x v="0"/>
    <n v="53.86"/>
    <n v="1.53"/>
    <n v="75.010000000000005"/>
    <n v="7.51"/>
    <n v="82.52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FYSHWICK S/STN"/>
    <s v="CALTEX Australia - Fuel"/>
    <n v="7071340000000000"/>
    <d v="2019-09-06T00:00:00"/>
    <d v="1899-12-30T14:42:00"/>
    <n v="22222"/>
    <x v="0"/>
    <n v="58.78"/>
    <n v="1.43"/>
    <n v="76.52"/>
    <n v="7.66"/>
    <n v="84.18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FYSHWICK S/STN"/>
    <s v="CALTEX Australia - Fuel"/>
    <n v="7071340000000000"/>
    <d v="2019-12-24T00:00:00"/>
    <d v="1899-12-30T13:41:00"/>
    <n v="26211"/>
    <x v="0"/>
    <n v="58.74"/>
    <n v="1.49"/>
    <n v="79.67"/>
    <n v="7.97"/>
    <n v="87.64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GUNGAHLIN WOOLWORTHS S/STN"/>
    <s v="CALTEX Australia - Fuel"/>
    <n v="7071340000000000"/>
    <d v="2019-01-04T00:00:00"/>
    <d v="1899-12-30T00:04:00"/>
    <n v="12952"/>
    <x v="0"/>
    <n v="64.239999999999995"/>
    <n v="1.4"/>
    <n v="81.87"/>
    <n v="8.19"/>
    <n v="90.06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GUNGAHLIN WOOLWORTHS S/STN"/>
    <s v="CALTEX Australia - Fuel"/>
    <n v="7071340000000000"/>
    <d v="2019-01-11T00:00:00"/>
    <d v="1899-12-30T00:51:00"/>
    <n v="13489"/>
    <x v="0"/>
    <n v="53.43"/>
    <n v="1.39"/>
    <n v="67.61"/>
    <n v="6.77"/>
    <n v="74.38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GUNGAHLIN WOOLWORTHS S/STN"/>
    <s v="CALTEX Australia - Fuel"/>
    <n v="7071340000000000"/>
    <d v="2019-01-22T00:00:00"/>
    <d v="1899-12-30T10:17:00"/>
    <n v="13898"/>
    <x v="0"/>
    <n v="46.63"/>
    <n v="1.39"/>
    <n v="59.01"/>
    <n v="5.91"/>
    <n v="64.92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GUNGAHLIN WOOLWORTHS S/STN"/>
    <s v="CALTEX Australia - Fuel"/>
    <n v="7071340000000000"/>
    <d v="2019-01-29T00:00:00"/>
    <d v="1899-12-30T11:04:00"/>
    <n v="14416"/>
    <x v="0"/>
    <n v="52.61"/>
    <n v="1.38"/>
    <n v="66.099999999999994"/>
    <n v="6.62"/>
    <n v="72.72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GUNGAHLIN WOOLWORTHS S/STN"/>
    <s v="CALTEX Australia - Fuel"/>
    <n v="7071340000000000"/>
    <d v="2019-02-14T00:00:00"/>
    <d v="1899-12-30T10:47:00"/>
    <n v="14929"/>
    <x v="0"/>
    <n v="54.72"/>
    <n v="1.39"/>
    <n v="69.25"/>
    <n v="6.93"/>
    <n v="76.180000000000007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GUNGAHLIN WOOLWORTHS S/STN"/>
    <s v="CALTEX Australia - Fuel"/>
    <n v="7071340000000000"/>
    <d v="2019-02-25T00:00:00"/>
    <d v="1899-12-30T13:28:00"/>
    <n v="15496"/>
    <x v="0"/>
    <n v="58.77"/>
    <n v="1.42"/>
    <n v="75.97"/>
    <n v="7.6"/>
    <n v="83.57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GUNGAHLIN WOOLWORTHS S/STN"/>
    <s v="CALTEX Australia - Fuel"/>
    <n v="7071340000000000"/>
    <d v="2019-03-12T00:00:00"/>
    <d v="1899-12-30T11:48:00"/>
    <n v="16111"/>
    <x v="0"/>
    <n v="64.37"/>
    <n v="1.45"/>
    <n v="84.97"/>
    <n v="8.5"/>
    <n v="93.47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GUNGAHLIN WOOLWORTHS S/STN"/>
    <s v="CALTEX Australia - Fuel"/>
    <n v="7071340000000000"/>
    <d v="2019-03-28T00:00:00"/>
    <d v="1899-12-30T00:08:00"/>
    <n v="16715"/>
    <x v="0"/>
    <n v="64.95"/>
    <n v="1.5"/>
    <n v="88.68"/>
    <n v="8.8699999999999992"/>
    <n v="97.55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KAMBAH CALTEX WOOLWORTHS"/>
    <s v="CALTEX Australia - Fuel"/>
    <n v="7071340000000000"/>
    <d v="2019-07-10T00:00:00"/>
    <d v="1899-12-30T00:07:00"/>
    <n v="21175"/>
    <x v="0"/>
    <n v="65.290000000000006"/>
    <n v="1.51"/>
    <n v="89.75"/>
    <n v="8.98"/>
    <n v="98.73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2-26T00:00:00"/>
    <d v="1899-12-30T09:55:00"/>
    <n v="24119"/>
    <x v="0"/>
    <n v="63.75"/>
    <n v="1.49"/>
    <n v="86.35"/>
    <n v="8.64"/>
    <n v="94.99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3-08T00:00:00"/>
    <d v="1899-12-30T09:53:00"/>
    <n v="25354"/>
    <x v="0"/>
    <n v="61.51"/>
    <n v="1.49"/>
    <n v="83.32"/>
    <n v="8.34"/>
    <n v="91.66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4-01T00:00:00"/>
    <d v="1899-12-30T15:27:00"/>
    <n v="27705"/>
    <x v="0"/>
    <n v="63.2"/>
    <n v="1.49"/>
    <n v="85.61"/>
    <n v="8.57"/>
    <n v="94.18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6-11T00:00:00"/>
    <d v="1899-12-30T10:45:00"/>
    <n v="31431"/>
    <x v="0"/>
    <n v="56.18"/>
    <n v="1.5"/>
    <n v="76.709999999999994"/>
    <n v="7.68"/>
    <n v="84.39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6-18T00:00:00"/>
    <d v="1899-12-30T13:10:00"/>
    <n v="31950"/>
    <x v="0"/>
    <n v="55.3"/>
    <n v="1.5"/>
    <n v="75.510000000000005"/>
    <n v="7.56"/>
    <n v="83.07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7-05T00:00:00"/>
    <d v="1899-12-30T14:04:00"/>
    <n v="32794"/>
    <x v="0"/>
    <n v="34.28"/>
    <n v="1.51"/>
    <n v="47.12"/>
    <n v="4.72"/>
    <n v="51.84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CALTEX PIALLAGO STAR MART"/>
    <s v="CALTEX Australia - Fuel"/>
    <n v="7071340000000000"/>
    <d v="2019-08-28T00:00:00"/>
    <d v="1899-12-30T00:13:00"/>
    <n v="35745"/>
    <x v="0"/>
    <n v="66.83"/>
    <n v="1.41"/>
    <n v="85.78"/>
    <n v="8.58"/>
    <n v="94.36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CONDER WOOLWORTHS S/STN"/>
    <s v="CALTEX Australia - Fuel"/>
    <n v="7071340000000000"/>
    <d v="2019-01-29T00:00:00"/>
    <d v="1899-12-30T08:33:00"/>
    <n v="19900"/>
    <x v="0"/>
    <n v="48.45"/>
    <n v="1.45"/>
    <n v="63.95"/>
    <n v="6.4"/>
    <n v="70.349999999999994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CONDER WOOLWORTHS S/STN"/>
    <s v="CALTEX Australia - Fuel"/>
    <n v="7071340000000000"/>
    <d v="2019-02-06T00:00:00"/>
    <d v="1899-12-30T10:12:00"/>
    <n v="21100"/>
    <x v="0"/>
    <n v="56.96"/>
    <n v="1.46"/>
    <n v="75.599999999999994"/>
    <n v="7.57"/>
    <n v="83.17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CONDER WOOLWORTHS S/STN"/>
    <s v="CALTEX Australia - Fuel"/>
    <n v="7071340000000000"/>
    <d v="2019-03-20T00:00:00"/>
    <d v="1899-12-30T10:46:00"/>
    <n v="26400"/>
    <x v="0"/>
    <n v="53.59"/>
    <n v="1.47"/>
    <n v="71.62"/>
    <n v="7.17"/>
    <n v="78.790000000000006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CONDER WOOLWORTHS S/STN"/>
    <s v="CALTEX Australia - Fuel"/>
    <n v="7071340000000000"/>
    <d v="2019-03-26T00:00:00"/>
    <d v="1899-12-30T10:02:00"/>
    <n v="27000"/>
    <x v="0"/>
    <n v="67.92"/>
    <n v="1.47"/>
    <n v="90.76"/>
    <n v="9.08"/>
    <n v="99.84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EG FUELCO 1193 CANBERR AAIRPT"/>
    <s v="CALTEX Australia - Fuel"/>
    <n v="7071340000000000"/>
    <d v="2019-05-29T00:00:00"/>
    <d v="1899-12-30T09:31:00"/>
    <n v="30907"/>
    <x v="0"/>
    <n v="60.06"/>
    <n v="1.46"/>
    <n v="79.83"/>
    <n v="7.99"/>
    <n v="87.82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EG FUELCO 1193 CANBERR AAIRPT"/>
    <s v="CALTEX Australia - Fuel"/>
    <n v="7071340000000000"/>
    <d v="2019-06-29T00:00:00"/>
    <d v="1899-12-30T07:36:00"/>
    <n v="32476"/>
    <x v="0"/>
    <n v="61.6"/>
    <n v="1.38"/>
    <n v="77.28"/>
    <n v="7.73"/>
    <n v="85.01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EG FUELCO 1193 CANBERR AAIRPT"/>
    <s v="CALTEX Australia - Fuel"/>
    <n v="7071340000000000"/>
    <d v="2019-08-20T00:00:00"/>
    <d v="1899-12-30T19:32:00"/>
    <n v="35155"/>
    <x v="0"/>
    <n v="33.520000000000003"/>
    <n v="1.41"/>
    <n v="43.03"/>
    <n v="4.3099999999999996"/>
    <n v="47.34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EG FUELCO 1193 CANBERR AAIRPT"/>
    <s v="CALTEX Australia - Fuel"/>
    <n v="7071340000000000"/>
    <d v="2019-11-06T00:00:00"/>
    <d v="1899-12-30T00:44:00"/>
    <n v="38980"/>
    <x v="0"/>
    <n v="65.42"/>
    <n v="1.44"/>
    <n v="85.64"/>
    <n v="8.57"/>
    <n v="94.21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9-05T00:00:00"/>
    <d v="1899-12-30T00:36:00"/>
    <n v="36745"/>
    <x v="0"/>
    <n v="47.74"/>
    <n v="1.5"/>
    <n v="65.19"/>
    <n v="6.52"/>
    <n v="71.709999999999994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8-16T00:00:00"/>
    <d v="1899-12-30T13:43:00"/>
    <n v="34851"/>
    <x v="0"/>
    <n v="49.59"/>
    <n v="1.44"/>
    <n v="64.83"/>
    <n v="6.49"/>
    <n v="71.319999999999993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11-20T00:00:00"/>
    <d v="1899-12-30T11:52:00"/>
    <n v="39415"/>
    <x v="0"/>
    <n v="63.85"/>
    <n v="1.45"/>
    <n v="84.16"/>
    <n v="8.42"/>
    <n v="92.58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5-13T00:00:00"/>
    <d v="1899-12-30T11:33:00"/>
    <n v="30359"/>
    <x v="0"/>
    <n v="58.93"/>
    <n v="1.5"/>
    <n v="80.459999999999994"/>
    <n v="8.0500000000000007"/>
    <n v="88.51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EG FUELCO 1788 HUME"/>
    <s v="CALTEX Australia - Fuel"/>
    <n v="7071340000000000"/>
    <d v="2019-04-11T00:00:00"/>
    <d v="1899-12-30T06:09:00"/>
    <n v="28800"/>
    <x v="0"/>
    <n v="64.09"/>
    <n v="1.5"/>
    <n v="87.51"/>
    <n v="8.76"/>
    <n v="96.27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EG FUELCO 1788 HUME"/>
    <s v="CALTEX Australia - Fuel"/>
    <n v="7071340000000000"/>
    <d v="2019-07-25T00:00:00"/>
    <d v="1899-12-30T07:36:00"/>
    <n v="33781"/>
    <x v="0"/>
    <n v="57.63"/>
    <n v="1.47"/>
    <n v="77.12"/>
    <n v="7.72"/>
    <n v="84.84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EG FUELCO 1788 HUME"/>
    <s v="CALTEX Australia - Fuel"/>
    <n v="7071340000000000"/>
    <d v="2019-08-06T00:00:00"/>
    <d v="1899-12-30T21:28:00"/>
    <n v="34175"/>
    <x v="0"/>
    <n v="47.25"/>
    <n v="1.45"/>
    <n v="62.37"/>
    <n v="6.24"/>
    <n v="68.61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EG FUELCO 1788 HUME"/>
    <s v="CALTEX Australia - Fuel"/>
    <n v="7071340000000000"/>
    <d v="2019-10-21T00:00:00"/>
    <d v="1899-12-30T14:05:00"/>
    <n v="38363"/>
    <x v="0"/>
    <n v="60.73"/>
    <n v="1.46"/>
    <n v="80.72"/>
    <n v="8.08"/>
    <n v="88.8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9-16T00:00:00"/>
    <d v="1899-12-30T00:41:00"/>
    <n v="36761"/>
    <x v="0"/>
    <n v="44.26"/>
    <n v="1.5"/>
    <n v="60.44"/>
    <n v="6.05"/>
    <n v="66.489999999999995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ERINDALE WOOLWORTHS  S/STN"/>
    <s v="CALTEX Australia - Fuel"/>
    <n v="7071340000000000"/>
    <d v="2019-02-18T00:00:00"/>
    <d v="1899-12-30T18:28:00"/>
    <n v="23105"/>
    <x v="0"/>
    <n v="50.24"/>
    <n v="1.47"/>
    <n v="67.23"/>
    <n v="6.73"/>
    <n v="73.959999999999994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ERINDALE WOOLWORTHS  S/STN"/>
    <s v="CALTEX Australia - Fuel"/>
    <n v="7071340000000000"/>
    <d v="2019-02-20T00:00:00"/>
    <d v="1899-12-30T18:31:00"/>
    <n v="23599"/>
    <x v="0"/>
    <n v="57.88"/>
    <n v="1.47"/>
    <n v="77.45"/>
    <n v="7.75"/>
    <n v="85.2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FYSHWICK S/STN"/>
    <s v="CALTEX Australia - Fuel"/>
    <n v="7071340000000000"/>
    <d v="2019-05-03T00:00:00"/>
    <d v="1899-12-30T14:54:00"/>
    <n v="29840"/>
    <x v="0"/>
    <n v="45.48"/>
    <n v="1.49"/>
    <n v="61.69"/>
    <n v="6.17"/>
    <n v="67.86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FYSHWICK S/STN"/>
    <s v="CALTEX Australia - Fuel"/>
    <n v="7071340000000000"/>
    <d v="2019-07-16T00:00:00"/>
    <d v="1899-12-30T16:06:00"/>
    <n v="3329"/>
    <x v="0"/>
    <n v="60.87"/>
    <n v="1.43"/>
    <n v="79.25"/>
    <n v="7.93"/>
    <n v="87.18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FYSHWICK S/STN"/>
    <s v="CALTEX Australia - Fuel"/>
    <n v="7071340000000000"/>
    <d v="2019-08-09T00:00:00"/>
    <d v="1899-12-30T11:49:00"/>
    <n v="34428"/>
    <x v="0"/>
    <n v="33"/>
    <n v="1.43"/>
    <n v="42.96"/>
    <n v="4.3"/>
    <n v="47.26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FYSHWICK S/STN"/>
    <s v="CALTEX Australia - Fuel"/>
    <n v="7071340000000000"/>
    <d v="2019-09-20T00:00:00"/>
    <d v="1899-12-30T11:21:00"/>
    <n v="37220"/>
    <x v="0"/>
    <n v="68.22"/>
    <n v="1.45"/>
    <n v="89.93"/>
    <n v="9"/>
    <n v="98.93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FYSHWICK S/STN"/>
    <s v="CALTEX Australia - Fuel"/>
    <n v="7071340000000000"/>
    <d v="2019-10-08T00:00:00"/>
    <d v="1899-12-30T09:37:00"/>
    <n v="37806"/>
    <x v="0"/>
    <n v="65.900000000000006"/>
    <n v="1.47"/>
    <n v="87.95"/>
    <n v="8.8000000000000007"/>
    <n v="96.75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FYSHWICK S/STN"/>
    <s v="CALTEX Australia - Fuel"/>
    <n v="7071340000000000"/>
    <d v="2019-12-06T00:00:00"/>
    <d v="1899-12-30T14:44:00"/>
    <n v="40013"/>
    <x v="0"/>
    <n v="59.31"/>
    <n v="1.46"/>
    <n v="78.83"/>
    <n v="7.89"/>
    <n v="86.72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FYSHWICK S/STN"/>
    <s v="CALTEX Australia - Fuel"/>
    <n v="7071340000000000"/>
    <d v="2019-12-16T00:00:00"/>
    <d v="1899-12-30T00:22:00"/>
    <n v="40287"/>
    <x v="0"/>
    <n v="65.03"/>
    <n v="1.46"/>
    <n v="86.43"/>
    <n v="8.65"/>
    <n v="95.08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2-11T00:00:00"/>
    <d v="1899-12-30T13:36:00"/>
    <n v="21900"/>
    <x v="0"/>
    <n v="56.09"/>
    <n v="1.48"/>
    <n v="75.209999999999994"/>
    <n v="7.53"/>
    <n v="82.74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3-01T00:00:00"/>
    <d v="1899-12-30T10:24:00"/>
    <n v="24700"/>
    <x v="0"/>
    <n v="62.73"/>
    <n v="1.48"/>
    <n v="84.12"/>
    <n v="8.42"/>
    <n v="92.54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3-14T00:00:00"/>
    <d v="1899-12-30T14:16:00"/>
    <n v="24900"/>
    <x v="0"/>
    <n v="65.180000000000007"/>
    <n v="1.48"/>
    <n v="87.4"/>
    <n v="8.75"/>
    <n v="96.15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4-18T00:00:00"/>
    <d v="1899-12-30T10:19:00"/>
    <n v="29400"/>
    <x v="0"/>
    <n v="66.510000000000005"/>
    <n v="1.5"/>
    <n v="90.82"/>
    <n v="9.09"/>
    <n v="99.91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HUME WOOLWORTHS S/STN"/>
    <s v="CALTEX Australia - Fuel"/>
    <n v="7071340000000000"/>
    <d v="2019-01-03T00:00:00"/>
    <d v="1899-12-30T10:30:00"/>
    <n v="17032"/>
    <x v="0"/>
    <n v="58.64"/>
    <n v="1.45"/>
    <n v="77.41"/>
    <n v="7.75"/>
    <n v="85.16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HUME WOOLWORTHS S/STN"/>
    <s v="CALTEX Australia - Fuel"/>
    <n v="7071340000000000"/>
    <d v="2019-01-05T00:00:00"/>
    <d v="1899-12-30T18:03:00"/>
    <n v="17356"/>
    <x v="0"/>
    <n v="35.24"/>
    <n v="1.45"/>
    <n v="46.52"/>
    <n v="4.66"/>
    <n v="51.18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HUME WOOLWORTHS S/STN"/>
    <s v="CALTEX Australia - Fuel"/>
    <n v="7071340000000000"/>
    <d v="2019-01-10T00:00:00"/>
    <d v="1899-12-30T08:11:00"/>
    <n v="17851"/>
    <x v="0"/>
    <n v="53.85"/>
    <n v="1.45"/>
    <n v="71.08"/>
    <n v="7.11"/>
    <n v="78.19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HUME WOOLWORTHS S/STN"/>
    <s v="CALTEX Australia - Fuel"/>
    <n v="7071340000000000"/>
    <d v="2019-01-16T00:00:00"/>
    <d v="1899-12-30T13:27:00"/>
    <n v="18432"/>
    <x v="0"/>
    <n v="65.87"/>
    <n v="1.45"/>
    <n v="86.95"/>
    <n v="8.6999999999999993"/>
    <n v="95.65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HUME WOOLWORTHS S/STN"/>
    <s v="CALTEX Australia - Fuel"/>
    <n v="7071340000000000"/>
    <d v="2019-01-20T00:00:00"/>
    <d v="1899-12-30T14:36:00"/>
    <n v="18678"/>
    <x v="0"/>
    <n v="32.28"/>
    <n v="1.45"/>
    <n v="42.61"/>
    <n v="4.2699999999999996"/>
    <n v="46.88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HUME WOOLWORTHS S/STN"/>
    <s v="CALTEX Australia - Fuel"/>
    <n v="7071340000000000"/>
    <d v="2019-01-25T00:00:00"/>
    <d v="1899-12-30T08:43:00"/>
    <n v="1900"/>
    <x v="0"/>
    <n v="38.18"/>
    <n v="1.45"/>
    <n v="50.4"/>
    <n v="5.05"/>
    <n v="55.45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HUME WOOLWORTHS S/STN"/>
    <s v="CALTEX Australia - Fuel"/>
    <n v="7071340000000000"/>
    <d v="2019-01-30T00:00:00"/>
    <d v="1899-12-30T18:24:00"/>
    <n v="20255"/>
    <x v="0"/>
    <n v="35.450000000000003"/>
    <n v="1.45"/>
    <n v="46.79"/>
    <n v="4.68"/>
    <n v="51.47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HUME WOOLWORTHS S/STN"/>
    <s v="CALTEX Australia - Fuel"/>
    <n v="7071340000000000"/>
    <d v="2019-02-03T00:00:00"/>
    <d v="1899-12-30T17:15:00"/>
    <n v="20765"/>
    <x v="0"/>
    <n v="52.34"/>
    <n v="1.45"/>
    <n v="69.09"/>
    <n v="6.91"/>
    <n v="76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HUME WOOLWORTHS S/STN"/>
    <s v="CALTEX Australia - Fuel"/>
    <n v="7071340000000000"/>
    <d v="2019-02-07T00:00:00"/>
    <d v="1899-12-30T18:17:00"/>
    <n v="21499"/>
    <x v="0"/>
    <n v="48.36"/>
    <n v="1.45"/>
    <n v="63.84"/>
    <n v="6.39"/>
    <n v="70.23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HUME WOOLWORTHS S/STN"/>
    <s v="CALTEX Australia - Fuel"/>
    <n v="7071340000000000"/>
    <d v="2019-02-14T00:00:00"/>
    <d v="1899-12-30T18:16:00"/>
    <n v="22779"/>
    <x v="0"/>
    <n v="31.44"/>
    <n v="1.45"/>
    <n v="41.5"/>
    <n v="4.16"/>
    <n v="45.66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KAMBAH CALTEX WOOLWORTHS"/>
    <s v="CALTEX Australia - Fuel"/>
    <n v="7071340000000000"/>
    <d v="2019-02-13T00:00:00"/>
    <d v="1899-12-30T14:18:00"/>
    <n v="22500"/>
    <x v="0"/>
    <n v="64.44"/>
    <n v="1.48"/>
    <n v="86.82"/>
    <n v="8.69"/>
    <n v="95.51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KAMBAH CALTEX WOOLWORTHS"/>
    <s v="CALTEX Australia - Fuel"/>
    <n v="7071340000000000"/>
    <d v="2019-04-05T00:00:00"/>
    <d v="1899-12-30T00:34:00"/>
    <n v="28000"/>
    <x v="0"/>
    <n v="58.46"/>
    <n v="1.48"/>
    <n v="78.760000000000005"/>
    <n v="7.88"/>
    <n v="86.64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MAJURA PARK WOOLWORTHS S/STN"/>
    <s v="CALTEX Australia - Fuel"/>
    <n v="7071340000000000"/>
    <d v="2019-01-22T00:00:00"/>
    <d v="1899-12-30T18:33:00"/>
    <n v="19190"/>
    <x v="0"/>
    <n v="61.76"/>
    <n v="1.37"/>
    <n v="76.92"/>
    <n v="7.7"/>
    <n v="84.62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2-01T00:00:00"/>
    <d v="1899-12-30T13:14:00"/>
    <n v="14596"/>
    <x v="0"/>
    <n v="58.71"/>
    <n v="1.42"/>
    <n v="75.900000000000006"/>
    <n v="7.6"/>
    <n v="83.5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2-14T00:00:00"/>
    <d v="1899-12-30T13:19:00"/>
    <n v="15137"/>
    <x v="0"/>
    <n v="56.37"/>
    <n v="1.43"/>
    <n v="73.38"/>
    <n v="7.34"/>
    <n v="80.72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2-28T00:00:00"/>
    <d v="1899-12-30T13:44:00"/>
    <n v="15790"/>
    <x v="0"/>
    <n v="67.069999999999993"/>
    <n v="1.43"/>
    <n v="87.31"/>
    <n v="8.74"/>
    <n v="96.05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3-12T00:00:00"/>
    <d v="1899-12-30T13:41:00"/>
    <n v="16322"/>
    <x v="0"/>
    <n v="54.73"/>
    <n v="1.45"/>
    <n v="72.25"/>
    <n v="7.23"/>
    <n v="79.48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3-25T00:00:00"/>
    <d v="1899-12-30T00:23:00"/>
    <n v="16998"/>
    <x v="0"/>
    <n v="67.64"/>
    <n v="1.45"/>
    <n v="89.28"/>
    <n v="8.93"/>
    <n v="98.21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4-03T00:00:00"/>
    <d v="1899-12-30T14:16:00"/>
    <n v="17498"/>
    <x v="0"/>
    <n v="48.3"/>
    <n v="1.47"/>
    <n v="64.64"/>
    <n v="6.47"/>
    <n v="71.11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5-06T00:00:00"/>
    <d v="1899-12-30T13:21:00"/>
    <n v="18028"/>
    <x v="0"/>
    <n v="54.73"/>
    <n v="1.48"/>
    <n v="73.739999999999995"/>
    <n v="7.38"/>
    <n v="81.12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5-16T00:00:00"/>
    <d v="1899-12-30T13:33:00"/>
    <n v="18525"/>
    <x v="0"/>
    <n v="51.03"/>
    <n v="1.48"/>
    <n v="68.75"/>
    <n v="6.88"/>
    <n v="75.63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5-29T00:00:00"/>
    <d v="1899-12-30T13:30:00"/>
    <n v="19085"/>
    <x v="0"/>
    <n v="56.49"/>
    <n v="1.45"/>
    <n v="74.56"/>
    <n v="7.46"/>
    <n v="82.02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6-11T00:00:00"/>
    <d v="1899-12-30T13:13:00"/>
    <n v="19624"/>
    <x v="0"/>
    <n v="56.38"/>
    <n v="1.43"/>
    <n v="73.400000000000006"/>
    <n v="7.35"/>
    <n v="80.75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6-25T00:00:00"/>
    <d v="1899-12-30T00:01:00"/>
    <n v="20189"/>
    <x v="0"/>
    <n v="58.7"/>
    <n v="1.43"/>
    <n v="76.42"/>
    <n v="7.65"/>
    <n v="84.07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7-04T00:00:00"/>
    <d v="1899-12-30T13:16:00"/>
    <n v="20808"/>
    <x v="0"/>
    <n v="62.53"/>
    <n v="1.44"/>
    <n v="81.97"/>
    <n v="8.1999999999999993"/>
    <n v="90.17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7-23T00:00:00"/>
    <d v="1899-12-30T13:15:00"/>
    <n v="21355"/>
    <x v="0"/>
    <n v="55.07"/>
    <n v="1.45"/>
    <n v="72.69"/>
    <n v="7.27"/>
    <n v="79.959999999999994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8-06T00:00:00"/>
    <d v="1899-12-30T11:26:00"/>
    <n v="22033"/>
    <x v="0"/>
    <n v="68.66"/>
    <n v="1.46"/>
    <n v="91.25"/>
    <n v="9.1300000000000008"/>
    <n v="100.38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8-16T00:00:00"/>
    <d v="1899-12-30T11:43:00"/>
    <n v="22519"/>
    <x v="0"/>
    <n v="49.27"/>
    <n v="1.45"/>
    <n v="65.040000000000006"/>
    <n v="6.51"/>
    <n v="71.55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8-29T00:00:00"/>
    <d v="1899-12-30T13:19:00"/>
    <n v="23087"/>
    <x v="0"/>
    <n v="55.6"/>
    <n v="1.45"/>
    <n v="73.39"/>
    <n v="7.34"/>
    <n v="80.73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9-12T00:00:00"/>
    <d v="1899-12-30T00:06:00"/>
    <n v="23675"/>
    <x v="0"/>
    <n v="57.6"/>
    <n v="1.45"/>
    <n v="76.040000000000006"/>
    <n v="7.61"/>
    <n v="83.65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9-27T00:00:00"/>
    <d v="1899-12-30T13:22:00"/>
    <n v="24236"/>
    <x v="0"/>
    <n v="68.400000000000006"/>
    <n v="1.5"/>
    <n v="93.4"/>
    <n v="9.35"/>
    <n v="102.75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10-17T00:00:00"/>
    <d v="1899-12-30T13:22:00"/>
    <n v="24886"/>
    <x v="0"/>
    <n v="52.76"/>
    <n v="1.5"/>
    <n v="72.05"/>
    <n v="7.21"/>
    <n v="79.260000000000005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10-30T00:00:00"/>
    <d v="1899-12-30T13:14:00"/>
    <n v="25478"/>
    <x v="0"/>
    <n v="59.75"/>
    <n v="1.5"/>
    <n v="81.58"/>
    <n v="8.16"/>
    <n v="89.74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11-18T00:00:00"/>
    <d v="1899-12-30T00:11:00"/>
    <n v="26044"/>
    <x v="0"/>
    <n v="54.59"/>
    <n v="1.5"/>
    <n v="74.540000000000006"/>
    <n v="7.46"/>
    <n v="82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11-26T00:00:00"/>
    <d v="1899-12-30T13:24:00"/>
    <n v="26504"/>
    <x v="0"/>
    <n v="50.35"/>
    <n v="1.5"/>
    <n v="68.75"/>
    <n v="6.88"/>
    <n v="75.63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12-06T00:00:00"/>
    <d v="1899-12-30T13:39:00"/>
    <n v="27151"/>
    <x v="0"/>
    <n v="63.43"/>
    <n v="1.5"/>
    <n v="86.61"/>
    <n v="8.67"/>
    <n v="95.28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12-17T00:00:00"/>
    <d v="1899-12-30T14:51:00"/>
    <n v="27738"/>
    <x v="0"/>
    <n v="62.56"/>
    <n v="1.5"/>
    <n v="85.43"/>
    <n v="8.5500000000000007"/>
    <n v="93.98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FYSHWICK S/STN"/>
    <s v="CALTEX Australia - Fuel"/>
    <n v="7071340000000000"/>
    <d v="2019-01-17T00:00:00"/>
    <d v="1899-12-30T00:28:00"/>
    <n v="14076"/>
    <x v="0"/>
    <n v="53.56"/>
    <n v="1.35"/>
    <n v="65.83"/>
    <n v="6.59"/>
    <n v="72.42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BELCONNEN WOOLWORTHS S/STN"/>
    <s v="CALTEX Australia - Fuel"/>
    <n v="7071340000000000"/>
    <d v="2019-01-23T00:00:00"/>
    <d v="1899-12-30T10:28:00"/>
    <n v="18958"/>
    <x v="0"/>
    <n v="65.83"/>
    <n v="1.45"/>
    <n v="86.9"/>
    <n v="8.6999999999999993"/>
    <n v="95.6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CALTEX  HUGHES"/>
    <s v="CALTEX Australia - Fuel"/>
    <n v="7071340000000000"/>
    <d v="2019-03-22T00:00:00"/>
    <d v="1899-12-30T08:29:00"/>
    <n v="23095"/>
    <x v="0"/>
    <n v="69.77"/>
    <n v="1.5"/>
    <n v="95.26"/>
    <n v="9.5299999999999994"/>
    <n v="104.79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CALTEX BRADDON STAR MART"/>
    <s v="CALTEX Australia - Fuel"/>
    <n v="7071340000000000"/>
    <d v="2019-02-18T00:00:00"/>
    <d v="1899-12-30T06:55:00"/>
    <n v="20740"/>
    <x v="0"/>
    <n v="60.15"/>
    <n v="1.49"/>
    <n v="81.47"/>
    <n v="8.15"/>
    <n v="89.62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CALTEX BRADDON STAR MART"/>
    <s v="CALTEX Australia - Fuel"/>
    <n v="7071340000000000"/>
    <d v="2019-11-07T00:00:00"/>
    <d v="1899-12-30T07:47:00"/>
    <n v="38120"/>
    <x v="0"/>
    <n v="66.27"/>
    <n v="1.55"/>
    <n v="93.5"/>
    <n v="9.36"/>
    <n v="102.86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CALTEX KALEEN STAR MART"/>
    <s v="CALTEX Australia - Fuel"/>
    <n v="7071340000000000"/>
    <d v="2019-07-22T00:00:00"/>
    <d v="1899-12-30T17:14:00"/>
    <n v="31450"/>
    <x v="0"/>
    <n v="57.75"/>
    <n v="1.52"/>
    <n v="79.91"/>
    <n v="8"/>
    <n v="87.91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G FUELCO 1193 CANBERR AAIRPT"/>
    <s v="CALTEX Australia - Fuel"/>
    <n v="7071340000000000"/>
    <d v="2019-07-16T00:00:00"/>
    <d v="1899-12-30T20:10:00"/>
    <n v="30988"/>
    <x v="0"/>
    <n v="70.83"/>
    <n v="1.43"/>
    <n v="92.08"/>
    <n v="9.2100000000000009"/>
    <n v="101.29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G FUELCO 1514 CONDER"/>
    <s v="CALTEX Australia - Fuel"/>
    <n v="7071340000000000"/>
    <d v="2019-08-05T00:00:00"/>
    <d v="1899-12-30T13:16:00"/>
    <n v="32540"/>
    <x v="0"/>
    <n v="64.86"/>
    <n v="1.5"/>
    <n v="88.56"/>
    <n v="8.86"/>
    <n v="97.42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G FUELCO 1529 TUGGERANONG"/>
    <s v="CALTEX Australia - Fuel"/>
    <n v="7071340000000000"/>
    <d v="2019-08-12T00:00:00"/>
    <d v="1899-12-30T09:08:00"/>
    <n v="33110"/>
    <x v="0"/>
    <n v="68.3"/>
    <n v="1.5"/>
    <n v="93.26"/>
    <n v="9.33"/>
    <n v="102.59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G FUELCO 1529 TUGGERANONG"/>
    <s v="CALTEX Australia - Fuel"/>
    <n v="7071340000000000"/>
    <d v="2019-09-09T00:00:00"/>
    <d v="1899-12-30T08:35:00"/>
    <n v="35280"/>
    <x v="0"/>
    <n v="70.12"/>
    <n v="1.45"/>
    <n v="92.55"/>
    <n v="9.26"/>
    <n v="101.81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G FUELCO 1543 CANB GATEWAY"/>
    <s v="CALTEX Australia - Fuel"/>
    <n v="7071340000000000"/>
    <d v="2019-06-27T00:00:00"/>
    <d v="1899-12-30T17:46:00"/>
    <m/>
    <x v="0"/>
    <n v="69.239999999999995"/>
    <n v="1.5"/>
    <n v="94.55"/>
    <n v="9.4600000000000009"/>
    <n v="104.01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G FUELCO 1560 GUNGAHLIN"/>
    <s v="CALTEX Australia - Fuel"/>
    <n v="7071340000000000"/>
    <d v="2019-07-30T00:00:00"/>
    <d v="1899-12-30T10:42:00"/>
    <n v="32000"/>
    <x v="0"/>
    <n v="68.989999999999995"/>
    <n v="1.44"/>
    <n v="90.32"/>
    <n v="9.0399999999999991"/>
    <n v="99.36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G FUELCO 1560 GUNGAHLIN"/>
    <s v="CALTEX Australia - Fuel"/>
    <n v="7071340000000000"/>
    <d v="2019-08-20T00:00:00"/>
    <d v="1899-12-30T19:26:00"/>
    <n v="34120"/>
    <x v="0"/>
    <n v="0.53"/>
    <n v="1.44"/>
    <n v="0.7"/>
    <n v="0.08"/>
    <n v="0.78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G FUELCO 1560 GUNGAHLIN"/>
    <s v="CALTEX Australia - Fuel"/>
    <n v="7071340000000000"/>
    <d v="2019-08-20T00:00:00"/>
    <d v="1899-12-30T19:32:00"/>
    <n v="34120"/>
    <x v="0"/>
    <n v="54.08"/>
    <n v="1.44"/>
    <n v="70.7"/>
    <n v="7.08"/>
    <n v="77.78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G FUELCO 1566 DICKSON"/>
    <s v="CALTEX Australia - Fuel"/>
    <n v="7071340000000000"/>
    <d v="2019-07-02T00:00:00"/>
    <d v="1899-12-30T00:29:00"/>
    <n v="29740"/>
    <x v="0"/>
    <n v="53.59"/>
    <n v="1.5"/>
    <n v="73.17"/>
    <n v="7.32"/>
    <n v="80.489999999999995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G FUELCO 1566 DICKSON"/>
    <s v="CALTEX Australia - Fuel"/>
    <n v="7071340000000000"/>
    <d v="2019-08-26T00:00:00"/>
    <d v="1899-12-30T19:58:00"/>
    <n v="34690"/>
    <x v="0"/>
    <n v="68.27"/>
    <n v="1.5"/>
    <n v="93.22"/>
    <n v="9.33"/>
    <n v="102.55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G FUELCO 1566 DICKSON"/>
    <s v="CALTEX Australia - Fuel"/>
    <n v="7071340000000000"/>
    <d v="2019-09-17T00:00:00"/>
    <d v="1899-12-30T14:28:00"/>
    <m/>
    <x v="0"/>
    <n v="70.760000000000005"/>
    <n v="1.5"/>
    <n v="96.62"/>
    <n v="9.67"/>
    <n v="106.29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G FUELCO 1709 ERINDALE"/>
    <s v="CALTEX Australia - Fuel"/>
    <n v="7071340000000000"/>
    <d v="2019-06-19T00:00:00"/>
    <d v="1899-12-30T20:54:00"/>
    <n v="28747"/>
    <x v="0"/>
    <n v="71.38"/>
    <n v="1.5"/>
    <n v="97.46"/>
    <n v="9.75"/>
    <n v="107.21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G FUELCO 1709 ERINDALE"/>
    <s v="CALTEX Australia - Fuel"/>
    <n v="7071340000000000"/>
    <d v="2019-09-24T00:00:00"/>
    <d v="1899-12-30T13:52:00"/>
    <n v="36360"/>
    <x v="0"/>
    <n v="61.75"/>
    <n v="1.51"/>
    <n v="84.88"/>
    <n v="8.49"/>
    <n v="93.37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G FUELCO 1709 ERINDALE"/>
    <s v="CALTEX Australia - Fuel"/>
    <n v="7071340000000000"/>
    <d v="2019-10-04T00:00:00"/>
    <d v="1899-12-30T07:46:00"/>
    <n v="36877"/>
    <x v="0"/>
    <n v="67.5"/>
    <n v="1.51"/>
    <n v="92.78"/>
    <n v="9.2799999999999994"/>
    <n v="102.06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G FUELCO 1790 BELCONNEN"/>
    <s v="CALTEX Australia - Fuel"/>
    <n v="7071340000000000"/>
    <d v="2019-05-16T00:00:00"/>
    <d v="1899-12-30T09:24:00"/>
    <n v="26625"/>
    <x v="0"/>
    <n v="68.31"/>
    <n v="1.5"/>
    <n v="93.27"/>
    <n v="9.33"/>
    <n v="102.6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G FUELCO 1790 BELCONNEN"/>
    <s v="CALTEX Australia - Fuel"/>
    <n v="7071340000000000"/>
    <d v="2019-07-09T00:00:00"/>
    <d v="1899-12-30T09:54:00"/>
    <n v="30350"/>
    <x v="0"/>
    <n v="70.77"/>
    <n v="1.5"/>
    <n v="96.64"/>
    <n v="9.67"/>
    <n v="106.31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RINDALE WOOLWORTHS  S/STN"/>
    <s v="CALTEX Australia - Fuel"/>
    <n v="7071340000000000"/>
    <d v="2019-02-06T00:00:00"/>
    <d v="1899-12-30T00:06:00"/>
    <n v="19955"/>
    <x v="0"/>
    <n v="61.14"/>
    <n v="1.45"/>
    <n v="80.709999999999994"/>
    <n v="8.08"/>
    <n v="88.79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RINDALE WOOLWORTHS  S/STN"/>
    <s v="CALTEX Australia - Fuel"/>
    <n v="7071340000000000"/>
    <d v="2019-02-11T00:00:00"/>
    <d v="1899-12-30T09:47:00"/>
    <n v="20230"/>
    <x v="0"/>
    <n v="33.479999999999997"/>
    <n v="1.45"/>
    <n v="44.19"/>
    <n v="4.42"/>
    <n v="48.61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RINDALE WOOLWORTHS  S/STN"/>
    <s v="CALTEX Australia - Fuel"/>
    <n v="7071340000000000"/>
    <d v="2019-03-02T00:00:00"/>
    <d v="1899-12-30T06:31:00"/>
    <n v="21905"/>
    <x v="0"/>
    <n v="72.27"/>
    <n v="1.45"/>
    <n v="95.4"/>
    <n v="9.5500000000000007"/>
    <n v="104.95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FYSHWICK S/STN"/>
    <s v="CALTEX Australia - Fuel"/>
    <n v="7071340000000000"/>
    <d v="2019-01-31T00:00:00"/>
    <d v="1899-12-30T09:30:00"/>
    <n v="19478"/>
    <x v="0"/>
    <n v="67.67"/>
    <n v="1.37"/>
    <n v="84.4"/>
    <n v="8.4499999999999993"/>
    <n v="92.85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FYSHWICK S/STN"/>
    <s v="CALTEX Australia - Fuel"/>
    <n v="7071340000000000"/>
    <d v="2019-02-22T00:00:00"/>
    <d v="1899-12-30T11:54:00"/>
    <n v="21310"/>
    <x v="0"/>
    <n v="68.63"/>
    <n v="1.43"/>
    <n v="89.35"/>
    <n v="8.94"/>
    <n v="98.29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FYSHWICK S/STN"/>
    <s v="CALTEX Australia - Fuel"/>
    <n v="7071340000000000"/>
    <d v="2019-03-14T00:00:00"/>
    <d v="1899-12-30T00:45:00"/>
    <n v="22500"/>
    <x v="0"/>
    <n v="69.22"/>
    <n v="1.45"/>
    <n v="91.37"/>
    <n v="9.14"/>
    <n v="100.51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FYSHWICK S/STN"/>
    <s v="CALTEX Australia - Fuel"/>
    <n v="7071340000000000"/>
    <d v="2019-04-23T00:00:00"/>
    <d v="1899-12-30T17:38:00"/>
    <n v="24869"/>
    <x v="0"/>
    <n v="66.959999999999994"/>
    <n v="1.49"/>
    <n v="90.82"/>
    <n v="9.09"/>
    <n v="99.91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FYSHWICK S/STN"/>
    <s v="CALTEX Australia - Fuel"/>
    <n v="7071340000000000"/>
    <d v="2019-05-09T00:00:00"/>
    <d v="1899-12-30T17:21:00"/>
    <n v="26032"/>
    <x v="0"/>
    <n v="70.150000000000006"/>
    <n v="1.49"/>
    <n v="95.15"/>
    <n v="9.52"/>
    <n v="104.67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FYSHWICK S/STN"/>
    <s v="CALTEX Australia - Fuel"/>
    <n v="7071340000000000"/>
    <d v="2019-05-29T00:00:00"/>
    <d v="1899-12-30T00:33:00"/>
    <n v="27130"/>
    <x v="0"/>
    <n v="65.37"/>
    <n v="1.49"/>
    <n v="88.66"/>
    <n v="8.8699999999999992"/>
    <n v="97.53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FYSHWICK S/STN"/>
    <s v="CALTEX Australia - Fuel"/>
    <n v="7071340000000000"/>
    <d v="2019-06-13T00:00:00"/>
    <d v="1899-12-30T14:26:00"/>
    <n v="28412"/>
    <x v="0"/>
    <n v="71.34"/>
    <n v="1.45"/>
    <n v="94.17"/>
    <n v="9.42"/>
    <n v="103.59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FYSHWICK S/STN"/>
    <s v="CALTEX Australia - Fuel"/>
    <n v="7071340000000000"/>
    <d v="2019-10-21T00:00:00"/>
    <d v="1899-12-30T07:29:00"/>
    <n v="37517"/>
    <x v="0"/>
    <n v="71.260000000000005"/>
    <n v="1.46"/>
    <n v="94.71"/>
    <n v="9.48"/>
    <n v="104.19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FYSHWICK S/STN"/>
    <s v="CALTEX Australia - Fuel"/>
    <n v="7071340000000000"/>
    <d v="2019-11-26T00:00:00"/>
    <d v="1899-12-30T06:39:00"/>
    <n v="38655"/>
    <x v="0"/>
    <n v="67.55"/>
    <n v="1.46"/>
    <n v="89.78"/>
    <n v="8.98"/>
    <n v="98.76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FYSHWICK S/STN"/>
    <s v="CALTEX Australia - Fuel"/>
    <n v="7071340000000000"/>
    <d v="2019-12-04T00:00:00"/>
    <d v="1899-12-30T07:43:00"/>
    <n v="39290"/>
    <x v="0"/>
    <n v="71.25"/>
    <n v="1.46"/>
    <n v="94.7"/>
    <n v="9.48"/>
    <n v="104.18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HOLT CALTEX WOOLWORTHS"/>
    <s v="CALTEX Australia - Fuel"/>
    <n v="7071340000000000"/>
    <d v="2019-01-03T00:00:00"/>
    <d v="1899-12-30T10:25:00"/>
    <n v="18021"/>
    <x v="0"/>
    <n v="65.86"/>
    <n v="1.45"/>
    <n v="86.94"/>
    <n v="8.6999999999999993"/>
    <n v="95.64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KAMBAH CALTEX WOOLWORTHS"/>
    <s v="CALTEX Australia - Fuel"/>
    <n v="7071340000000000"/>
    <d v="2019-04-10T00:00:00"/>
    <d v="1899-12-30T00:45:00"/>
    <n v="24300"/>
    <x v="0"/>
    <n v="70"/>
    <n v="1.48"/>
    <n v="94.31"/>
    <n v="9.44"/>
    <n v="103.75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KAMBAH CALTEX WOOLWORTHS"/>
    <s v="CALTEX Australia - Fuel"/>
    <n v="7071340000000000"/>
    <d v="2019-05-02T00:00:00"/>
    <d v="1899-12-30T11:11:00"/>
    <n v="25435"/>
    <x v="0"/>
    <n v="64.97"/>
    <n v="1.5"/>
    <n v="88.71"/>
    <n v="8.8800000000000008"/>
    <n v="97.59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KAMBAH CALTEX WOOLWORTHS"/>
    <s v="CALTEX Australia - Fuel"/>
    <n v="7071340000000000"/>
    <d v="2019-08-15T00:00:00"/>
    <d v="1899-12-30T09:52:00"/>
    <n v="33670"/>
    <x v="0"/>
    <n v="68.069999999999993"/>
    <n v="1.55"/>
    <n v="96.04"/>
    <n v="9.61"/>
    <n v="105.65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WESTON CALTEX WOOLWORTHS"/>
    <s v="CALTEX Australia - Fuel"/>
    <n v="7071340000000000"/>
    <d v="2019-01-15T00:00:00"/>
    <d v="1899-12-30T20:40:00"/>
    <n v="18474"/>
    <x v="0"/>
    <n v="52.51"/>
    <n v="1.53"/>
    <n v="73.14"/>
    <n v="7.32"/>
    <n v="80.459999999999994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WESTON CALTEX WOOLWORTHS"/>
    <s v="CALTEX Australia - Fuel"/>
    <n v="7071340000000000"/>
    <d v="2019-04-01T00:00:00"/>
    <d v="1899-12-30T18:47:00"/>
    <n v="23690"/>
    <x v="0"/>
    <n v="68.290000000000006"/>
    <n v="1.5"/>
    <n v="93.25"/>
    <n v="9.33"/>
    <n v="102.58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WESTON CALTEX WOOLWORTHS"/>
    <s v="CALTEX Australia - Fuel"/>
    <n v="7071340000000000"/>
    <d v="2019-06-04T00:00:00"/>
    <d v="1899-12-30T19:31:00"/>
    <n v="27411"/>
    <x v="0"/>
    <n v="51.77"/>
    <n v="1.58"/>
    <n v="74.41"/>
    <n v="7.45"/>
    <n v="81.86"/>
  </r>
  <r>
    <x v="130"/>
    <s v="ACT TCCS - IRPT - Roads Maintenance"/>
    <n v="908279"/>
    <m/>
    <s v="Light Commercial"/>
    <m/>
    <n v="2018"/>
    <s v="FORD"/>
    <s v="RANGER"/>
    <s v="PX MKII MY18 2.2 TDCI XL HI-RIDER SUPER 4X2 AUTO 4DR CAB CHASSIS (REL. 10/17)"/>
    <s v="CONDER WOOLWORTHS S/STN"/>
    <s v="CALTEX Australia - Fuel"/>
    <n v="7071340000000000"/>
    <d v="2019-01-23T00:00:00"/>
    <d v="1899-12-30T00:57:00"/>
    <n v="7407"/>
    <x v="0"/>
    <n v="59.57"/>
    <n v="1.45"/>
    <n v="78.64"/>
    <n v="7.87"/>
    <n v="86.51"/>
  </r>
  <r>
    <x v="130"/>
    <s v="ACT TCCS - IRPT - Roads Maintenance"/>
    <n v="908279"/>
    <m/>
    <s v="Light Commercial"/>
    <m/>
    <n v="2018"/>
    <s v="FORD"/>
    <s v="RANGER"/>
    <s v="PX MKII MY18 2.2 TDCI XL HI-RIDER SUPER 4X2 AUTO 4DR CAB CHASSIS (REL. 10/17)"/>
    <s v="CONDER WOOLWORTHS S/STN"/>
    <s v="CALTEX Australia - Fuel"/>
    <n v="7071340000000000"/>
    <d v="2019-03-15T00:00:00"/>
    <d v="1899-12-30T11:37:00"/>
    <n v="8959"/>
    <x v="0"/>
    <n v="66.930000000000007"/>
    <n v="1.47"/>
    <n v="89.45"/>
    <n v="8.9499999999999993"/>
    <n v="98.4"/>
  </r>
  <r>
    <x v="130"/>
    <s v="ACT TCCS - IRPT - Roads Maintenance"/>
    <n v="908279"/>
    <m/>
    <s v="Light Commercial"/>
    <m/>
    <n v="2018"/>
    <s v="FORD"/>
    <s v="RANGER"/>
    <s v="PX MKII MY18 2.2 TDCI XL HI-RIDER SUPER 4X2 AUTO 4DR CAB CHASSIS (REL. 10/17)"/>
    <s v="EG FUELCO 1790 BELCONNEN"/>
    <s v="CALTEX Australia - Fuel"/>
    <n v="7071340000000000"/>
    <d v="2019-07-20T00:00:00"/>
    <d v="1899-12-30T10:37:00"/>
    <n v="12174"/>
    <x v="0"/>
    <n v="62.66"/>
    <n v="1.5"/>
    <n v="85.56"/>
    <n v="8.56"/>
    <n v="94.12"/>
  </r>
  <r>
    <x v="130"/>
    <s v="ACT TCCS - IRPT - Roads Maintenance"/>
    <n v="908279"/>
    <m/>
    <s v="Light Commercial"/>
    <m/>
    <n v="2018"/>
    <s v="FORD"/>
    <s v="RANGER"/>
    <s v="PX MKII MY18 2.2 TDCI XL HI-RIDER SUPER 4X2 AUTO 4DR CAB CHASSIS (REL. 10/17)"/>
    <s v="FYSHWICK S/STN"/>
    <s v="CALTEX Australia - Fuel"/>
    <n v="7071340000000000"/>
    <d v="2019-02-12T00:00:00"/>
    <d v="1899-12-30T10:38:00"/>
    <n v="7918"/>
    <x v="0"/>
    <n v="65.91"/>
    <n v="1.38"/>
    <n v="82.56"/>
    <n v="8.26"/>
    <n v="90.82"/>
  </r>
  <r>
    <x v="130"/>
    <s v="ACT TCCS - IRPT - Roads Maintenance"/>
    <n v="908279"/>
    <m/>
    <s v="Light Commercial"/>
    <m/>
    <n v="2018"/>
    <s v="FORD"/>
    <s v="RANGER"/>
    <s v="PX MKII MY18 2.2 TDCI XL HI-RIDER SUPER 4X2 AUTO 4DR CAB CHASSIS (REL. 10/17)"/>
    <s v="FYSHWICK S/STN"/>
    <s v="CALTEX Australia - Fuel"/>
    <n v="7071340000000000"/>
    <d v="2019-02-27T00:00:00"/>
    <d v="1899-12-30T13:34:00"/>
    <n v="8467"/>
    <x v="0"/>
    <n v="56.29"/>
    <n v="1.43"/>
    <n v="73.28"/>
    <n v="7.33"/>
    <n v="80.61"/>
  </r>
  <r>
    <x v="130"/>
    <s v="ACT TCCS - IRPT - Roads Maintenance"/>
    <n v="908279"/>
    <m/>
    <s v="Light Commercial"/>
    <m/>
    <n v="2018"/>
    <s v="FORD"/>
    <s v="RANGER"/>
    <s v="PX MKII MY18 2.2 TDCI XL HI-RIDER SUPER 4X2 AUTO 4DR CAB CHASSIS (REL. 10/17)"/>
    <s v="FYSHWICK S/STN"/>
    <s v="CALTEX Australia - Fuel"/>
    <n v="7071340000000000"/>
    <d v="2019-04-30T00:00:00"/>
    <d v="1899-12-30T08:47:00"/>
    <n v="9462"/>
    <x v="0"/>
    <n v="59.09"/>
    <n v="1.49"/>
    <n v="80.150000000000006"/>
    <n v="8.02"/>
    <n v="88.17"/>
  </r>
  <r>
    <x v="130"/>
    <s v="ACT TCCS - IRPT - Roads Maintenance"/>
    <n v="908279"/>
    <m/>
    <s v="Light Commercial"/>
    <m/>
    <n v="2018"/>
    <s v="FORD"/>
    <s v="RANGER"/>
    <s v="PX MKII MY18 2.2 TDCI XL HI-RIDER SUPER 4X2 AUTO 4DR CAB CHASSIS (REL. 10/17)"/>
    <s v="FYSHWICK S/STN"/>
    <s v="CALTEX Australia - Fuel"/>
    <n v="7071340000000000"/>
    <d v="2019-05-24T00:00:00"/>
    <d v="1899-12-30T11:20:00"/>
    <n v="10015"/>
    <x v="0"/>
    <n v="64.319999999999993"/>
    <n v="1.49"/>
    <n v="87.25"/>
    <n v="8.73"/>
    <n v="95.98"/>
  </r>
  <r>
    <x v="130"/>
    <s v="ACT TCCS - IRPT - Roads Maintenance"/>
    <n v="908279"/>
    <m/>
    <s v="Light Commercial"/>
    <m/>
    <n v="2018"/>
    <s v="FORD"/>
    <s v="RANGER"/>
    <s v="PX MKII MY18 2.2 TDCI XL HI-RIDER SUPER 4X2 AUTO 4DR CAB CHASSIS (REL. 10/17)"/>
    <s v="FYSHWICK S/STN"/>
    <s v="CALTEX Australia - Fuel"/>
    <n v="7071340000000000"/>
    <d v="2019-06-14T00:00:00"/>
    <d v="1899-12-30T08:40:00"/>
    <n v="105971"/>
    <x v="0"/>
    <n v="66.03"/>
    <n v="1.45"/>
    <n v="87.16"/>
    <n v="8.7200000000000006"/>
    <n v="95.88"/>
  </r>
  <r>
    <x v="130"/>
    <s v="ACT TCCS - IRPT - Roads Maintenance"/>
    <n v="908279"/>
    <m/>
    <s v="Light Commercial"/>
    <m/>
    <n v="2018"/>
    <s v="FORD"/>
    <s v="RANGER"/>
    <s v="PX MKII MY18 2.2 TDCI XL HI-RIDER SUPER 4X2 AUTO 4DR CAB CHASSIS (REL. 10/17)"/>
    <s v="FYSHWICK S/STN"/>
    <s v="CALTEX Australia - Fuel"/>
    <n v="7071340000000000"/>
    <d v="2019-06-25T00:00:00"/>
    <d v="1899-12-30T11:37:00"/>
    <n v="11127"/>
    <x v="0"/>
    <n v="65.88"/>
    <n v="1.4"/>
    <n v="83.85"/>
    <n v="8.39"/>
    <n v="92.24"/>
  </r>
  <r>
    <x v="130"/>
    <s v="ACT TCCS - IRPT - Roads Maintenance"/>
    <n v="908279"/>
    <m/>
    <s v="Light Commercial"/>
    <m/>
    <n v="2018"/>
    <s v="FORD"/>
    <s v="RANGER"/>
    <s v="PX MKII MY18 2.2 TDCI XL HI-RIDER SUPER 4X2 AUTO 4DR CAB CHASSIS (REL. 10/17)"/>
    <s v="FYSHWICK S/STN"/>
    <s v="CALTEX Australia - Fuel"/>
    <n v="7071340000000000"/>
    <d v="2019-07-05T00:00:00"/>
    <d v="1899-12-30T11:23:00"/>
    <n v="11665"/>
    <x v="0"/>
    <n v="63.87"/>
    <n v="1.45"/>
    <n v="84.31"/>
    <n v="8.44"/>
    <n v="92.75"/>
  </r>
  <r>
    <x v="130"/>
    <s v="ACT TCCS - IRPT - Roads Maintenance"/>
    <n v="908279"/>
    <m/>
    <s v="Light Commercial"/>
    <m/>
    <n v="2018"/>
    <s v="FORD"/>
    <s v="RANGER"/>
    <s v="PX MKII MY18 2.2 TDCI XL HI-RIDER SUPER 4X2 AUTO 4DR CAB CHASSIS (REL. 10/17)"/>
    <s v="FYSHWICK S/STN"/>
    <s v="CALTEX Australia - Fuel"/>
    <n v="7071340000000000"/>
    <d v="2019-08-14T00:00:00"/>
    <d v="1899-12-30T09:41:00"/>
    <n v="12728"/>
    <x v="0"/>
    <n v="66.78"/>
    <n v="1.45"/>
    <n v="88.15"/>
    <n v="8.82"/>
    <n v="96.97"/>
  </r>
  <r>
    <x v="130"/>
    <s v="ACT TCCS - IRPT - Roads Maintenance"/>
    <n v="908279"/>
    <m/>
    <s v="Light Commercial"/>
    <m/>
    <n v="2018"/>
    <s v="FORD"/>
    <s v="RANGER"/>
    <s v="PX MKII MY18 2.2 TDCI XL HI-RIDER SUPER 4X2 AUTO 4DR CAB CHASSIS (REL. 10/17)"/>
    <s v="FYSHWICK S/STN"/>
    <s v="CALTEX Australia - Fuel"/>
    <n v="7071340000000000"/>
    <d v="2019-09-19T00:00:00"/>
    <d v="1899-12-30T06:51:00"/>
    <n v="13437"/>
    <x v="0"/>
    <n v="68.19"/>
    <n v="1.45"/>
    <n v="89.89"/>
    <n v="8.99"/>
    <n v="98.88"/>
  </r>
  <r>
    <x v="130"/>
    <s v="ACT TCCS - IRPT - Roads Maintenance"/>
    <n v="908279"/>
    <m/>
    <s v="Light Commercial"/>
    <m/>
    <n v="2018"/>
    <s v="FORD"/>
    <s v="RANGER"/>
    <s v="PX MKII MY18 2.2 TDCI XL HI-RIDER SUPER 4X2 AUTO 4DR CAB CHASSIS (REL. 10/17)"/>
    <s v="FYSHWICK S/STN"/>
    <s v="CALTEX Australia - Fuel"/>
    <n v="7071340000000000"/>
    <d v="2019-10-29T00:00:00"/>
    <d v="1899-12-30T14:11:00"/>
    <n v="13854"/>
    <x v="0"/>
    <n v="51.94"/>
    <n v="1.46"/>
    <n v="69.040000000000006"/>
    <n v="6.91"/>
    <n v="75.95"/>
  </r>
  <r>
    <x v="130"/>
    <s v="ACT TCCS - IRPT - Roads Maintenance"/>
    <n v="908279"/>
    <m/>
    <s v="Light Commercial"/>
    <m/>
    <n v="2018"/>
    <s v="FORD"/>
    <s v="RANGER"/>
    <s v="PX MKII MY18 2.2 TDCI XL HI-RIDER SUPER 4X2 AUTO 4DR CAB CHASSIS (REL. 10/17)"/>
    <s v="FYSHWICK S/STN"/>
    <s v="CALTEX Australia - Fuel"/>
    <n v="7071340000000000"/>
    <d v="2019-12-18T00:00:00"/>
    <d v="1899-12-30T09:00:00"/>
    <n v="14270"/>
    <x v="0"/>
    <n v="60.95"/>
    <n v="1.48"/>
    <n v="82.12"/>
    <n v="8.2200000000000006"/>
    <n v="90.34"/>
  </r>
  <r>
    <x v="130"/>
    <s v="ACT TCCS - IRPT - Roads Maintenance"/>
    <n v="908279"/>
    <m/>
    <s v="Light Commercial"/>
    <m/>
    <n v="2018"/>
    <s v="FORD"/>
    <s v="RANGER"/>
    <s v="PX MKII MY18 2.2 TDCI XL HI-RIDER SUPER 4X2 AUTO 4DR CAB CHASSIS (REL. 10/17)"/>
    <s v="KAMBAH CALTEX WOOLWORTHS"/>
    <s v="CALTEX Australia - Fuel"/>
    <n v="7071340000000000"/>
    <d v="2019-01-09T00:00:00"/>
    <d v="1899-12-30T13:31:00"/>
    <n v="6824"/>
    <x v="0"/>
    <n v="63.9"/>
    <n v="1.47"/>
    <n v="85.51"/>
    <n v="8.56"/>
    <n v="94.07"/>
  </r>
  <r>
    <x v="131"/>
    <s v="ACT TCCS - IRPT - Roads Maintenance"/>
    <n v="908626"/>
    <m/>
    <s v="Light Commercial"/>
    <m/>
    <n v="2017"/>
    <s v="FORD"/>
    <s v="RANGER"/>
    <s v="PX MKII MY17 2.2 TDCI XL HI-RIDER SINGLE RWD AUTO 2DR CAB CHASSIS (REL. 06/17)"/>
    <s v="CALTEX  MITCHELL S/STN"/>
    <s v="CALTEX Australia - Fuel"/>
    <n v="7071340000000000"/>
    <d v="2019-11-08T00:00:00"/>
    <d v="1899-12-30T00:21:00"/>
    <n v="12214"/>
    <x v="0"/>
    <n v="78.62"/>
    <n v="1.49"/>
    <n v="106.64"/>
    <n v="10.67"/>
    <n v="117.31"/>
  </r>
  <r>
    <x v="131"/>
    <s v="ACT TCCS - IRPT - Roads Maintenance"/>
    <n v="908626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1-16T00:00:00"/>
    <d v="1899-12-30T11:19:00"/>
    <n v="7100"/>
    <x v="0"/>
    <n v="124.34"/>
    <n v="1.47"/>
    <n v="166.38"/>
    <n v="16.63"/>
    <n v="183.01"/>
  </r>
  <r>
    <x v="131"/>
    <s v="ACT TCCS - IRPT - Roads Maintenance"/>
    <n v="908626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4-05T00:00:00"/>
    <d v="1899-12-30T00:18:00"/>
    <n v="8584"/>
    <x v="0"/>
    <n v="110.08"/>
    <n v="1.5"/>
    <n v="150.30000000000001"/>
    <n v="15.03"/>
    <n v="165.33"/>
  </r>
  <r>
    <x v="131"/>
    <s v="ACT TCCS - IRPT - Roads Maintenance"/>
    <n v="908626"/>
    <m/>
    <s v="Light Commercial"/>
    <m/>
    <n v="2017"/>
    <s v="FORD"/>
    <s v="RANGER"/>
    <s v="PX MKII MY17 2.2 TDCI XL HI-RIDER SINGLE RWD AUTO 2DR CAB CHASSIS (REL. 06/17)"/>
    <s v="CALTEX NICHOLLS STAR MART"/>
    <s v="CALTEX Australia - Fuel"/>
    <n v="7071340000000000"/>
    <d v="2019-12-03T00:00:00"/>
    <d v="1899-12-30T00:26:00"/>
    <n v="13044"/>
    <x v="0"/>
    <n v="127.08"/>
    <n v="1.51"/>
    <n v="174.68"/>
    <n v="17.47"/>
    <n v="192.15"/>
  </r>
  <r>
    <x v="131"/>
    <s v="ACT TCCS - IRPT - Roads Maintenance"/>
    <n v="908626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5-09T00:00:00"/>
    <d v="1899-12-30T09:03:00"/>
    <m/>
    <x v="0"/>
    <n v="96.1"/>
    <n v="1.53"/>
    <n v="133.84"/>
    <n v="13.39"/>
    <n v="147.22999999999999"/>
  </r>
  <r>
    <x v="131"/>
    <s v="ACT TCCS - IRPT - Roads Maintenance"/>
    <n v="908626"/>
    <m/>
    <s v="Light Commercial"/>
    <m/>
    <n v="2017"/>
    <s v="FORD"/>
    <s v="RANGER"/>
    <s v="PX MKII MY17 2.2 TDCI XL HI-RIDER SINGLE RWD AUTO 2DR CAB CHASSIS (REL. 06/17)"/>
    <s v="EG FUELCO 1543 CANB GATEWAY"/>
    <s v="CALTEX Australia - Fuel"/>
    <n v="7071340000000000"/>
    <d v="2019-12-15T00:00:00"/>
    <d v="1899-12-30T07:31:00"/>
    <n v="13525"/>
    <x v="0"/>
    <n v="128.24"/>
    <n v="1.51"/>
    <n v="176.28"/>
    <n v="17.63"/>
    <n v="193.91"/>
  </r>
  <r>
    <x v="131"/>
    <s v="ACT TCCS - IRPT - Roads Maintenance"/>
    <n v="908626"/>
    <m/>
    <s v="Light Commercial"/>
    <m/>
    <n v="2017"/>
    <s v="FORD"/>
    <s v="RANGER"/>
    <s v="PX MKII MY17 2.2 TDCI XL HI-RIDER SINGLE RWD AUTO 2DR CAB CHASSIS (REL. 06/17)"/>
    <s v="ERINDALE WOOLWORTHS  S/STN"/>
    <s v="CALTEX Australia - Fuel"/>
    <n v="7071340000000000"/>
    <d v="2019-02-17T00:00:00"/>
    <d v="1899-12-30T11:20:00"/>
    <n v="7638"/>
    <x v="0"/>
    <n v="125.02"/>
    <n v="1.47"/>
    <n v="167.3"/>
    <n v="16.73"/>
    <n v="184.03"/>
  </r>
  <r>
    <x v="131"/>
    <s v="ACT TCCS - IRPT - Roads Maintenance"/>
    <n v="908626"/>
    <m/>
    <s v="Light Commercial"/>
    <m/>
    <n v="2017"/>
    <s v="FORD"/>
    <s v="RANGER"/>
    <s v="PX MKII MY17 2.2 TDCI XL HI-RIDER SINGLE RWD AUTO 2DR CAB CHASSIS (REL. 06/17)"/>
    <s v="FYSHWICK S/STN"/>
    <s v="CALTEX Australia - Fuel"/>
    <n v="7071340000000000"/>
    <d v="2019-05-21T00:00:00"/>
    <d v="1899-12-30T09:48:00"/>
    <n v="9532"/>
    <x v="0"/>
    <n v="126.8"/>
    <n v="1.49"/>
    <n v="171.98"/>
    <n v="17.190000000000001"/>
    <n v="189.17"/>
  </r>
  <r>
    <x v="131"/>
    <s v="ACT TCCS - IRPT - Roads Maintenance"/>
    <n v="908626"/>
    <m/>
    <s v="Light Commercial"/>
    <m/>
    <n v="2017"/>
    <s v="FORD"/>
    <s v="RANGER"/>
    <s v="PX MKII MY17 2.2 TDCI XL HI-RIDER SINGLE RWD AUTO 2DR CAB CHASSIS (REL. 06/17)"/>
    <s v="FYSHWICK S/STN"/>
    <s v="CALTEX Australia - Fuel"/>
    <n v="7071340000000000"/>
    <d v="2019-07-16T00:00:00"/>
    <d v="1899-12-30T09:48:00"/>
    <m/>
    <x v="0"/>
    <n v="135.26"/>
    <n v="1.45"/>
    <n v="178.54"/>
    <n v="17.850000000000001"/>
    <n v="196.39"/>
  </r>
  <r>
    <x v="131"/>
    <s v="ACT TCCS - IRPT - Roads Maintenance"/>
    <n v="908626"/>
    <m/>
    <s v="Light Commercial"/>
    <m/>
    <n v="2017"/>
    <s v="FORD"/>
    <s v="RANGER"/>
    <s v="PX MKII MY17 2.2 TDCI XL HI-RIDER SINGLE RWD AUTO 2DR CAB CHASSIS (REL. 06/17)"/>
    <s v="FYSHWICK S/STN"/>
    <s v="CALTEX Australia - Fuel"/>
    <n v="7071340000000000"/>
    <d v="2019-08-16T00:00:00"/>
    <d v="1899-12-30T08:31:00"/>
    <n v="10603"/>
    <x v="0"/>
    <n v="122.5"/>
    <n v="1.43"/>
    <n v="159.47999999999999"/>
    <n v="15.95"/>
    <n v="175.43"/>
  </r>
  <r>
    <x v="131"/>
    <s v="ACT TCCS - IRPT - Roads Maintenance"/>
    <n v="908626"/>
    <m/>
    <s v="Light Commercial"/>
    <m/>
    <n v="2017"/>
    <s v="FORD"/>
    <s v="RANGER"/>
    <s v="PX MKII MY17 2.2 TDCI XL HI-RIDER SINGLE RWD AUTO 2DR CAB CHASSIS (REL. 06/17)"/>
    <s v="FYSHWICK S/STN"/>
    <s v="CALTEX Australia - Fuel"/>
    <n v="7071340000000000"/>
    <d v="2019-10-10T00:00:00"/>
    <d v="1899-12-30T13:59:00"/>
    <m/>
    <x v="0"/>
    <n v="120"/>
    <n v="1.46"/>
    <n v="159.5"/>
    <n v="15.95"/>
    <n v="175.45"/>
  </r>
  <r>
    <x v="131"/>
    <s v="ACT TCCS - IRPT - Roads Maintenance"/>
    <n v="908626"/>
    <m/>
    <s v="Light Commercial"/>
    <m/>
    <n v="2017"/>
    <s v="FORD"/>
    <s v="RANGER"/>
    <s v="PX MKII MY17 2.2 TDCI XL HI-RIDER SINGLE RWD AUTO 2DR CAB CHASSIS (REL. 06/17)"/>
    <s v="FYSHWICK S/STN"/>
    <s v="CALTEX Australia - Fuel"/>
    <n v="7071340000000000"/>
    <d v="2019-11-15T00:00:00"/>
    <d v="1899-12-30T07:50:00"/>
    <n v="12479"/>
    <x v="0"/>
    <n v="117.4"/>
    <n v="1.48"/>
    <n v="158.16"/>
    <n v="15.81"/>
    <n v="173.97"/>
  </r>
  <r>
    <x v="131"/>
    <s v="ACT TCCS - IRPT - Roads Maintenance"/>
    <n v="908626"/>
    <m/>
    <s v="Light Commercial"/>
    <m/>
    <n v="2017"/>
    <s v="FORD"/>
    <s v="RANGER"/>
    <s v="PX MKII MY17 2.2 TDCI XL HI-RIDER SINGLE RWD AUTO 2DR CAB CHASSIS (REL. 06/17)"/>
    <s v="FYSHWICK S/STN"/>
    <s v="CALTEX Australia - Fuel"/>
    <n v="7071340000000000"/>
    <d v="2019-12-10T00:00:00"/>
    <d v="1899-12-30T10:14:00"/>
    <m/>
    <x v="0"/>
    <n v="45.74"/>
    <n v="1.46"/>
    <n v="60.8"/>
    <n v="6.09"/>
    <n v="66.89"/>
  </r>
  <r>
    <x v="131"/>
    <s v="ACT TCCS - IRPT - Roads Maintenance"/>
    <n v="908626"/>
    <m/>
    <s v="Light Commercial"/>
    <m/>
    <n v="2017"/>
    <s v="FORD"/>
    <s v="RANGER"/>
    <s v="PX MKII MY17 2.2 TDCI XL HI-RIDER SINGLE RWD AUTO 2DR CAB CHASSIS (REL. 06/17)"/>
    <s v="FYSHWICK S/STN"/>
    <s v="CALTEX Australia - Fuel"/>
    <n v="7071340000000000"/>
    <d v="2019-12-31T00:00:00"/>
    <d v="1899-12-30T11:56:00"/>
    <n v="13855"/>
    <x v="0"/>
    <n v="131.28"/>
    <n v="1.49"/>
    <n v="178.06"/>
    <n v="17.809999999999999"/>
    <n v="195.87"/>
  </r>
  <r>
    <x v="131"/>
    <s v="ACT TCCS - IRPT - Roads Maintenance"/>
    <n v="90862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9-11T00:00:00"/>
    <d v="1899-12-30T11:52:00"/>
    <n v="11192"/>
    <x v="0"/>
    <n v="131.02000000000001"/>
    <n v="1.5"/>
    <n v="178.9"/>
    <n v="17.89"/>
    <n v="196.79"/>
  </r>
  <r>
    <x v="131"/>
    <s v="ACT TCCS - IRPT - Roads Maintenance"/>
    <n v="908626"/>
    <m/>
    <s v="Light Commercial"/>
    <m/>
    <n v="2017"/>
    <s v="FORD"/>
    <s v="RANGER"/>
    <s v="PX MKII MY17 2.2 TDCI XL HI-RIDER SINGLE RWD AUTO 2DR CAB CHASSIS (REL. 06/17)"/>
    <s v="MAWSON WOOLWORTHS S/STN"/>
    <s v="CALTEX Australia - Fuel"/>
    <n v="7071340000000000"/>
    <d v="2019-03-04T00:00:00"/>
    <d v="1899-12-30T11:32:00"/>
    <n v="8077"/>
    <x v="0"/>
    <n v="107.42"/>
    <n v="1.45"/>
    <n v="141.80000000000001"/>
    <n v="14.19"/>
    <n v="155.99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CALWELL CALTEX WOOLWORTHS"/>
    <s v="CALTEX Australia - Fuel"/>
    <n v="7071340000000000"/>
    <d v="2019-02-12T00:00:00"/>
    <d v="1899-12-30T00:09:00"/>
    <n v="5480"/>
    <x v="0"/>
    <n v="57.99"/>
    <n v="1.47"/>
    <n v="77.5"/>
    <n v="7.76"/>
    <n v="85.26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CONDER WOOLWORTHS S/STN"/>
    <s v="CALTEX Australia - Fuel"/>
    <n v="7071340000000000"/>
    <d v="2019-01-15T00:00:00"/>
    <d v="1899-12-30T14:39:00"/>
    <n v="4822"/>
    <x v="0"/>
    <n v="68.98"/>
    <n v="1.45"/>
    <n v="91.05"/>
    <n v="9.11"/>
    <n v="100.16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EG FUELCO 1744 MAWSON"/>
    <s v="CALTEX Australia - Fuel"/>
    <n v="7071340000000000"/>
    <d v="2019-11-08T00:00:00"/>
    <d v="1899-12-30T11:14:00"/>
    <n v="12822"/>
    <x v="0"/>
    <n v="68.73"/>
    <n v="1.5"/>
    <n v="93.85"/>
    <n v="9.39"/>
    <n v="103.24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FYSHWICK S/STN"/>
    <s v="CALTEX Australia - Fuel"/>
    <n v="7071340000000000"/>
    <d v="2019-01-30T00:00:00"/>
    <d v="1899-12-30T14:59:00"/>
    <n v="5028"/>
    <x v="0"/>
    <n v="67.09"/>
    <n v="1.37"/>
    <n v="83.68"/>
    <n v="8.3699999999999992"/>
    <n v="92.05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FYSHWICK S/STN"/>
    <s v="CALTEX Australia - Fuel"/>
    <n v="7071340000000000"/>
    <d v="2019-02-25T00:00:00"/>
    <d v="1899-12-30T11:56:00"/>
    <n v="5994"/>
    <x v="0"/>
    <n v="66.58"/>
    <n v="1.43"/>
    <n v="86.67"/>
    <n v="8.67"/>
    <n v="95.34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FYSHWICK S/STN"/>
    <s v="CALTEX Australia - Fuel"/>
    <n v="7071340000000000"/>
    <d v="2019-03-18T00:00:00"/>
    <d v="1899-12-30T00:09:00"/>
    <n v="5896"/>
    <x v="0"/>
    <n v="66.72"/>
    <n v="1.45"/>
    <n v="88.07"/>
    <n v="8.81"/>
    <n v="96.88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FYSHWICK S/STN"/>
    <s v="CALTEX Australia - Fuel"/>
    <n v="7071340000000000"/>
    <d v="2019-04-12T00:00:00"/>
    <d v="1899-12-30T10:43:00"/>
    <n v="7404"/>
    <x v="0"/>
    <n v="58.25"/>
    <n v="1.49"/>
    <n v="79.010000000000005"/>
    <n v="7.91"/>
    <n v="86.92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FYSHWICK S/STN"/>
    <s v="CALTEX Australia - Fuel"/>
    <n v="7071340000000000"/>
    <d v="2019-04-30T00:00:00"/>
    <d v="1899-12-30T10:23:00"/>
    <n v="7863"/>
    <x v="0"/>
    <n v="55.93"/>
    <n v="1.49"/>
    <n v="75.86"/>
    <n v="7.59"/>
    <n v="83.45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FYSHWICK S/STN"/>
    <s v="CALTEX Australia - Fuel"/>
    <n v="7071340000000000"/>
    <d v="2019-05-09T00:00:00"/>
    <d v="1899-12-30T10:51:00"/>
    <n v="8308"/>
    <x v="0"/>
    <n v="53.08"/>
    <n v="1.49"/>
    <n v="72"/>
    <n v="7.21"/>
    <n v="79.209999999999994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FYSHWICK S/STN"/>
    <s v="CALTEX Australia - Fuel"/>
    <n v="7071340000000000"/>
    <d v="2019-06-17T00:00:00"/>
    <d v="1899-12-30T11:36:00"/>
    <n v="8729"/>
    <x v="0"/>
    <n v="54.6"/>
    <n v="1.4"/>
    <n v="69.489999999999995"/>
    <n v="6.95"/>
    <n v="76.44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FYSHWICK S/STN"/>
    <s v="CALTEX Australia - Fuel"/>
    <n v="7071340000000000"/>
    <d v="2019-07-09T00:00:00"/>
    <d v="1899-12-30T16:07:00"/>
    <n v="9229"/>
    <x v="0"/>
    <n v="69.28"/>
    <n v="1.43"/>
    <n v="90.19"/>
    <n v="9.02"/>
    <n v="99.21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FYSHWICK S/STN"/>
    <s v="CALTEX Australia - Fuel"/>
    <n v="7071340000000000"/>
    <d v="2019-08-29T00:00:00"/>
    <d v="1899-12-30T07:59:00"/>
    <n v="10726"/>
    <x v="0"/>
    <n v="62.28"/>
    <n v="1.45"/>
    <n v="82.21"/>
    <n v="8.23"/>
    <n v="90.44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FYSHWICK S/STN"/>
    <s v="CALTEX Australia - Fuel"/>
    <n v="7071340000000000"/>
    <d v="2019-09-11T00:00:00"/>
    <d v="1899-12-30T09:02:00"/>
    <n v="10770"/>
    <x v="0"/>
    <n v="60.17"/>
    <n v="1.43"/>
    <n v="78.33"/>
    <n v="7.84"/>
    <n v="86.17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FYSHWICK S/STN"/>
    <s v="CALTEX Australia - Fuel"/>
    <n v="7071340000000000"/>
    <d v="2019-10-02T00:00:00"/>
    <d v="1899-12-30T10:35:00"/>
    <n v="11306"/>
    <x v="0"/>
    <n v="66.12"/>
    <n v="1.47"/>
    <n v="88.24"/>
    <n v="8.83"/>
    <n v="97.07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FYSHWICK S/STN"/>
    <s v="CALTEX Australia - Fuel"/>
    <n v="7071340000000000"/>
    <d v="2019-10-22T00:00:00"/>
    <d v="1899-12-30T09:30:00"/>
    <n v="11800"/>
    <x v="0"/>
    <n v="59.93"/>
    <n v="1.46"/>
    <n v="79.650000000000006"/>
    <n v="7.97"/>
    <n v="87.62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FYSHWICK S/STN"/>
    <s v="CALTEX Australia - Fuel"/>
    <n v="7071340000000000"/>
    <d v="2019-11-01T00:00:00"/>
    <d v="1899-12-30T16:07:00"/>
    <n v="12253"/>
    <x v="0"/>
    <n v="57.61"/>
    <n v="1.46"/>
    <n v="76.569999999999993"/>
    <n v="7.66"/>
    <n v="84.23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FYSHWICK S/STN"/>
    <s v="CALTEX Australia - Fuel"/>
    <n v="7071340000000000"/>
    <d v="2019-11-27T00:00:00"/>
    <d v="1899-12-30T11:39:00"/>
    <n v="13281"/>
    <x v="0"/>
    <n v="56.99"/>
    <n v="1.46"/>
    <n v="75.75"/>
    <n v="7.58"/>
    <n v="83.33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FYSHWICK S/STN"/>
    <s v="CALTEX Australia - Fuel"/>
    <n v="7071340000000000"/>
    <d v="2019-12-17T00:00:00"/>
    <d v="1899-12-30T09:54:00"/>
    <n v="13685"/>
    <x v="0"/>
    <n v="50.87"/>
    <n v="1.46"/>
    <n v="67.61"/>
    <n v="6.77"/>
    <n v="74.38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HOLT CALTEX WOOLWORTHS"/>
    <s v="CALTEX Australia - Fuel"/>
    <n v="7071340000000000"/>
    <d v="2019-07-24T00:00:00"/>
    <d v="1899-12-30T00:00:00"/>
    <n v="9756"/>
    <x v="0"/>
    <n v="58.25"/>
    <n v="1.52"/>
    <n v="80.599999999999994"/>
    <n v="8.07"/>
    <n v="88.67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BELCONNEN WOOLWORTHS S/STN"/>
    <s v="CALTEX Australia - Fuel"/>
    <n v="7071340000000000"/>
    <d v="2019-02-19T00:00:00"/>
    <d v="1899-12-30T13:45:00"/>
    <n v="10549"/>
    <x v="0"/>
    <n v="57.72"/>
    <n v="1.45"/>
    <n v="76.19"/>
    <n v="7.62"/>
    <n v="83.81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CALTEX  HUGHES"/>
    <s v="CALTEX Australia - Fuel"/>
    <n v="7071340000000000"/>
    <d v="2019-07-10T00:00:00"/>
    <d v="1899-12-30T11:24:00"/>
    <n v="18357"/>
    <x v="0"/>
    <n v="69.11"/>
    <n v="1.51"/>
    <n v="94.99"/>
    <n v="9.5"/>
    <n v="104.49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CALTEX  HUGHES"/>
    <s v="CALTEX Australia - Fuel"/>
    <n v="7071340000000000"/>
    <d v="2019-09-02T00:00:00"/>
    <d v="1899-12-30T09:42:00"/>
    <n v="22341"/>
    <x v="0"/>
    <n v="61.04"/>
    <n v="1.5"/>
    <n v="83.35"/>
    <n v="8.34"/>
    <n v="91.69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CALTEX BRADDON STAR MART"/>
    <s v="CALTEX Australia - Fuel"/>
    <n v="7071340000000000"/>
    <d v="2019-07-29T00:00:00"/>
    <d v="1899-12-30T14:31:00"/>
    <n v="19463"/>
    <x v="0"/>
    <n v="67.239999999999995"/>
    <n v="1.52"/>
    <n v="93.04"/>
    <n v="9.31"/>
    <n v="102.35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CALTEX BRADDON STAR MART"/>
    <s v="CALTEX Australia - Fuel"/>
    <n v="7071340000000000"/>
    <d v="2019-09-05T00:00:00"/>
    <d v="1899-12-30T11:58:00"/>
    <n v="23063"/>
    <x v="0"/>
    <n v="66.86"/>
    <n v="1.5"/>
    <n v="91.29"/>
    <n v="9.1300000000000008"/>
    <n v="100.42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CALTEX KALEEN STAR MART"/>
    <s v="CALTEX Australia - Fuel"/>
    <n v="7071340000000000"/>
    <d v="2019-02-22T00:00:00"/>
    <d v="1899-12-30T00:03:00"/>
    <n v="11010"/>
    <x v="0"/>
    <n v="60.05"/>
    <n v="1.45"/>
    <n v="79.260000000000005"/>
    <n v="7.93"/>
    <n v="87.19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CALWELL CALTEX WOOLWORTHS"/>
    <s v="CALTEX Australia - Fuel"/>
    <n v="7071340000000000"/>
    <d v="2019-04-11T00:00:00"/>
    <d v="1899-12-30T15:50:00"/>
    <n v="13525"/>
    <x v="0"/>
    <n v="66.16"/>
    <n v="1.47"/>
    <n v="88.42"/>
    <n v="8.85"/>
    <n v="97.27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CALWELL CALTEX WOOLWORTHS"/>
    <s v="CALTEX Australia - Fuel"/>
    <n v="7071340000000000"/>
    <d v="2019-08-27T00:00:00"/>
    <d v="1899-12-30T00:40:00"/>
    <n v="21654"/>
    <x v="0"/>
    <n v="62"/>
    <n v="1.5"/>
    <n v="84.65"/>
    <n v="8.4700000000000006"/>
    <n v="93.12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DICKSON WOOLWORTHS S/STN"/>
    <s v="CALTEX Australia - Fuel"/>
    <n v="7071340000000000"/>
    <d v="2019-01-08T00:00:00"/>
    <d v="1899-12-30T09:30:00"/>
    <n v="7564"/>
    <x v="0"/>
    <n v="71.45"/>
    <n v="1.45"/>
    <n v="94.32"/>
    <n v="9.44"/>
    <n v="103.76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EG FUELCO 1193 CANBERR AAIRPT"/>
    <s v="CALTEX Australia - Fuel"/>
    <n v="7071340000000000"/>
    <d v="2019-11-06T00:00:00"/>
    <d v="1899-12-30T08:35:00"/>
    <n v="26841"/>
    <x v="0"/>
    <n v="60.15"/>
    <n v="1.44"/>
    <n v="78.75"/>
    <n v="7.88"/>
    <n v="86.63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EG FUELCO 1529 TUGGERANONG"/>
    <s v="CALTEX Australia - Fuel"/>
    <n v="7071340000000000"/>
    <d v="2019-04-18T00:00:00"/>
    <d v="1899-12-30T00:04:00"/>
    <n v="13699"/>
    <x v="0"/>
    <n v="68.319999999999993"/>
    <n v="1.5"/>
    <n v="93.29"/>
    <n v="9.33"/>
    <n v="102.62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EG FUELCO 1543 CANB GATEWAY"/>
    <s v="CALTEX Australia - Fuel"/>
    <n v="7071340000000000"/>
    <d v="2019-05-24T00:00:00"/>
    <d v="1899-12-30T14:04:00"/>
    <n v="15661"/>
    <x v="0"/>
    <n v="64.95"/>
    <n v="1.5"/>
    <n v="88.68"/>
    <n v="8.8699999999999992"/>
    <n v="97.55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EG FUELCO 1543 CANB GATEWAY"/>
    <s v="CALTEX Australia - Fuel"/>
    <n v="7071340000000000"/>
    <d v="2019-06-27T00:00:00"/>
    <d v="1899-12-30T10:57:00"/>
    <n v="17236"/>
    <x v="0"/>
    <n v="60.43"/>
    <n v="1.5"/>
    <n v="82.52"/>
    <n v="8.26"/>
    <n v="90.78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EG FUELCO 1560 GUNGAHLIN"/>
    <s v="CALTEX Australia - Fuel"/>
    <n v="7071340000000000"/>
    <d v="2019-07-18T00:00:00"/>
    <d v="1899-12-30T21:10:00"/>
    <n v="18858"/>
    <x v="0"/>
    <n v="69.39"/>
    <n v="1.44"/>
    <n v="90.84"/>
    <n v="9.09"/>
    <n v="99.93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09-25T00:00:00"/>
    <d v="1899-12-30T00:49:00"/>
    <n v="23709"/>
    <x v="0"/>
    <n v="69.34"/>
    <n v="1.51"/>
    <n v="95.31"/>
    <n v="9.5399999999999991"/>
    <n v="104.85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EG FUELCO 1709 ERINDALE"/>
    <s v="CALTEX Australia - Fuel"/>
    <n v="7071340000000000"/>
    <d v="2019-04-01T00:00:00"/>
    <d v="1899-12-30T13:16:00"/>
    <n v="13000"/>
    <x v="0"/>
    <n v="64.05"/>
    <n v="1.45"/>
    <n v="84.55"/>
    <n v="8.4600000000000009"/>
    <n v="93.01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EG FUELCO 1709 ERINDALE"/>
    <s v="CALTEX Australia - Fuel"/>
    <n v="7071340000000000"/>
    <d v="2019-11-19T00:00:00"/>
    <d v="1899-12-30T14:04:00"/>
    <n v="27407"/>
    <x v="0"/>
    <n v="71.430000000000007"/>
    <n v="1.51"/>
    <n v="98.18"/>
    <n v="9.82"/>
    <n v="108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EG FUELCO 1709 ERINDALE"/>
    <s v="CALTEX Australia - Fuel"/>
    <n v="7071340000000000"/>
    <d v="2019-12-10T00:00:00"/>
    <d v="1899-12-30T00:13:00"/>
    <n v="29058"/>
    <x v="0"/>
    <n v="69.17"/>
    <n v="1.53"/>
    <n v="96.34"/>
    <n v="9.64"/>
    <n v="105.98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05-07T00:00:00"/>
    <d v="1899-12-30T00:09:00"/>
    <n v="1454"/>
    <x v="0"/>
    <n v="71.319999999999993"/>
    <n v="1.5"/>
    <n v="97.38"/>
    <n v="9.74"/>
    <n v="107.12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10-15T00:00:00"/>
    <d v="1899-12-30T00:58:00"/>
    <n v="25285"/>
    <x v="0"/>
    <n v="67.489999999999995"/>
    <n v="1.53"/>
    <n v="93.99"/>
    <n v="9.4"/>
    <n v="103.39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10-29T00:00:00"/>
    <d v="1899-12-30T14:34:00"/>
    <n v="26313"/>
    <x v="0"/>
    <n v="68.430000000000007"/>
    <n v="1.53"/>
    <n v="95.3"/>
    <n v="9.5399999999999991"/>
    <n v="104.84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11-25T00:00:00"/>
    <d v="1899-12-30T00:46:00"/>
    <n v="27999"/>
    <x v="0"/>
    <n v="61.48"/>
    <n v="1.53"/>
    <n v="85.63"/>
    <n v="8.57"/>
    <n v="94.2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12-04T00:00:00"/>
    <d v="1899-12-30T10:55:00"/>
    <n v="28497"/>
    <x v="0"/>
    <n v="70.459999999999994"/>
    <n v="1.53"/>
    <n v="98.13"/>
    <n v="9.82"/>
    <n v="107.95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12-18T00:00:00"/>
    <d v="1899-12-30T14:11:00"/>
    <n v="29619"/>
    <x v="0"/>
    <n v="60.46"/>
    <n v="1.53"/>
    <n v="84.2"/>
    <n v="8.43"/>
    <n v="92.63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ERINDALE WOOLWORTHS  S/STN"/>
    <s v="CALTEX Australia - Fuel"/>
    <n v="7071340000000000"/>
    <d v="2019-01-17T00:00:00"/>
    <d v="1899-12-30T13:22:00"/>
    <n v="8051"/>
    <x v="0"/>
    <n v="60.05"/>
    <n v="1.47"/>
    <n v="80.349999999999994"/>
    <n v="8.0399999999999991"/>
    <n v="88.39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FYSHWICK S/STN"/>
    <s v="CALTEX Australia - Fuel"/>
    <n v="7071340000000000"/>
    <d v="2019-03-13T00:00:00"/>
    <d v="1899-12-30T10:52:00"/>
    <n v="11572"/>
    <x v="0"/>
    <n v="73.72"/>
    <n v="1.45"/>
    <n v="97.31"/>
    <n v="9.74"/>
    <n v="107.05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FYSHWICK S/STN"/>
    <s v="CALTEX Australia - Fuel"/>
    <n v="7071340000000000"/>
    <d v="2019-03-19T00:00:00"/>
    <d v="1899-12-30T08:47:00"/>
    <n v="12012"/>
    <x v="0"/>
    <n v="57.35"/>
    <n v="1.45"/>
    <n v="75.7"/>
    <n v="7.58"/>
    <n v="83.28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FYSHWICK S/STN"/>
    <s v="CALTEX Australia - Fuel"/>
    <n v="7071340000000000"/>
    <d v="2019-04-04T00:00:00"/>
    <d v="1899-12-30T10:08:00"/>
    <n v="13666"/>
    <x v="0"/>
    <n v="56.05"/>
    <n v="1.45"/>
    <n v="73.98"/>
    <n v="7.4"/>
    <n v="81.38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FYSHWICK S/STN"/>
    <s v="CALTEX Australia - Fuel"/>
    <n v="7071340000000000"/>
    <d v="2019-05-15T00:00:00"/>
    <d v="1899-12-30T13:49:00"/>
    <n v="15220"/>
    <x v="0"/>
    <n v="68.02"/>
    <n v="1.49"/>
    <n v="92.26"/>
    <n v="9.23"/>
    <n v="101.49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FYSHWICK S/STN"/>
    <s v="CALTEX Australia - Fuel"/>
    <n v="7071340000000000"/>
    <d v="2019-06-08T00:00:00"/>
    <d v="1899-12-30T13:33:00"/>
    <n v="16121"/>
    <x v="0"/>
    <n v="68.180000000000007"/>
    <n v="1.46"/>
    <n v="90.62"/>
    <n v="9.07"/>
    <n v="99.69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FYSHWICK S/STN"/>
    <s v="CALTEX Australia - Fuel"/>
    <n v="7071340000000000"/>
    <d v="2019-07-02T00:00:00"/>
    <d v="1899-12-30T16:36:00"/>
    <n v="17754"/>
    <x v="0"/>
    <n v="67.680000000000007"/>
    <n v="1.43"/>
    <n v="88.11"/>
    <n v="8.82"/>
    <n v="96.93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FYSHWICK S/STN"/>
    <s v="CALTEX Australia - Fuel"/>
    <n v="7071340000000000"/>
    <d v="2019-09-13T00:00:00"/>
    <d v="1899-12-30T09:19:00"/>
    <n v="23156"/>
    <x v="0"/>
    <n v="63.94"/>
    <n v="1.43"/>
    <n v="83.24"/>
    <n v="8.33"/>
    <n v="91.57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FYSHWICK S/STN"/>
    <s v="CALTEX Australia - Fuel"/>
    <n v="7071340000000000"/>
    <d v="2019-09-30T00:00:00"/>
    <d v="1899-12-30T06:14:00"/>
    <n v="24121"/>
    <x v="0"/>
    <n v="53.89"/>
    <n v="1.47"/>
    <n v="71.92"/>
    <n v="7.2"/>
    <n v="79.12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FYSHWICK S/STN"/>
    <s v="CALTEX Australia - Fuel"/>
    <n v="7071340000000000"/>
    <d v="2019-10-04T00:00:00"/>
    <d v="1899-12-30T07:15:00"/>
    <n v="24684"/>
    <x v="0"/>
    <n v="65.42"/>
    <n v="1.47"/>
    <n v="87.31"/>
    <n v="8.74"/>
    <n v="96.05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FYSHWICK S/STN"/>
    <s v="CALTEX Australia - Fuel"/>
    <n v="7071340000000000"/>
    <d v="2019-10-23T00:00:00"/>
    <d v="1899-12-30T09:49:00"/>
    <n v="25746"/>
    <x v="0"/>
    <n v="60.22"/>
    <n v="1.46"/>
    <n v="80.040000000000006"/>
    <n v="8.01"/>
    <n v="88.05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HOLT CALTEX WOOLWORTHS"/>
    <s v="CALTEX Australia - Fuel"/>
    <n v="7071340000000000"/>
    <d v="2019-06-17T00:00:00"/>
    <d v="1899-12-30T00:44:00"/>
    <n v="16762"/>
    <x v="0"/>
    <n v="71.010000000000005"/>
    <n v="1.5"/>
    <n v="96.96"/>
    <n v="9.6999999999999993"/>
    <n v="106.66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KAMBAH CALTEX WOOLWORTHS"/>
    <s v="CALTEX Australia - Fuel"/>
    <n v="7071340000000000"/>
    <d v="2019-08-22T00:00:00"/>
    <d v="1899-12-30T09:32:00"/>
    <n v="16659"/>
    <x v="0"/>
    <n v="65.37"/>
    <n v="1.55"/>
    <n v="92.23"/>
    <n v="9.23"/>
    <n v="101.46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MAWSON WOOLWORTHS S/STN"/>
    <s v="CALTEX Australia - Fuel"/>
    <n v="7071340000000000"/>
    <d v="2019-02-01T00:00:00"/>
    <d v="1899-12-30T14:28:00"/>
    <n v="9069"/>
    <x v="0"/>
    <n v="70.11"/>
    <n v="1.45"/>
    <n v="92.55"/>
    <n v="9.26"/>
    <n v="101.81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1-23T00:00:00"/>
    <d v="1899-12-30T00:44:00"/>
    <n v="8552"/>
    <x v="0"/>
    <n v="66.17"/>
    <n v="1.53"/>
    <n v="92.15"/>
    <n v="9.2200000000000006"/>
    <n v="101.37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2-07T00:00:00"/>
    <d v="1899-12-30T13:24:00"/>
    <n v="9585"/>
    <x v="0"/>
    <n v="69.98"/>
    <n v="1.53"/>
    <n v="97.46"/>
    <n v="9.75"/>
    <n v="107.21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2-14T00:00:00"/>
    <d v="1899-12-30T11:33:00"/>
    <n v="10159"/>
    <x v="0"/>
    <n v="67.41"/>
    <n v="1.54"/>
    <n v="94.5"/>
    <n v="9.4600000000000009"/>
    <n v="103.96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3-25T00:00:00"/>
    <d v="1899-12-30T13:51:00"/>
    <n v="12500"/>
    <x v="0"/>
    <n v="59.19"/>
    <n v="1.5"/>
    <n v="80.819999999999993"/>
    <n v="8.09"/>
    <n v="88.91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8-06T00:00:00"/>
    <d v="1899-12-30T10:10:00"/>
    <n v="19983"/>
    <x v="0"/>
    <n v="62.53"/>
    <n v="1.59"/>
    <n v="90.5"/>
    <n v="9.06"/>
    <n v="99.56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8-14T00:00:00"/>
    <d v="1899-12-30T00:13:00"/>
    <n v="20579"/>
    <x v="0"/>
    <n v="65.8"/>
    <n v="1.59"/>
    <n v="95.23"/>
    <n v="9.5299999999999994"/>
    <n v="104.76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BELCONNEN WOOLWORTHS S/STN"/>
    <s v="CALTEX Australia - Fuel"/>
    <n v="7071340000000000"/>
    <d v="2019-02-19T00:00:00"/>
    <d v="1899-12-30T09:48:00"/>
    <n v="33926"/>
    <x v="0"/>
    <n v="70.81"/>
    <n v="1.45"/>
    <n v="93.47"/>
    <n v="9.35"/>
    <n v="102.82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BELCONNEN WOOLWORTHS S/STN"/>
    <s v="CALTEX Australia - Fuel"/>
    <n v="7071340000000000"/>
    <d v="2019-03-06T00:00:00"/>
    <d v="1899-12-30T11:56:00"/>
    <n v="35785"/>
    <x v="0"/>
    <n v="75.75"/>
    <n v="1.47"/>
    <n v="101.36"/>
    <n v="10.14"/>
    <n v="111.5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1-29T00:00:00"/>
    <d v="1899-12-30T10:36:00"/>
    <n v="31835"/>
    <x v="0"/>
    <n v="68.98"/>
    <n v="1.48"/>
    <n v="92.81"/>
    <n v="9.2899999999999991"/>
    <n v="102.1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2-21T00:00:00"/>
    <d v="1899-12-30T00:58:00"/>
    <n v="34314"/>
    <x v="0"/>
    <n v="74.260000000000005"/>
    <n v="1.49"/>
    <n v="100.59"/>
    <n v="10.06"/>
    <n v="110.65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2-27T00:00:00"/>
    <d v="1899-12-30T15:15:00"/>
    <n v="35024"/>
    <x v="0"/>
    <n v="72.63"/>
    <n v="1.49"/>
    <n v="98.38"/>
    <n v="9.84"/>
    <n v="108.22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3-13T00:00:00"/>
    <d v="1899-12-30T10:24:00"/>
    <n v="36223"/>
    <x v="0"/>
    <n v="78.55"/>
    <n v="1.49"/>
    <n v="106.4"/>
    <n v="10.65"/>
    <n v="117.05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3-26T00:00:00"/>
    <d v="1899-12-30T15:06:00"/>
    <n v="37555"/>
    <x v="0"/>
    <n v="88.78"/>
    <n v="1.49"/>
    <n v="120.25"/>
    <n v="12.03"/>
    <n v="132.28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3-28T00:00:00"/>
    <d v="1899-12-30T13:38:00"/>
    <n v="37297"/>
    <x v="0"/>
    <n v="66.02"/>
    <n v="1.49"/>
    <n v="89.43"/>
    <n v="8.9499999999999993"/>
    <n v="98.38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4-05T00:00:00"/>
    <d v="1899-12-30T11:27:00"/>
    <n v="38770"/>
    <x v="0"/>
    <n v="78.12"/>
    <n v="1.5"/>
    <n v="106.67"/>
    <n v="10.67"/>
    <n v="117.34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5-07T00:00:00"/>
    <d v="1899-12-30T00:17:00"/>
    <n v="41012"/>
    <x v="0"/>
    <n v="92.66"/>
    <n v="1.53"/>
    <n v="129.05000000000001"/>
    <n v="12.91"/>
    <n v="141.96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5-10T00:00:00"/>
    <d v="1899-12-30T10:53:00"/>
    <n v="41453"/>
    <x v="0"/>
    <n v="81.150000000000006"/>
    <n v="1.53"/>
    <n v="113.02"/>
    <n v="11.31"/>
    <n v="124.33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5-15T00:00:00"/>
    <d v="1899-12-30T00:34:00"/>
    <n v="41850"/>
    <x v="0"/>
    <n v="64.27"/>
    <n v="1.53"/>
    <n v="89.51"/>
    <n v="8.9600000000000009"/>
    <n v="98.47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5-21T00:00:00"/>
    <d v="1899-12-30T13:46:00"/>
    <n v="42155"/>
    <x v="0"/>
    <n v="68.38"/>
    <n v="1.5"/>
    <n v="93.37"/>
    <n v="9.34"/>
    <n v="102.71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6-24T00:00:00"/>
    <d v="1899-12-30T14:17:00"/>
    <n v="44310"/>
    <x v="0"/>
    <n v="75.03"/>
    <n v="1.5"/>
    <n v="102.45"/>
    <n v="10.25"/>
    <n v="112.7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7-02T00:00:00"/>
    <d v="1899-12-30T00:16:00"/>
    <n v="45173"/>
    <x v="0"/>
    <n v="72.94"/>
    <n v="1.5"/>
    <n v="99.6"/>
    <n v="9.9700000000000006"/>
    <n v="109.57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7-04T00:00:00"/>
    <d v="1899-12-30T14:44:00"/>
    <n v="45549"/>
    <x v="0"/>
    <n v="69.260000000000005"/>
    <n v="1.51"/>
    <n v="95.2"/>
    <n v="9.5299999999999994"/>
    <n v="104.73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7-10T00:00:00"/>
    <d v="1899-12-30T09:50:00"/>
    <n v="45960"/>
    <x v="0"/>
    <n v="80.540000000000006"/>
    <n v="1.51"/>
    <n v="110.71"/>
    <n v="11.08"/>
    <n v="121.79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7-19T00:00:00"/>
    <d v="1899-12-30T00:23:00"/>
    <n v="46371"/>
    <x v="0"/>
    <n v="72.41"/>
    <n v="1.52"/>
    <n v="100.19"/>
    <n v="10.02"/>
    <n v="110.21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7-24T00:00:00"/>
    <d v="1899-12-30T14:04:00"/>
    <n v="46761"/>
    <x v="0"/>
    <n v="69.87"/>
    <n v="1.52"/>
    <n v="96.67"/>
    <n v="9.67"/>
    <n v="106.34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7-30T00:00:00"/>
    <d v="1899-12-30T00:40:00"/>
    <n v="47145"/>
    <x v="0"/>
    <n v="76.260000000000005"/>
    <n v="1.52"/>
    <n v="105.52"/>
    <n v="10.56"/>
    <n v="116.08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8-06T00:00:00"/>
    <d v="1899-12-30T14:43:00"/>
    <n v="47905"/>
    <x v="0"/>
    <n v="71.83"/>
    <n v="1.5"/>
    <n v="98.08"/>
    <n v="9.81"/>
    <n v="107.89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8-30T00:00:00"/>
    <d v="1899-12-30T13:16:00"/>
    <n v="49854"/>
    <x v="0"/>
    <n v="79.52"/>
    <n v="1.5"/>
    <n v="108.58"/>
    <n v="10.86"/>
    <n v="119.44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9-05T00:00:00"/>
    <d v="1899-12-30T13:42:00"/>
    <n v="50513"/>
    <x v="0"/>
    <n v="78.290000000000006"/>
    <n v="1.5"/>
    <n v="106.9"/>
    <n v="10.7"/>
    <n v="117.6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9-16T00:00:00"/>
    <d v="1899-12-30T15:19:00"/>
    <n v="51536"/>
    <x v="0"/>
    <n v="86.56"/>
    <n v="1.5"/>
    <n v="118.19"/>
    <n v="11.82"/>
    <n v="130.01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0-02T00:00:00"/>
    <d v="1899-12-30T09:42:00"/>
    <n v="53059"/>
    <x v="0"/>
    <n v="86.85"/>
    <n v="1.55"/>
    <n v="122.54"/>
    <n v="12.26"/>
    <n v="134.80000000000001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0-08T00:00:00"/>
    <d v="1899-12-30T10:40:00"/>
    <n v="53489"/>
    <x v="0"/>
    <n v="73.599999999999994"/>
    <n v="1.55"/>
    <n v="103.85"/>
    <n v="10.39"/>
    <n v="114.24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0-10T00:00:00"/>
    <d v="1899-12-30T14:58:00"/>
    <n v="53828"/>
    <x v="0"/>
    <n v="67.16"/>
    <n v="1.55"/>
    <n v="94.75"/>
    <n v="9.48"/>
    <n v="104.23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0-14T00:00:00"/>
    <d v="1899-12-30T11:56:00"/>
    <n v="54129"/>
    <x v="0"/>
    <n v="56.3"/>
    <n v="1.55"/>
    <n v="79.44"/>
    <n v="7.95"/>
    <n v="87.39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0-29T00:00:00"/>
    <d v="1899-12-30T13:41:00"/>
    <n v="55885"/>
    <x v="0"/>
    <n v="99.55"/>
    <n v="1.55"/>
    <n v="140.44999999999999"/>
    <n v="14.05"/>
    <n v="154.5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0-31T00:00:00"/>
    <d v="1899-12-30T14:30:00"/>
    <n v="56203"/>
    <x v="0"/>
    <n v="57.78"/>
    <n v="1.55"/>
    <n v="81.52"/>
    <n v="8.16"/>
    <n v="89.68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1-04T00:00:00"/>
    <d v="1899-12-30T14:13:00"/>
    <n v="56605"/>
    <x v="0"/>
    <n v="63.97"/>
    <n v="1.55"/>
    <n v="90.25"/>
    <n v="9.0299999999999994"/>
    <n v="99.28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1-06T00:00:00"/>
    <d v="1899-12-30T13:10:00"/>
    <n v="56999"/>
    <x v="0"/>
    <n v="71.92"/>
    <n v="1.55"/>
    <n v="101.47"/>
    <n v="10.15"/>
    <n v="111.62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1-08T00:00:00"/>
    <d v="1899-12-30T00:26:00"/>
    <n v="57291"/>
    <x v="0"/>
    <n v="55.04"/>
    <n v="1.55"/>
    <n v="77.650000000000006"/>
    <n v="7.77"/>
    <n v="85.42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1-12T00:00:00"/>
    <d v="1899-12-30T13:46:00"/>
    <n v="27656"/>
    <x v="0"/>
    <n v="67.709999999999994"/>
    <n v="1.55"/>
    <n v="95.54"/>
    <n v="9.56"/>
    <n v="105.1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1-21T00:00:00"/>
    <d v="1899-12-30T13:25:00"/>
    <n v="58502"/>
    <x v="0"/>
    <n v="77.569999999999993"/>
    <n v="1.55"/>
    <n v="109.45"/>
    <n v="10.95"/>
    <n v="120.4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1-28T00:00:00"/>
    <d v="1899-12-30T11:54:00"/>
    <n v="593859"/>
    <x v="0"/>
    <n v="76.069999999999993"/>
    <n v="1.51"/>
    <n v="104.56"/>
    <n v="10.46"/>
    <n v="115.02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2-02T00:00:00"/>
    <d v="1899-12-30T10:38:00"/>
    <n v="59805"/>
    <x v="0"/>
    <n v="87.23"/>
    <n v="1.51"/>
    <n v="119.9"/>
    <n v="12"/>
    <n v="131.9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2-04T00:00:00"/>
    <d v="1899-12-30T11:36:00"/>
    <n v="60211"/>
    <x v="0"/>
    <n v="75.13"/>
    <n v="1.51"/>
    <n v="103.27"/>
    <n v="10.33"/>
    <n v="113.6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2-09T00:00:00"/>
    <d v="1899-12-30T13:47:00"/>
    <n v="60639"/>
    <x v="0"/>
    <n v="78.959999999999994"/>
    <n v="1.51"/>
    <n v="108.54"/>
    <n v="10.86"/>
    <n v="119.4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2-12T00:00:00"/>
    <d v="1899-12-30T11:13:00"/>
    <n v="61005"/>
    <x v="0"/>
    <n v="82.97"/>
    <n v="1.51"/>
    <n v="114.05"/>
    <n v="11.41"/>
    <n v="125.46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2-18T00:00:00"/>
    <d v="1899-12-30T10:06:00"/>
    <n v="61516"/>
    <x v="0"/>
    <n v="101.15"/>
    <n v="1.51"/>
    <n v="139.04"/>
    <n v="13.91"/>
    <n v="152.94999999999999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4-16T00:00:00"/>
    <d v="1899-12-30T14:33:00"/>
    <n v="39618"/>
    <x v="0"/>
    <n v="79.58"/>
    <n v="1.5"/>
    <n v="108.66"/>
    <n v="10.87"/>
    <n v="119.53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NBERRA GATEWAY WOOLWORTHS S/STN"/>
    <s v="CALTEX Australia - Fuel"/>
    <n v="7071340000000000"/>
    <d v="2019-01-08T00:00:00"/>
    <d v="1899-12-30T13:06:00"/>
    <n v="1164"/>
    <x v="0"/>
    <n v="81.98"/>
    <n v="1.45"/>
    <n v="108.21"/>
    <n v="10.83"/>
    <n v="119.04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NBERRA GATEWAY WOOLWORTHS S/STN"/>
    <s v="CALTEX Australia - Fuel"/>
    <n v="7071340000000000"/>
    <d v="2019-01-21T00:00:00"/>
    <d v="1899-12-30T09:31:00"/>
    <n v="30960"/>
    <x v="0"/>
    <n v="47.16"/>
    <n v="1.47"/>
    <n v="63.11"/>
    <n v="6.32"/>
    <n v="69.430000000000007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EG FUELCO 1514 CONDER"/>
    <s v="CALTEX Australia - Fuel"/>
    <n v="7071340000000000"/>
    <d v="2019-08-22T00:00:00"/>
    <d v="1899-12-30T09:44:00"/>
    <n v="48993"/>
    <x v="0"/>
    <n v="58.35"/>
    <n v="1.5"/>
    <n v="79.67"/>
    <n v="7.97"/>
    <n v="87.64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EG FUELCO 1543 CANB GATEWAY"/>
    <s v="CALTEX Australia - Fuel"/>
    <n v="7071340000000000"/>
    <d v="2019-12-23T00:00:00"/>
    <d v="1899-12-30T13:11:00"/>
    <n v="62081"/>
    <x v="0"/>
    <n v="110.71"/>
    <n v="1.51"/>
    <n v="152.16999999999999"/>
    <n v="15.22"/>
    <n v="167.39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EG FUELCO 1566 DICKSON"/>
    <s v="CALTEX Australia - Fuel"/>
    <n v="7071340000000000"/>
    <d v="2019-05-29T00:00:00"/>
    <d v="1899-12-30T11:53:00"/>
    <n v="42556"/>
    <x v="0"/>
    <n v="70.81"/>
    <n v="1.5"/>
    <n v="96.69"/>
    <n v="9.67"/>
    <n v="106.36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EG FUELCO 1709 ERINDALE"/>
    <s v="CALTEX Australia - Fuel"/>
    <n v="7071340000000000"/>
    <d v="2019-04-12T00:00:00"/>
    <d v="1899-12-30T13:44:00"/>
    <n v="39123"/>
    <x v="0"/>
    <n v="70.959999999999994"/>
    <n v="1.5"/>
    <n v="96.89"/>
    <n v="9.69"/>
    <n v="106.58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EG FUELCO 1709 ERINDALE"/>
    <s v="CALTEX Australia - Fuel"/>
    <n v="7071340000000000"/>
    <d v="2019-06-27T00:00:00"/>
    <d v="1899-12-30T09:09:00"/>
    <n v="44754"/>
    <x v="0"/>
    <n v="81.72"/>
    <n v="1.5"/>
    <n v="111.58"/>
    <n v="11.16"/>
    <n v="122.74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EG FUELCO 1709 ERINDALE"/>
    <s v="CALTEX Australia - Fuel"/>
    <n v="7071340000000000"/>
    <d v="2019-08-01T00:00:00"/>
    <d v="1899-12-30T14:28:00"/>
    <n v="47533"/>
    <x v="0"/>
    <n v="74.31"/>
    <n v="1.5"/>
    <n v="101.46"/>
    <n v="10.15"/>
    <n v="111.61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EG FUELCO 1709 ERINDALE"/>
    <s v="CALTEX Australia - Fuel"/>
    <n v="7071340000000000"/>
    <d v="2019-09-11T00:00:00"/>
    <d v="1899-12-30T13:04:00"/>
    <n v="51069"/>
    <x v="0"/>
    <n v="89.24"/>
    <n v="1.45"/>
    <n v="117.8"/>
    <n v="11.79"/>
    <n v="129.59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EG FUELCO 1709 ERINDALE"/>
    <s v="CALTEX Australia - Fuel"/>
    <n v="7071340000000000"/>
    <d v="2019-09-25T00:00:00"/>
    <d v="1899-12-30T08:10:00"/>
    <n v="52070"/>
    <x v="0"/>
    <n v="102.69"/>
    <n v="1.51"/>
    <n v="141.15"/>
    <n v="14.12"/>
    <n v="155.27000000000001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EG FUELCO 1709 ERINDALE"/>
    <s v="CALTEX Australia - Fuel"/>
    <n v="7071340000000000"/>
    <d v="2019-11-19T00:00:00"/>
    <d v="1899-12-30T08:36:00"/>
    <n v="52106"/>
    <x v="0"/>
    <n v="86.13"/>
    <n v="1.51"/>
    <n v="118.39"/>
    <n v="11.84"/>
    <n v="130.22999999999999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EG FUELCO 1744 MAWSON"/>
    <s v="CALTEX Australia - Fuel"/>
    <n v="7071340000000000"/>
    <d v="2019-04-26T00:00:00"/>
    <d v="1899-12-30T08:10:00"/>
    <n v="40101"/>
    <x v="0"/>
    <n v="88.31"/>
    <n v="1.5"/>
    <n v="120.58"/>
    <n v="12.06"/>
    <n v="132.63999999999999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EG FUELCO 1744 MAWSON"/>
    <s v="CALTEX Australia - Fuel"/>
    <n v="7071340000000000"/>
    <d v="2019-06-11T00:00:00"/>
    <d v="1899-12-30T08:15:00"/>
    <n v="42986"/>
    <x v="0"/>
    <n v="86.85"/>
    <n v="1.5"/>
    <n v="118.59"/>
    <n v="11.86"/>
    <n v="130.44999999999999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EG FUELCO 1744 MAWSON"/>
    <s v="CALTEX Australia - Fuel"/>
    <n v="7071340000000000"/>
    <d v="2019-10-24T00:00:00"/>
    <d v="1899-12-30T09:34:00"/>
    <n v="55391"/>
    <x v="0"/>
    <n v="47.8"/>
    <n v="1.5"/>
    <n v="65.27"/>
    <n v="6.53"/>
    <n v="71.8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EG FUELCO 1790 BELCONNEN"/>
    <s v="CALTEX Australia - Fuel"/>
    <n v="7071340000000000"/>
    <d v="2019-09-27T00:00:00"/>
    <d v="1899-12-30T14:19:00"/>
    <n v="52595"/>
    <x v="0"/>
    <n v="95"/>
    <n v="1.53"/>
    <n v="132.31"/>
    <n v="13.24"/>
    <n v="145.55000000000001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ERINDALE WOOLWORTHS  S/STN"/>
    <s v="CALTEX Australia - Fuel"/>
    <n v="7071340000000000"/>
    <d v="2019-03-20T00:00:00"/>
    <d v="1899-12-30T00:17:00"/>
    <n v="37071"/>
    <x v="0"/>
    <n v="78.010000000000005"/>
    <n v="1.45"/>
    <n v="102.97"/>
    <n v="10.3"/>
    <n v="113.27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01-16T00:00:00"/>
    <d v="1899-12-30T07:51:00"/>
    <n v="28000"/>
    <x v="0"/>
    <n v="79.97"/>
    <n v="1.35"/>
    <n v="98.29"/>
    <n v="9.83"/>
    <n v="108.12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01-18T00:00:00"/>
    <d v="1899-12-30T07:46:00"/>
    <n v="30572"/>
    <x v="0"/>
    <n v="83.29"/>
    <n v="1.35"/>
    <n v="102.37"/>
    <n v="10.24"/>
    <n v="112.61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01-24T00:00:00"/>
    <d v="1899-12-30T10:34:00"/>
    <n v="31444"/>
    <x v="0"/>
    <n v="99.54"/>
    <n v="1.35"/>
    <n v="122.35"/>
    <n v="12.24"/>
    <n v="134.59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02-01T00:00:00"/>
    <d v="1899-12-30T15:36:00"/>
    <n v="32214"/>
    <x v="0"/>
    <n v="82.08"/>
    <n v="1.37"/>
    <n v="102.37"/>
    <n v="10.24"/>
    <n v="112.61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02-06T00:00:00"/>
    <d v="1899-12-30T11:29:00"/>
    <n v="31165"/>
    <x v="0"/>
    <n v="79.59"/>
    <n v="1.37"/>
    <n v="99.27"/>
    <n v="9.93"/>
    <n v="109.2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02-12T00:00:00"/>
    <d v="1899-12-30T08:41:00"/>
    <n v="33046"/>
    <x v="0"/>
    <n v="88.21"/>
    <n v="1.38"/>
    <n v="110.5"/>
    <n v="11.06"/>
    <n v="121.56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02-14T00:00:00"/>
    <d v="1899-12-30T11:25:00"/>
    <n v="33196"/>
    <x v="0"/>
    <n v="77.69"/>
    <n v="1.39"/>
    <n v="98.31"/>
    <n v="9.84"/>
    <n v="108.15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03-04T00:00:00"/>
    <d v="1899-12-30T00:00:00"/>
    <n v="35471"/>
    <x v="0"/>
    <n v="79.459999999999994"/>
    <n v="1.43"/>
    <n v="103.45"/>
    <n v="10.35"/>
    <n v="113.8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05-01T00:00:00"/>
    <d v="1899-12-30T10:13:00"/>
    <n v="45013"/>
    <x v="0"/>
    <n v="79.81"/>
    <n v="1.49"/>
    <n v="108.25"/>
    <n v="10.83"/>
    <n v="119.08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06-19T00:00:00"/>
    <d v="1899-12-30T11:16:00"/>
    <n v="43870"/>
    <x v="0"/>
    <n v="78.33"/>
    <n v="1.4"/>
    <n v="99.69"/>
    <n v="9.9700000000000006"/>
    <n v="109.66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08-27T00:00:00"/>
    <d v="1899-12-30T15:26:00"/>
    <n v="49413"/>
    <x v="0"/>
    <n v="89.96"/>
    <n v="1.45"/>
    <n v="118.75"/>
    <n v="11.88"/>
    <n v="130.63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09-03T00:00:00"/>
    <d v="1899-12-30T11:10:00"/>
    <n v="50166"/>
    <x v="0"/>
    <n v="58.05"/>
    <n v="1.45"/>
    <n v="76.63"/>
    <n v="7.67"/>
    <n v="84.3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10-18T00:00:00"/>
    <d v="1899-12-30T07:43:00"/>
    <n v="54638"/>
    <x v="0"/>
    <n v="100.74"/>
    <n v="1.48"/>
    <n v="135.72999999999999"/>
    <n v="13.58"/>
    <n v="149.31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10-22T00:00:00"/>
    <d v="1899-12-30T11:38:00"/>
    <n v="55125"/>
    <x v="0"/>
    <n v="95.14"/>
    <n v="1.48"/>
    <n v="128.18"/>
    <n v="12.82"/>
    <n v="141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HOLT CALTEX WOOLWORTHS"/>
    <s v="CALTEX Australia - Fuel"/>
    <n v="7071340000000000"/>
    <d v="2019-01-10T00:00:00"/>
    <d v="1899-12-30T14:22:00"/>
    <n v="31225"/>
    <x v="0"/>
    <n v="79.099999999999994"/>
    <n v="1.45"/>
    <n v="104.41"/>
    <n v="10.45"/>
    <n v="114.86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HOLT CALTEX WOOLWORTHS"/>
    <s v="CALTEX Australia - Fuel"/>
    <n v="7071340000000000"/>
    <d v="2019-11-26T00:00:00"/>
    <d v="1899-12-30T10:36:00"/>
    <n v="58978"/>
    <x v="0"/>
    <n v="98.89"/>
    <n v="1.55"/>
    <n v="139.53"/>
    <n v="13.96"/>
    <n v="153.49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6-13T00:00:00"/>
    <d v="1899-12-30T13:09:00"/>
    <n v="43445"/>
    <x v="0"/>
    <n v="83.83"/>
    <n v="1.49"/>
    <n v="113.7"/>
    <n v="11.38"/>
    <n v="125.08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8-15T00:00:00"/>
    <d v="1899-12-30T14:23:00"/>
    <n v="48366"/>
    <x v="0"/>
    <n v="88.23"/>
    <n v="1.55"/>
    <n v="124.48"/>
    <n v="12.45"/>
    <n v="136.93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8-21T00:00:00"/>
    <d v="1899-12-30T10:31:00"/>
    <n v="48819"/>
    <x v="0"/>
    <n v="57.32"/>
    <n v="1.55"/>
    <n v="80.87"/>
    <n v="8.09"/>
    <n v="88.96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MAWSON WOOLWORTHS S/STN"/>
    <s v="CALTEX Australia - Fuel"/>
    <n v="7071340000000000"/>
    <d v="2019-02-26T00:00:00"/>
    <d v="1899-12-30T09:25:00"/>
    <n v="34641"/>
    <x v="0"/>
    <n v="64.069999999999993"/>
    <n v="1.45"/>
    <n v="84.57"/>
    <n v="8.4600000000000009"/>
    <n v="93.03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MAWSON WOOLWORTHS S/STN"/>
    <s v="CALTEX Australia - Fuel"/>
    <n v="7071340000000000"/>
    <d v="2019-03-18T00:00:00"/>
    <d v="1899-12-30T09:57:00"/>
    <n v="36633"/>
    <x v="0"/>
    <n v="73.69"/>
    <n v="1.45"/>
    <n v="97.27"/>
    <n v="9.73"/>
    <n v="107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WESTON CALTEX WOOLWORTHS"/>
    <s v="CALTEX Australia - Fuel"/>
    <n v="7071340000000000"/>
    <d v="2019-04-02T00:00:00"/>
    <d v="1899-12-30T10:57:00"/>
    <n v="38381"/>
    <x v="0"/>
    <n v="83.16"/>
    <n v="1.5"/>
    <n v="113.55"/>
    <n v="11.36"/>
    <n v="124.91"/>
  </r>
  <r>
    <x v="135"/>
    <s v="ACT TCCS - IRPT - Roads Maintenance"/>
    <n v="923040"/>
    <m/>
    <s v="Heavy Commercial"/>
    <m/>
    <n v="2017"/>
    <s v="HINO"/>
    <s v="500 SERIES"/>
    <s v="FG 1628 SHORT AUTO FG8JGMB-UHU CAB CHASSIS"/>
    <s v="BELCONNEN WOOLWORTHS S/STN"/>
    <s v="CALTEX Australia - Fuel"/>
    <n v="7071340000000000"/>
    <d v="2019-01-14T00:00:00"/>
    <d v="1899-12-30T21:04:00"/>
    <n v="2740"/>
    <x v="0"/>
    <n v="202.77"/>
    <n v="1.45"/>
    <n v="267.64999999999998"/>
    <n v="26.77"/>
    <n v="294.42"/>
  </r>
  <r>
    <x v="135"/>
    <s v="ACT TCCS - IRPT - Roads Maintenance"/>
    <n v="923040"/>
    <m/>
    <s v="Heavy Commercial"/>
    <m/>
    <n v="2017"/>
    <s v="HINO"/>
    <s v="500 SERIES"/>
    <s v="FG 1628 SHORT AUTO FG8JGMB-UHU CAB CHASSIS"/>
    <s v="BELCONNEN WOOLWORTHS S/STN"/>
    <s v="CALTEX Australia - Fuel"/>
    <n v="7071340000000000"/>
    <d v="2019-01-18T00:00:00"/>
    <d v="1899-12-30T15:03:00"/>
    <m/>
    <x v="0"/>
    <n v="33.67"/>
    <n v="1.47"/>
    <n v="45.05"/>
    <n v="4.51"/>
    <n v="49.56"/>
  </r>
  <r>
    <x v="135"/>
    <s v="ACT TCCS - IRPT - Roads Maintenance"/>
    <n v="923040"/>
    <m/>
    <s v="Heavy Commercial"/>
    <m/>
    <n v="2017"/>
    <s v="HINO"/>
    <s v="500 SERIES"/>
    <s v="FG 1628 SHORT AUTO FG8JGMB-UHU CAB CHASSIS"/>
    <s v="BELCONNEN WOOLWORTHS S/STN"/>
    <s v="CALTEX Australia - Fuel"/>
    <n v="7071340000000000"/>
    <d v="2019-02-13T00:00:00"/>
    <d v="1899-12-30T20:54:00"/>
    <n v="4557"/>
    <x v="0"/>
    <n v="164"/>
    <n v="1.45"/>
    <n v="216.48"/>
    <n v="21.65"/>
    <n v="238.13"/>
  </r>
  <r>
    <x v="135"/>
    <s v="ACT TCCS - IRPT - Roads Maintenance"/>
    <n v="923040"/>
    <m/>
    <s v="Heavy Commercial"/>
    <m/>
    <n v="2017"/>
    <s v="HINO"/>
    <s v="500 SERIES"/>
    <s v="FG 1628 SHORT AUTO FG8JGMB-UHU CAB CHASSIS"/>
    <s v="BELCONNEN WOOLWORTHS S/STN"/>
    <s v="CALTEX Australia - Fuel"/>
    <n v="7071340000000000"/>
    <d v="2019-03-22T00:00:00"/>
    <d v="1899-12-30T10:43:00"/>
    <n v="5355"/>
    <x v="0"/>
    <n v="94.58"/>
    <n v="1.47"/>
    <n v="126.56"/>
    <n v="12.66"/>
    <n v="139.22"/>
  </r>
  <r>
    <x v="135"/>
    <s v="ACT TCCS - IRPT - Roads Maintenance"/>
    <n v="923040"/>
    <m/>
    <s v="Heavy Commercial"/>
    <m/>
    <n v="2017"/>
    <s v="HINO"/>
    <s v="500 SERIES"/>
    <s v="FG 1628 SHORT AUTO FG8JGMB-UHU CAB CHASSIS"/>
    <s v="BELCONNEN WOOLWORTHS S/STN"/>
    <s v="CALTEX Australia - Fuel"/>
    <n v="7071340000000000"/>
    <d v="2019-03-26T00:00:00"/>
    <d v="1899-12-30T10:03:00"/>
    <n v="5560"/>
    <x v="0"/>
    <n v="94.41"/>
    <n v="1.5"/>
    <n v="128.91"/>
    <n v="12.9"/>
    <n v="141.81"/>
  </r>
  <r>
    <x v="135"/>
    <s v="ACT TCCS - IRPT - Roads Maintenance"/>
    <n v="923040"/>
    <m/>
    <s v="Heavy Commercial"/>
    <m/>
    <n v="2017"/>
    <s v="HINO"/>
    <s v="500 SERIES"/>
    <s v="FG 1628 SHORT AUTO FG8JGMB-UHU CAB CHASSIS"/>
    <s v="BELCONNEN WOOLWORTHS S/STN"/>
    <s v="CALTEX Australia - Fuel"/>
    <n v="7071340000000000"/>
    <d v="2019-03-27T00:00:00"/>
    <d v="1899-12-30T11:33:00"/>
    <n v="5649"/>
    <x v="0"/>
    <n v="109.54"/>
    <n v="1.5"/>
    <n v="149.57"/>
    <n v="14.96"/>
    <n v="164.53"/>
  </r>
  <r>
    <x v="135"/>
    <s v="ACT TCCS - IRPT - Roads Maintenance"/>
    <n v="923040"/>
    <m/>
    <s v="Heavy Commercial"/>
    <m/>
    <n v="2017"/>
    <s v="HINO"/>
    <s v="500 SERIES"/>
    <s v="FG 1628 SHORT AUTO FG8JGMB-UHU CAB CHASSIS"/>
    <s v="BELCONNEN WOOLWORTHS S/STN"/>
    <s v="CALTEX Australia - Fuel"/>
    <n v="7071340000000000"/>
    <d v="2019-03-29T00:00:00"/>
    <d v="1899-12-30T08:40:00"/>
    <n v="5814"/>
    <x v="0"/>
    <n v="99.44"/>
    <n v="1.5"/>
    <n v="135.78"/>
    <n v="13.58"/>
    <n v="149.36000000000001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 HUGHES"/>
    <s v="CALTEX Australia - Fuel"/>
    <n v="7071340000000000"/>
    <d v="2019-02-08T00:00:00"/>
    <d v="1899-12-30T08:50:00"/>
    <n v="4354"/>
    <x v="0"/>
    <n v="77.12"/>
    <n v="1.49"/>
    <n v="104.6"/>
    <n v="10.47"/>
    <n v="115.07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 HUGHES"/>
    <s v="CALTEX Australia - Fuel"/>
    <n v="7071340000000000"/>
    <d v="2019-02-11T00:00:00"/>
    <d v="1899-12-30T11:54:00"/>
    <n v="4437"/>
    <x v="0"/>
    <n v="189.67"/>
    <n v="1.5"/>
    <n v="258.98"/>
    <n v="25.9"/>
    <n v="284.88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 HUGHES"/>
    <s v="CALTEX Australia - Fuel"/>
    <n v="7071340000000000"/>
    <d v="2019-07-04T00:00:00"/>
    <d v="1899-12-30T09:16:00"/>
    <n v="9513"/>
    <x v="0"/>
    <n v="119.08"/>
    <n v="1.51"/>
    <n v="163.68"/>
    <n v="16.37"/>
    <n v="180.05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 HUGHES"/>
    <s v="CALTEX Australia - Fuel"/>
    <n v="7071340000000000"/>
    <d v="2019-07-09T00:00:00"/>
    <d v="1899-12-30T06:41:00"/>
    <n v="9621"/>
    <x v="0"/>
    <n v="99.98"/>
    <n v="1.51"/>
    <n v="137.43"/>
    <n v="13.75"/>
    <n v="151.18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 HUGHES"/>
    <s v="CALTEX Australia - Fuel"/>
    <n v="7071340000000000"/>
    <d v="2019-07-11T00:00:00"/>
    <d v="1899-12-30T07:31:00"/>
    <n v="9871"/>
    <x v="0"/>
    <n v="191.74"/>
    <n v="1.51"/>
    <n v="263.55"/>
    <n v="26.36"/>
    <n v="289.91000000000003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 HUGHES"/>
    <s v="CALTEX Australia - Fuel"/>
    <n v="7071340000000000"/>
    <d v="2019-07-31T00:00:00"/>
    <d v="1899-12-30T09:01:00"/>
    <n v="10382"/>
    <x v="0"/>
    <n v="97.48"/>
    <n v="1.52"/>
    <n v="134.87"/>
    <n v="13.49"/>
    <n v="148.36000000000001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 HUGHES"/>
    <s v="CALTEX Australia - Fuel"/>
    <n v="7071340000000000"/>
    <d v="2019-08-06T00:00:00"/>
    <d v="1899-12-30T10:07:00"/>
    <n v="10479"/>
    <x v="0"/>
    <n v="111.78"/>
    <n v="1.52"/>
    <n v="154.66"/>
    <n v="15.47"/>
    <n v="170.13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 HUGHES"/>
    <s v="CALTEX Australia - Fuel"/>
    <n v="7071340000000000"/>
    <d v="2019-08-09T00:00:00"/>
    <d v="1899-12-30T10:01:00"/>
    <n v="10672"/>
    <x v="0"/>
    <n v="86.7"/>
    <n v="1.52"/>
    <n v="119.96"/>
    <n v="12"/>
    <n v="131.96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 HUGHES"/>
    <s v="CALTEX Australia - Fuel"/>
    <n v="7071340000000000"/>
    <d v="2019-08-09T00:00:00"/>
    <d v="1899-12-30T10:03:00"/>
    <n v="10673"/>
    <x v="0"/>
    <n v="76.040000000000006"/>
    <n v="1.52"/>
    <n v="105.21"/>
    <n v="10.53"/>
    <n v="115.74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 HUGHES"/>
    <s v="CALTEX Australia - Fuel"/>
    <n v="7071340000000000"/>
    <d v="2019-08-16T00:00:00"/>
    <d v="1899-12-30T10:07:00"/>
    <n v="10841"/>
    <x v="0"/>
    <n v="92.27"/>
    <n v="1.52"/>
    <n v="127.66"/>
    <n v="12.77"/>
    <n v="140.43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 MITCHELL S/STN"/>
    <s v="CALTEX Australia - Fuel"/>
    <n v="7071340000000000"/>
    <d v="2019-07-14T00:00:00"/>
    <d v="1899-12-30T15:01:00"/>
    <n v="9880"/>
    <x v="0"/>
    <n v="84.89"/>
    <n v="1.48"/>
    <n v="114.37"/>
    <n v="11.44"/>
    <n v="125.81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1-21T00:00:00"/>
    <d v="1899-12-30T21:27:00"/>
    <m/>
    <x v="0"/>
    <n v="75.819999999999993"/>
    <n v="1.48"/>
    <n v="102.01"/>
    <n v="10.210000000000001"/>
    <n v="112.22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1-23T00:00:00"/>
    <d v="1899-12-30T19:14:00"/>
    <m/>
    <x v="0"/>
    <n v="171.36"/>
    <n v="1.48"/>
    <n v="230.55"/>
    <n v="23.06"/>
    <n v="253.61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3-21T00:00:00"/>
    <d v="1899-12-30T11:55:00"/>
    <n v="5283"/>
    <x v="0"/>
    <n v="93.12"/>
    <n v="1.49"/>
    <n v="126.14"/>
    <n v="12.62"/>
    <n v="138.76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5-29T00:00:00"/>
    <d v="1899-12-30T11:46:00"/>
    <n v="8201"/>
    <x v="0"/>
    <n v="97.18"/>
    <n v="1.5"/>
    <n v="132.69"/>
    <n v="13.27"/>
    <n v="145.96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5-31T00:00:00"/>
    <d v="1899-12-30T06:01:00"/>
    <n v="8271"/>
    <x v="0"/>
    <n v="91.58"/>
    <n v="1.5"/>
    <n v="125.05"/>
    <n v="12.51"/>
    <n v="137.56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6-04T00:00:00"/>
    <d v="1899-12-30T06:32:00"/>
    <n v="8410"/>
    <x v="0"/>
    <n v="189.84"/>
    <n v="1.5"/>
    <n v="259.22000000000003"/>
    <n v="25.93"/>
    <n v="285.14999999999998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6-06T00:00:00"/>
    <d v="1899-12-30T05:57:00"/>
    <n v="8523"/>
    <x v="0"/>
    <n v="84.05"/>
    <n v="1.5"/>
    <n v="114.76"/>
    <n v="11.48"/>
    <n v="126.24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6-07T00:00:00"/>
    <d v="1899-12-30T08:41:00"/>
    <n v="8588"/>
    <x v="0"/>
    <n v="83.84"/>
    <n v="1.5"/>
    <n v="114.48"/>
    <n v="11.45"/>
    <n v="125.93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6-12T00:00:00"/>
    <d v="1899-12-30T11:32:00"/>
    <n v="8614"/>
    <x v="0"/>
    <n v="90.83"/>
    <n v="1.5"/>
    <n v="124.03"/>
    <n v="12.41"/>
    <n v="136.44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6-18T00:00:00"/>
    <d v="1899-12-30T09:35:00"/>
    <n v="6872"/>
    <x v="0"/>
    <n v="59.77"/>
    <n v="1.5"/>
    <n v="81.61"/>
    <n v="8.17"/>
    <n v="89.78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6-19T00:00:00"/>
    <d v="1899-12-30T11:19:00"/>
    <n v="8705"/>
    <x v="0"/>
    <n v="102.68"/>
    <n v="1.5"/>
    <n v="140.21"/>
    <n v="14.03"/>
    <n v="154.24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6-21T00:00:00"/>
    <d v="1899-12-30T06:15:00"/>
    <n v="8887"/>
    <x v="0"/>
    <n v="95.24"/>
    <n v="1.5"/>
    <n v="130.05000000000001"/>
    <n v="13.01"/>
    <n v="143.06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9-06T00:00:00"/>
    <d v="1899-12-30T09:22:00"/>
    <n v="11578"/>
    <x v="0"/>
    <n v="96.65"/>
    <n v="1.5"/>
    <n v="131.97"/>
    <n v="13.2"/>
    <n v="145.16999999999999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9-09T00:00:00"/>
    <d v="1899-12-30T09:29:00"/>
    <n v="11640"/>
    <x v="0"/>
    <n v="110.92"/>
    <n v="1.5"/>
    <n v="151.44999999999999"/>
    <n v="15.15"/>
    <n v="166.6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1-30T00:00:00"/>
    <d v="1899-12-30T04:39:00"/>
    <n v="15022"/>
    <x v="0"/>
    <n v="174.02"/>
    <n v="1.51"/>
    <n v="239.2"/>
    <n v="23.93"/>
    <n v="263.13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2-02T00:00:00"/>
    <d v="1899-12-30T11:07:00"/>
    <n v="15450"/>
    <x v="0"/>
    <n v="100.24"/>
    <n v="1.51"/>
    <n v="137.78"/>
    <n v="13.78"/>
    <n v="151.56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2-03T00:00:00"/>
    <d v="1899-12-30T09:48:00"/>
    <n v="15581"/>
    <x v="0"/>
    <n v="98.85"/>
    <n v="1.51"/>
    <n v="135.87"/>
    <n v="13.59"/>
    <n v="149.46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2-10T00:00:00"/>
    <d v="1899-12-30T06:24:00"/>
    <n v="15655"/>
    <x v="0"/>
    <n v="177.8"/>
    <n v="1.51"/>
    <n v="244.39"/>
    <n v="24.44"/>
    <n v="268.83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2-17T00:00:00"/>
    <d v="1899-12-30T08:25:00"/>
    <n v="16016"/>
    <x v="0"/>
    <n v="71.099999999999994"/>
    <n v="1.51"/>
    <n v="97.73"/>
    <n v="9.7799999999999994"/>
    <n v="107.51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KALEEN STAR MART"/>
    <s v="CALTEX Australia - Fuel"/>
    <n v="7071340000000000"/>
    <d v="2019-04-24T00:00:00"/>
    <d v="1899-12-30T07:18:00"/>
    <n v="7065"/>
    <x v="0"/>
    <n v="197.99"/>
    <n v="1.5"/>
    <n v="270.35000000000002"/>
    <n v="27.04"/>
    <n v="297.39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KALEEN STAR MART"/>
    <s v="CALTEX Australia - Fuel"/>
    <n v="7071340000000000"/>
    <d v="2019-05-01T00:00:00"/>
    <d v="1899-12-30T11:12:00"/>
    <n v="7218"/>
    <x v="0"/>
    <n v="101.15"/>
    <n v="1.52"/>
    <n v="139.94999999999999"/>
    <n v="14"/>
    <n v="153.94999999999999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KALEEN STAR MART"/>
    <s v="CALTEX Australia - Fuel"/>
    <n v="7071340000000000"/>
    <d v="2019-05-02T00:00:00"/>
    <d v="1899-12-30T11:35:00"/>
    <n v="7298"/>
    <x v="0"/>
    <n v="81.99"/>
    <n v="1.52"/>
    <n v="113.45"/>
    <n v="11.35"/>
    <n v="124.8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KALEEN STAR MART"/>
    <s v="CALTEX Australia - Fuel"/>
    <n v="7071340000000000"/>
    <d v="2019-05-10T00:00:00"/>
    <d v="1899-12-30T11:00:00"/>
    <n v="7470"/>
    <x v="0"/>
    <n v="183.7"/>
    <n v="1.53"/>
    <n v="255.85"/>
    <n v="25.59"/>
    <n v="281.44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KALEEN STAR MART"/>
    <s v="CALTEX Australia - Fuel"/>
    <n v="7071340000000000"/>
    <d v="2019-10-18T00:00:00"/>
    <d v="1899-12-30T07:58:00"/>
    <n v="13044"/>
    <x v="0"/>
    <n v="96.64"/>
    <n v="1.55"/>
    <n v="136.35"/>
    <n v="13.64"/>
    <n v="149.99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NICHOLLS STAR MART"/>
    <s v="CALTEX Australia - Fuel"/>
    <n v="7071340000000000"/>
    <d v="2019-11-18T00:00:00"/>
    <d v="1899-12-30T19:44:00"/>
    <m/>
    <x v="0"/>
    <n v="113.95"/>
    <n v="1.5"/>
    <n v="155.59"/>
    <n v="15.56"/>
    <n v="171.15"/>
  </r>
  <r>
    <x v="135"/>
    <s v="ACT TCCS - IRPT - Roads Maintenance"/>
    <n v="923040"/>
    <m/>
    <s v="Heavy Commercial"/>
    <m/>
    <n v="2017"/>
    <s v="HINO"/>
    <s v="500 SERIES"/>
    <s v="FG 1628 SHORT AUTO FG8JGMB-UHU CAB CHASSIS"/>
    <s v="DICKSON WOOLWORTHS S/STN"/>
    <s v="CALTEX Australia - Fuel"/>
    <n v="7071340000000000"/>
    <d v="2019-01-18T00:00:00"/>
    <d v="1899-12-30T20:53:00"/>
    <m/>
    <x v="0"/>
    <n v="145.35"/>
    <n v="1.47"/>
    <n v="194.51"/>
    <n v="19.46"/>
    <n v="213.97"/>
  </r>
  <r>
    <x v="135"/>
    <s v="ACT TCCS - IRPT - Roads Maintenance"/>
    <n v="923040"/>
    <m/>
    <s v="Heavy Commercial"/>
    <m/>
    <n v="2017"/>
    <s v="HINO"/>
    <s v="500 SERIES"/>
    <s v="FG 1628 SHORT AUTO FG8JGMB-UHU CAB CHASSIS"/>
    <s v="DICKSON WOOLWORTHS S/STN"/>
    <s v="CALTEX Australia - Fuel"/>
    <n v="7071340000000000"/>
    <d v="2019-01-22T00:00:00"/>
    <d v="1899-12-30T18:54:00"/>
    <m/>
    <x v="0"/>
    <n v="136.97999999999999"/>
    <n v="1.45"/>
    <n v="180.81"/>
    <n v="18.09"/>
    <n v="198.9"/>
  </r>
  <r>
    <x v="135"/>
    <s v="ACT TCCS - IRPT - Roads Maintenance"/>
    <n v="923040"/>
    <m/>
    <s v="Heavy Commercial"/>
    <m/>
    <n v="2017"/>
    <s v="HINO"/>
    <s v="500 SERIES"/>
    <s v="FG 1628 SHORT AUTO FG8JGMB-UHU CAB CHASSIS"/>
    <s v="DICKSON WOOLWORTHS S/STN"/>
    <s v="CALTEX Australia - Fuel"/>
    <n v="7071340000000000"/>
    <d v="2019-01-24T00:00:00"/>
    <d v="1899-12-30T18:40:00"/>
    <m/>
    <x v="0"/>
    <n v="148.77000000000001"/>
    <n v="1.45"/>
    <n v="196.37"/>
    <n v="19.64"/>
    <n v="216.01"/>
  </r>
  <r>
    <x v="135"/>
    <s v="ACT TCCS - IRPT - Roads Maintenance"/>
    <n v="923040"/>
    <m/>
    <s v="Heavy Commercial"/>
    <m/>
    <n v="2017"/>
    <s v="HINO"/>
    <s v="500 SERIES"/>
    <s v="FG 1628 SHORT AUTO FG8JGMB-UHU CAB CHASSIS"/>
    <s v="DICKSON WOOLWORTHS S/STN"/>
    <s v="CALTEX Australia - Fuel"/>
    <n v="7071340000000000"/>
    <d v="2019-01-25T00:00:00"/>
    <d v="1899-12-30T20:43:00"/>
    <m/>
    <x v="0"/>
    <n v="171.58"/>
    <n v="1.45"/>
    <n v="226.48"/>
    <n v="22.65"/>
    <n v="249.13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566 DICKSON"/>
    <s v="CALTEX Australia - Fuel"/>
    <n v="7071340000000000"/>
    <d v="2019-09-17T00:00:00"/>
    <d v="1899-12-30T06:49:00"/>
    <n v="11804"/>
    <x v="0"/>
    <n v="99.29"/>
    <n v="1.5"/>
    <n v="135.57"/>
    <n v="13.56"/>
    <n v="149.13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44 MAWSON"/>
    <s v="CALTEX Australia - Fuel"/>
    <n v="7071340000000000"/>
    <d v="2019-09-27T00:00:00"/>
    <d v="1899-12-30T06:33:00"/>
    <n v="12420"/>
    <x v="0"/>
    <n v="83.53"/>
    <n v="1.5"/>
    <n v="114.05"/>
    <n v="11.41"/>
    <n v="125.46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2-17T00:00:00"/>
    <d v="1899-12-30T21:31:00"/>
    <n v="16146"/>
    <x v="0"/>
    <n v="123.61"/>
    <n v="1.47"/>
    <n v="165.41"/>
    <n v="16.55"/>
    <n v="181.96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2-18T00:00:00"/>
    <d v="1899-12-30T21:14:00"/>
    <n v="16248"/>
    <x v="0"/>
    <n v="99.71"/>
    <n v="1.47"/>
    <n v="133.43"/>
    <n v="13.35"/>
    <n v="146.78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4-03T00:00:00"/>
    <d v="1899-12-30T05:42:00"/>
    <n v="5954"/>
    <x v="0"/>
    <n v="173.84"/>
    <n v="1.5"/>
    <n v="237.37"/>
    <n v="23.74"/>
    <n v="261.11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4-05T00:00:00"/>
    <d v="1899-12-30T10:17:00"/>
    <n v="6184"/>
    <x v="0"/>
    <n v="97.54"/>
    <n v="1.5"/>
    <n v="133.19"/>
    <n v="13.32"/>
    <n v="146.51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4-08T00:00:00"/>
    <d v="1899-12-30T05:58:00"/>
    <n v="6240"/>
    <x v="0"/>
    <n v="112.49"/>
    <n v="1.5"/>
    <n v="153.6"/>
    <n v="15.37"/>
    <n v="168.97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4-10T00:00:00"/>
    <d v="1899-12-30T00:09:00"/>
    <n v="6514"/>
    <x v="0"/>
    <n v="169.05"/>
    <n v="1.5"/>
    <n v="230.83"/>
    <n v="23.09"/>
    <n v="253.92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4-17T00:00:00"/>
    <d v="1899-12-30T08:13:00"/>
    <n v="6758"/>
    <x v="0"/>
    <n v="187.15"/>
    <n v="1.5"/>
    <n v="255.55"/>
    <n v="25.56"/>
    <n v="281.11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5-16T00:00:00"/>
    <d v="1899-12-30T10:11:00"/>
    <n v="2221"/>
    <x v="0"/>
    <n v="207.24"/>
    <n v="1.5"/>
    <n v="282.97000000000003"/>
    <n v="28.3"/>
    <n v="311.27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5-21T00:00:00"/>
    <d v="1899-12-30T08:56:00"/>
    <n v="8014"/>
    <x v="0"/>
    <n v="175.53"/>
    <n v="1.51"/>
    <n v="241.27"/>
    <n v="24.13"/>
    <n v="265.39999999999998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5-24T00:00:00"/>
    <d v="1899-12-30T11:12:00"/>
    <n v="8146"/>
    <x v="0"/>
    <n v="78.680000000000007"/>
    <n v="1.5"/>
    <n v="107.44"/>
    <n v="10.75"/>
    <n v="118.19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8-22T00:00:00"/>
    <d v="1899-12-30T09:49:00"/>
    <n v="10818"/>
    <x v="0"/>
    <n v="90.9"/>
    <n v="1.5"/>
    <n v="124.12"/>
    <n v="12.42"/>
    <n v="136.54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8-23T00:00:00"/>
    <d v="1899-12-30T06:14:00"/>
    <n v="11084"/>
    <x v="0"/>
    <n v="85.03"/>
    <n v="1.5"/>
    <n v="116.11"/>
    <n v="11.62"/>
    <n v="127.73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8-28T00:00:00"/>
    <d v="1899-12-30T06:22:00"/>
    <n v="11302"/>
    <x v="0"/>
    <n v="84.83"/>
    <n v="1.5"/>
    <n v="115.83"/>
    <n v="11.59"/>
    <n v="127.42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8-29T00:00:00"/>
    <d v="1899-12-30T06:15:00"/>
    <n v="11406"/>
    <x v="0"/>
    <n v="157.19"/>
    <n v="1.5"/>
    <n v="214.64"/>
    <n v="21.47"/>
    <n v="236.11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9-18T00:00:00"/>
    <d v="1899-12-30T06:20:00"/>
    <n v="11927"/>
    <x v="0"/>
    <n v="95.57"/>
    <n v="1.5"/>
    <n v="130.5"/>
    <n v="13.06"/>
    <n v="143.56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9-20T00:00:00"/>
    <d v="1899-12-30T10:26:00"/>
    <n v="12087"/>
    <x v="0"/>
    <n v="169.87"/>
    <n v="1.5"/>
    <n v="231.95"/>
    <n v="23.2"/>
    <n v="255.15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9-25T00:00:00"/>
    <d v="1899-12-30T06:07:00"/>
    <n v="12299"/>
    <x v="0"/>
    <n v="185.29"/>
    <n v="1.51"/>
    <n v="254.69"/>
    <n v="25.47"/>
    <n v="280.16000000000003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10-09T00:00:00"/>
    <d v="1899-12-30T06:27:00"/>
    <n v="12533"/>
    <x v="0"/>
    <n v="104.07"/>
    <n v="1.53"/>
    <n v="144.94999999999999"/>
    <n v="14.5"/>
    <n v="159.44999999999999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10-10T00:00:00"/>
    <d v="1899-12-30T06:08:00"/>
    <n v="12637"/>
    <x v="0"/>
    <n v="75.010000000000005"/>
    <n v="1.53"/>
    <n v="104.47"/>
    <n v="10.45"/>
    <n v="114.92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10-11T00:00:00"/>
    <d v="1899-12-30T09:47:00"/>
    <n v="12781"/>
    <x v="0"/>
    <n v="87.65"/>
    <n v="1.53"/>
    <n v="122.07"/>
    <n v="12.21"/>
    <n v="134.28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10-16T00:00:00"/>
    <d v="1899-12-30T06:20:00"/>
    <n v="12943"/>
    <x v="0"/>
    <n v="95.3"/>
    <n v="1.53"/>
    <n v="132.72999999999999"/>
    <n v="13.28"/>
    <n v="146.01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10-23T00:00:00"/>
    <d v="1899-12-30T06:36:00"/>
    <n v="13802"/>
    <x v="0"/>
    <n v="176.8"/>
    <n v="1.53"/>
    <n v="246.24"/>
    <n v="24.63"/>
    <n v="270.87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11-11T00:00:00"/>
    <d v="1899-12-30T06:11:00"/>
    <m/>
    <x v="0"/>
    <n v="72.2"/>
    <n v="1.53"/>
    <n v="100.55"/>
    <n v="10.06"/>
    <n v="110.61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11-12T00:00:00"/>
    <d v="1899-12-30T06:17:00"/>
    <n v="14303"/>
    <x v="0"/>
    <n v="118.45"/>
    <n v="1.53"/>
    <n v="164.97"/>
    <n v="16.5"/>
    <n v="181.47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11-13T00:00:00"/>
    <d v="1899-12-30T06:25:00"/>
    <n v="14433"/>
    <x v="0"/>
    <n v="79.37"/>
    <n v="1.53"/>
    <n v="110.54"/>
    <n v="11.06"/>
    <n v="121.6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11-15T00:00:00"/>
    <d v="1899-12-30T06:05:00"/>
    <n v="14904"/>
    <x v="0"/>
    <n v="183.89"/>
    <n v="1.53"/>
    <n v="256.11"/>
    <n v="25.62"/>
    <n v="281.73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11-26T00:00:00"/>
    <d v="1899-12-30T06:21:00"/>
    <n v="14981"/>
    <x v="0"/>
    <n v="176.81"/>
    <n v="1.53"/>
    <n v="246.25"/>
    <n v="24.63"/>
    <n v="270.88"/>
  </r>
  <r>
    <x v="135"/>
    <s v="ACT TCCS - IRPT - Roads Maintenance"/>
    <n v="923040"/>
    <m/>
    <s v="Heavy Commercial"/>
    <m/>
    <n v="2017"/>
    <s v="HINO"/>
    <s v="500 SERIES"/>
    <s v="FG 1628 SHORT AUTO FG8JGMB-UHU CAB CHASSIS"/>
    <s v="FYSHWICK S/STN"/>
    <s v="CALTEX Australia - Fuel"/>
    <n v="7071340000000000"/>
    <d v="2019-02-13T00:00:00"/>
    <d v="1899-12-30T10:37:00"/>
    <n v="4509"/>
    <x v="0"/>
    <n v="92.5"/>
    <n v="1.38"/>
    <n v="115.88"/>
    <n v="11.59"/>
    <n v="127.47"/>
  </r>
  <r>
    <x v="135"/>
    <s v="ACT TCCS - IRPT - Roads Maintenance"/>
    <n v="923040"/>
    <m/>
    <s v="Heavy Commercial"/>
    <m/>
    <n v="2017"/>
    <s v="HINO"/>
    <s v="500 SERIES"/>
    <s v="FG 1628 SHORT AUTO FG8JGMB-UHU CAB CHASSIS"/>
    <s v="FYSHWICK S/STN"/>
    <s v="CALTEX Australia - Fuel"/>
    <n v="7071340000000000"/>
    <d v="2019-07-19T00:00:00"/>
    <d v="1899-12-30T06:11:00"/>
    <n v="10045"/>
    <x v="0"/>
    <n v="192.3"/>
    <n v="1.43"/>
    <n v="250.34"/>
    <n v="25.04"/>
    <n v="275.38"/>
  </r>
  <r>
    <x v="135"/>
    <s v="ACT TCCS - IRPT - Roads Maintenance"/>
    <n v="923040"/>
    <m/>
    <s v="Heavy Commercial"/>
    <m/>
    <n v="2017"/>
    <s v="HINO"/>
    <s v="500 SERIES"/>
    <s v="FG 1628 SHORT AUTO FG8JGMB-UHU CAB CHASSIS"/>
    <s v="FYSHWICK S/STN"/>
    <s v="CALTEX Australia - Fuel"/>
    <n v="7071340000000000"/>
    <d v="2019-07-26T00:00:00"/>
    <d v="1899-12-30T06:07:00"/>
    <n v="10202"/>
    <x v="0"/>
    <n v="170.57"/>
    <n v="1.43"/>
    <n v="222.05"/>
    <n v="22.21"/>
    <n v="244.26"/>
  </r>
  <r>
    <x v="135"/>
    <s v="ACT TCCS - IRPT - Roads Maintenance"/>
    <n v="923040"/>
    <m/>
    <s v="Heavy Commercial"/>
    <m/>
    <n v="2017"/>
    <s v="HINO"/>
    <s v="500 SERIES"/>
    <s v="FG 1628 SHORT AUTO FG8JGMB-UHU CAB CHASSIS"/>
    <s v="FYSHWICK S/STN"/>
    <s v="CALTEX Australia - Fuel"/>
    <n v="7071340000000000"/>
    <d v="2019-08-07T00:00:00"/>
    <d v="1899-12-30T06:13:00"/>
    <n v="10524"/>
    <x v="0"/>
    <n v="99.66"/>
    <n v="1.43"/>
    <n v="129.74"/>
    <n v="12.98"/>
    <n v="142.72"/>
  </r>
  <r>
    <x v="135"/>
    <s v="ACT TCCS - IRPT - Roads Maintenance"/>
    <n v="923040"/>
    <m/>
    <s v="Heavy Commercial"/>
    <m/>
    <n v="2017"/>
    <s v="HINO"/>
    <s v="500 SERIES"/>
    <s v="FG 1628 SHORT AUTO FG8JGMB-UHU CAB CHASSIS"/>
    <s v="FYSHWICK S/STN"/>
    <s v="CALTEX Australia - Fuel"/>
    <n v="7071340000000000"/>
    <d v="2019-08-20T00:00:00"/>
    <d v="1899-12-30T06:17:00"/>
    <n v="10884"/>
    <x v="0"/>
    <n v="117.83"/>
    <n v="1.43"/>
    <n v="153.38999999999999"/>
    <n v="15.34"/>
    <n v="168.73"/>
  </r>
  <r>
    <x v="135"/>
    <s v="ACT TCCS - IRPT - Roads Maintenance"/>
    <n v="923040"/>
    <m/>
    <s v="Heavy Commercial"/>
    <m/>
    <n v="2017"/>
    <s v="HINO"/>
    <s v="500 SERIES"/>
    <s v="FG 1628 SHORT AUTO FG8JGMB-UHU CAB CHASSIS"/>
    <s v="FYSHWICK S/STN"/>
    <s v="CALTEX Australia - Fuel"/>
    <n v="7071340000000000"/>
    <d v="2019-09-12T00:00:00"/>
    <d v="1899-12-30T08:14:00"/>
    <n v="11676"/>
    <x v="0"/>
    <n v="50.47"/>
    <n v="1.43"/>
    <n v="65.7"/>
    <n v="6.58"/>
    <n v="72.28"/>
  </r>
  <r>
    <x v="135"/>
    <s v="ACT TCCS - IRPT - Roads Maintenance"/>
    <n v="923040"/>
    <m/>
    <s v="Heavy Commercial"/>
    <m/>
    <n v="2017"/>
    <s v="HINO"/>
    <s v="500 SERIES"/>
    <s v="FG 1628 SHORT AUTO FG8JGMB-UHU CAB CHASSIS"/>
    <s v="FYSHWICK S/STN"/>
    <s v="CALTEX Australia - Fuel"/>
    <n v="7071340000000000"/>
    <d v="2019-12-05T00:00:00"/>
    <d v="1899-12-30T08:33:00"/>
    <n v="15550"/>
    <x v="0"/>
    <n v="91.48"/>
    <n v="1.46"/>
    <n v="121.58"/>
    <n v="12.16"/>
    <n v="133.74"/>
  </r>
  <r>
    <x v="135"/>
    <s v="ACT TCCS - IRPT - Roads Maintenance"/>
    <n v="923040"/>
    <m/>
    <s v="Heavy Commercial"/>
    <m/>
    <n v="2017"/>
    <s v="HINO"/>
    <s v="500 SERIES"/>
    <s v="FG 1628 SHORT AUTO FG8JGMB-UHU CAB CHASSIS"/>
    <s v="HUME WOOLWORTHS S/STN"/>
    <s v="CALTEX Australia - Fuel"/>
    <n v="7071340000000000"/>
    <d v="2019-01-31T00:00:00"/>
    <d v="1899-12-30T06:00:00"/>
    <n v="4176"/>
    <x v="0"/>
    <n v="181.17"/>
    <n v="1.45"/>
    <n v="239.15"/>
    <n v="23.92"/>
    <n v="263.07"/>
  </r>
  <r>
    <x v="135"/>
    <s v="ACT TCCS - IRPT - Roads Maintenance"/>
    <n v="923040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01-02T00:00:00"/>
    <d v="1899-12-30T00:06:00"/>
    <n v="1793"/>
    <x v="0"/>
    <n v="168.28"/>
    <n v="1.47"/>
    <n v="225.19"/>
    <n v="22.52"/>
    <n v="247.71"/>
  </r>
  <r>
    <x v="135"/>
    <s v="ACT TCCS - IRPT - Roads Maintenance"/>
    <n v="923040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01-04T00:00:00"/>
    <d v="1899-12-30T00:24:00"/>
    <n v="1992"/>
    <x v="0"/>
    <n v="171.64"/>
    <n v="1.47"/>
    <n v="229.68"/>
    <n v="22.97"/>
    <n v="252.65"/>
  </r>
  <r>
    <x v="135"/>
    <s v="ACT TCCS - IRPT - Roads Maintenance"/>
    <n v="923040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01-11T00:00:00"/>
    <d v="1899-12-30T11:59:00"/>
    <n v="2796"/>
    <x v="0"/>
    <n v="165.07"/>
    <n v="1.47"/>
    <n v="220.89"/>
    <n v="22.09"/>
    <n v="242.98"/>
  </r>
  <r>
    <x v="135"/>
    <s v="ACT TCCS - IRPT - Roads Maintenance"/>
    <n v="923040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01-17T00:00:00"/>
    <d v="1899-12-30T00:26:00"/>
    <n v="2989"/>
    <x v="0"/>
    <n v="162.97"/>
    <n v="1.45"/>
    <n v="215.12"/>
    <n v="21.52"/>
    <n v="236.64"/>
  </r>
  <r>
    <x v="135"/>
    <s v="ACT TCCS - IRPT - Roads Maintenance"/>
    <n v="923040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06-26T00:00:00"/>
    <d v="1899-12-30T09:16:00"/>
    <n v="9026"/>
    <x v="0"/>
    <n v="188.61"/>
    <n v="1.5"/>
    <n v="257.54000000000002"/>
    <n v="25.76"/>
    <n v="283.3"/>
  </r>
  <r>
    <x v="135"/>
    <s v="ACT TCCS - IRPT - Roads Maintenance"/>
    <n v="923040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10-29T00:00:00"/>
    <d v="1899-12-30T06:18:00"/>
    <n v="13596"/>
    <x v="0"/>
    <n v="189.08"/>
    <n v="1.55"/>
    <n v="266.77"/>
    <n v="26.68"/>
    <n v="293.45"/>
  </r>
  <r>
    <x v="135"/>
    <s v="ACT TCCS - IRPT - Roads Maintenance"/>
    <n v="923040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10-31T00:00:00"/>
    <d v="1899-12-30T08:01:00"/>
    <n v="13740"/>
    <x v="0"/>
    <n v="104.13"/>
    <n v="1.55"/>
    <n v="146.91999999999999"/>
    <n v="14.7"/>
    <n v="161.62"/>
  </r>
  <r>
    <x v="135"/>
    <s v="ACT TCCS - IRPT - Roads Maintenance"/>
    <n v="923040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11-01T00:00:00"/>
    <d v="1899-12-30T06:01:00"/>
    <n v="13802"/>
    <x v="0"/>
    <n v="104.47"/>
    <n v="1.55"/>
    <n v="147.4"/>
    <n v="14.75"/>
    <n v="162.15"/>
  </r>
  <r>
    <x v="135"/>
    <s v="ACT TCCS - IRPT - Roads Maintenance"/>
    <n v="923040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11-07T00:00:00"/>
    <d v="1899-12-30T06:31:00"/>
    <n v="13960"/>
    <x v="0"/>
    <n v="160.56"/>
    <n v="1.55"/>
    <n v="226.54"/>
    <n v="22.66"/>
    <n v="249.2"/>
  </r>
  <r>
    <x v="135"/>
    <s v="ACT TCCS - IRPT - Roads Maintenance"/>
    <n v="923040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11-08T00:00:00"/>
    <d v="1899-12-30T09:17:00"/>
    <n v="14052"/>
    <x v="0"/>
    <n v="92.05"/>
    <n v="1.55"/>
    <n v="129.87"/>
    <n v="12.99"/>
    <n v="142.86000000000001"/>
  </r>
  <r>
    <x v="135"/>
    <s v="ACT TCCS - IRPT - Roads Maintenance"/>
    <n v="923040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12-01T00:00:00"/>
    <d v="1899-12-30T05:07:00"/>
    <n v="14902"/>
    <x v="0"/>
    <n v="97.16"/>
    <n v="1.55"/>
    <n v="137.08000000000001"/>
    <n v="13.71"/>
    <n v="150.79"/>
  </r>
  <r>
    <x v="135"/>
    <s v="ACT TCCS - IRPT - Roads Maintenance"/>
    <n v="923040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12-13T00:00:00"/>
    <d v="1899-12-30T11:56:00"/>
    <n v="15900"/>
    <x v="0"/>
    <n v="80.709999999999994"/>
    <n v="1.57"/>
    <n v="115.35"/>
    <n v="11.54"/>
    <n v="126.89"/>
  </r>
  <r>
    <x v="135"/>
    <s v="ACT TCCS - IRPT - Roads Maintenance"/>
    <n v="923040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12-16T00:00:00"/>
    <d v="1899-12-30T06:34:00"/>
    <n v="15946"/>
    <x v="0"/>
    <n v="110.68"/>
    <n v="1.57"/>
    <n v="158.16999999999999"/>
    <n v="15.82"/>
    <n v="173.99"/>
  </r>
  <r>
    <x v="135"/>
    <s v="ACT TCCS - IRPT - Roads Maintenance"/>
    <n v="923040"/>
    <m/>
    <s v="Heavy Commercial"/>
    <m/>
    <n v="2017"/>
    <s v="HINO"/>
    <s v="500 SERIES"/>
    <s v="FG 1628 SHORT AUTO FG8JGMB-UHU CAB CHASSIS"/>
    <s v="MAWSON WOOLWORTHS S/STN"/>
    <s v="CALTEX Australia - Fuel"/>
    <n v="7071340000000000"/>
    <d v="2019-02-28T00:00:00"/>
    <d v="1899-12-30T10:19:00"/>
    <n v="4688"/>
    <x v="0"/>
    <n v="97.58"/>
    <n v="1.45"/>
    <n v="128.81"/>
    <n v="12.89"/>
    <n v="141.69999999999999"/>
  </r>
  <r>
    <x v="135"/>
    <s v="ACT TCCS - IRPT - Roads Maintenance"/>
    <n v="923040"/>
    <m/>
    <s v="Heavy Commercial"/>
    <m/>
    <n v="2017"/>
    <s v="HINO"/>
    <s v="500 SERIES"/>
    <s v="FG 1628 SHORT AUTO FG8JGMB-UHU CAB CHASSIS"/>
    <s v="MAWSON WOOLWORTHS S/STN"/>
    <s v="CALTEX Australia - Fuel"/>
    <n v="7071340000000000"/>
    <d v="2019-03-06T00:00:00"/>
    <d v="1899-12-30T10:40:00"/>
    <n v="4814"/>
    <x v="0"/>
    <n v="176.7"/>
    <n v="1.45"/>
    <n v="233.25"/>
    <n v="23.33"/>
    <n v="256.58"/>
  </r>
  <r>
    <x v="135"/>
    <s v="ACT TCCS - IRPT - Roads Maintenance"/>
    <n v="923040"/>
    <m/>
    <s v="Heavy Commercial"/>
    <m/>
    <n v="2017"/>
    <s v="HINO"/>
    <s v="500 SERIES"/>
    <s v="FG 1628 SHORT AUTO FG8JGMB-UHU CAB CHASSIS"/>
    <s v="MAWSON WOOLWORTHS S/STN"/>
    <s v="CALTEX Australia - Fuel"/>
    <n v="7071340000000000"/>
    <d v="2019-03-14T00:00:00"/>
    <d v="1899-12-30T06:49:00"/>
    <n v="4978"/>
    <x v="0"/>
    <n v="195.12"/>
    <n v="1.45"/>
    <n v="257.55"/>
    <n v="25.76"/>
    <n v="283.31"/>
  </r>
  <r>
    <x v="135"/>
    <s v="ACT TCCS - IRPT - Roads Maintenance"/>
    <n v="923040"/>
    <m/>
    <s v="Heavy Commercial"/>
    <m/>
    <n v="2017"/>
    <s v="HINO"/>
    <s v="500 SERIES"/>
    <s v="FG 1628 SHORT AUTO FG8JGMB-UHU CAB CHASSIS"/>
    <s v="MAWSON WOOLWORTHS S/STN"/>
    <s v="CALTEX Australia - Fuel"/>
    <n v="7071340000000000"/>
    <d v="2019-03-19T00:00:00"/>
    <d v="1899-12-30T07:37:00"/>
    <n v="5092"/>
    <x v="0"/>
    <n v="164.09"/>
    <n v="1.45"/>
    <n v="216.6"/>
    <n v="21.67"/>
    <n v="238.27"/>
  </r>
  <r>
    <x v="135"/>
    <s v="ACT TCCS - IRPT - Roads Maintenance"/>
    <n v="923040"/>
    <m/>
    <s v="Heavy Commercial"/>
    <m/>
    <n v="2017"/>
    <s v="HINO"/>
    <s v="500 SERIES"/>
    <s v="FG 1628 SHORT AUTO FG8JGMB-UHU CAB CHASSIS"/>
    <s v="WESTON CALTEX WOOLWORTHS"/>
    <s v="CALTEX Australia - Fuel"/>
    <n v="7071340000000000"/>
    <d v="2019-07-01T00:00:00"/>
    <d v="1899-12-30T06:10:00"/>
    <n v="9623"/>
    <x v="0"/>
    <n v="189.51"/>
    <n v="1.57"/>
    <n v="270.64999999999998"/>
    <n v="27.07"/>
    <n v="297.72000000000003"/>
  </r>
  <r>
    <x v="135"/>
    <s v="ACT TCCS - IRPT - Roads Maintenance"/>
    <n v="923040"/>
    <m/>
    <s v="Heavy Commercial"/>
    <m/>
    <n v="2017"/>
    <s v="HINO"/>
    <s v="500 SERIES"/>
    <s v="FG 1628 SHORT AUTO FG8JGMB-UHU CAB CHASSIS"/>
    <s v="WESTON CALTEX WOOLWORTHS"/>
    <s v="CALTEX Australia - Fuel"/>
    <n v="7071340000000000"/>
    <d v="2019-07-03T00:00:00"/>
    <d v="1899-12-30T06:02:00"/>
    <n v="9436"/>
    <x v="0"/>
    <n v="93.72"/>
    <n v="1.58"/>
    <n v="134.79"/>
    <n v="13.48"/>
    <n v="148.27000000000001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 MITCHELL S/STN"/>
    <s v="CALTEX Australia - Fuel"/>
    <n v="7071340000000000"/>
    <d v="2019-01-18T00:00:00"/>
    <d v="1899-12-30T10:07:00"/>
    <n v="2356"/>
    <x v="0"/>
    <n v="147.91999999999999"/>
    <n v="1.42"/>
    <n v="191.22"/>
    <n v="19.13"/>
    <n v="210.35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 MITCHELL S/STN"/>
    <s v="CALTEX Australia - Fuel"/>
    <n v="7071340000000000"/>
    <d v="2019-01-18T00:00:00"/>
    <d v="1899-12-30T10:07:00"/>
    <n v="2356"/>
    <x v="5"/>
    <n v="0"/>
    <n v="0"/>
    <n v="9.5500000000000007"/>
    <n v="0.96"/>
    <n v="10.51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 MITCHELL S/STN"/>
    <s v="CALTEX Australia - Fuel"/>
    <n v="7071340000000000"/>
    <d v="2019-02-04T00:00:00"/>
    <d v="1899-12-30T10:58:00"/>
    <n v="3158"/>
    <x v="0"/>
    <n v="192.81"/>
    <n v="1.41"/>
    <n v="247.5"/>
    <n v="24.76"/>
    <n v="272.26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2-05T00:00:00"/>
    <d v="1899-12-30T19:40:00"/>
    <n v="3320"/>
    <x v="0"/>
    <n v="156.6"/>
    <n v="1.48"/>
    <n v="210.7"/>
    <n v="21.08"/>
    <n v="231.78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2-08T00:00:00"/>
    <d v="1899-12-30T21:02:00"/>
    <n v="3800"/>
    <x v="0"/>
    <n v="126.58"/>
    <n v="1.49"/>
    <n v="171.45"/>
    <n v="17.149999999999999"/>
    <n v="188.6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2-20T00:00:00"/>
    <d v="1899-12-30T21:23:00"/>
    <n v="4700"/>
    <x v="0"/>
    <n v="169.53"/>
    <n v="1.49"/>
    <n v="229.64"/>
    <n v="22.97"/>
    <n v="252.61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2-21T00:00:00"/>
    <d v="1899-12-30T21:24:00"/>
    <n v="4880"/>
    <x v="0"/>
    <n v="147.16999999999999"/>
    <n v="1.49"/>
    <n v="199.35"/>
    <n v="19.940000000000001"/>
    <n v="219.29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6-15T00:00:00"/>
    <d v="1899-12-30T16:41:00"/>
    <n v="10300"/>
    <x v="0"/>
    <n v="163.07"/>
    <n v="1.5"/>
    <n v="222.66"/>
    <n v="22.27"/>
    <n v="244.93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7-24T00:00:00"/>
    <d v="1899-12-30T16:14:00"/>
    <m/>
    <x v="0"/>
    <n v="123.91"/>
    <n v="1.52"/>
    <n v="171.45"/>
    <n v="17.149999999999999"/>
    <n v="188.6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7-29T00:00:00"/>
    <d v="1899-12-30T19:14:00"/>
    <m/>
    <x v="0"/>
    <n v="61.61"/>
    <n v="1.52"/>
    <n v="85.25"/>
    <n v="8.5299999999999994"/>
    <n v="93.78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8-12T00:00:00"/>
    <d v="1899-12-30T16:34:00"/>
    <m/>
    <x v="0"/>
    <n v="103.17"/>
    <n v="1.5"/>
    <n v="140.87"/>
    <n v="14.09"/>
    <n v="154.96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1-19T00:00:00"/>
    <d v="1899-12-30T20:42:00"/>
    <m/>
    <x v="0"/>
    <n v="97.62"/>
    <n v="1.55"/>
    <n v="137.74"/>
    <n v="13.78"/>
    <n v="151.52000000000001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1-22T00:00:00"/>
    <d v="1899-12-30T20:55:00"/>
    <m/>
    <x v="0"/>
    <n v="92.94"/>
    <n v="1.55"/>
    <n v="131.13"/>
    <n v="13.12"/>
    <n v="144.25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1-26T00:00:00"/>
    <d v="1899-12-30T20:42:00"/>
    <m/>
    <x v="0"/>
    <n v="73.61"/>
    <n v="1.51"/>
    <n v="101.18"/>
    <n v="10.119999999999999"/>
    <n v="111.3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1-29T00:00:00"/>
    <d v="1899-12-30T20:47:00"/>
    <m/>
    <x v="0"/>
    <n v="101.48"/>
    <n v="1.51"/>
    <n v="139.49"/>
    <n v="13.95"/>
    <n v="153.44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2-01T00:00:00"/>
    <d v="1899-12-30T03:50:00"/>
    <m/>
    <x v="0"/>
    <n v="107.93"/>
    <n v="1.51"/>
    <n v="148.35"/>
    <n v="14.84"/>
    <n v="163.19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2-02T00:00:00"/>
    <d v="1899-12-30T21:07:00"/>
    <m/>
    <x v="0"/>
    <n v="93.29"/>
    <n v="1.51"/>
    <n v="128.22999999999999"/>
    <n v="12.83"/>
    <n v="141.06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2-03T00:00:00"/>
    <d v="1899-12-30T21:37:00"/>
    <m/>
    <x v="0"/>
    <n v="54.07"/>
    <n v="1.51"/>
    <n v="74.319999999999993"/>
    <n v="7.44"/>
    <n v="81.760000000000005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2-05T00:00:00"/>
    <d v="1899-12-30T20:57:00"/>
    <m/>
    <x v="0"/>
    <n v="61.25"/>
    <n v="1.51"/>
    <n v="84.19"/>
    <n v="8.42"/>
    <n v="92.61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2-06T00:00:00"/>
    <d v="1899-12-30T21:41:00"/>
    <m/>
    <x v="0"/>
    <n v="66.17"/>
    <n v="1.51"/>
    <n v="90.95"/>
    <n v="9.1"/>
    <n v="100.05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2-09T00:00:00"/>
    <d v="1899-12-30T21:06:00"/>
    <m/>
    <x v="0"/>
    <n v="74.569999999999993"/>
    <n v="1.51"/>
    <n v="102.5"/>
    <n v="10.26"/>
    <n v="112.76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2-10T00:00:00"/>
    <d v="1899-12-30T20:15:00"/>
    <m/>
    <x v="0"/>
    <n v="81.92"/>
    <n v="1.51"/>
    <n v="112.6"/>
    <n v="11.27"/>
    <n v="123.87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2-11T00:00:00"/>
    <d v="1899-12-30T20:16:00"/>
    <m/>
    <x v="0"/>
    <n v="85"/>
    <n v="1.51"/>
    <n v="116.84"/>
    <n v="11.69"/>
    <n v="128.53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2-12T00:00:00"/>
    <d v="1899-12-30T20:20:00"/>
    <m/>
    <x v="0"/>
    <n v="114.65"/>
    <n v="1.51"/>
    <n v="157.59"/>
    <n v="15.76"/>
    <n v="173.35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WESTON CREEK FOODARY"/>
    <s v="CALTEX Australia - Fuel"/>
    <n v="7071340000000000"/>
    <d v="2019-12-01T00:00:00"/>
    <d v="1899-12-30T22:32:00"/>
    <m/>
    <x v="0"/>
    <n v="80.040000000000006"/>
    <n v="1.55"/>
    <n v="112.93"/>
    <n v="11.3"/>
    <n v="124.23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WELL CALTEX WOOLWORTHS"/>
    <s v="CALTEX Australia - Fuel"/>
    <n v="7071340000000000"/>
    <d v="2019-01-14T00:00:00"/>
    <d v="1899-12-30T14:14:00"/>
    <n v="2136"/>
    <x v="0"/>
    <n v="119.96"/>
    <n v="1.45"/>
    <n v="158.35"/>
    <n v="15.84"/>
    <n v="174.19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WELL CALTEX WOOLWORTHS"/>
    <s v="CALTEX Australia - Fuel"/>
    <n v="7071340000000000"/>
    <d v="2019-04-12T00:00:00"/>
    <d v="1899-12-30T11:52:00"/>
    <n v="7260"/>
    <x v="0"/>
    <n v="137.62"/>
    <n v="1.5"/>
    <n v="187.92"/>
    <n v="18.8"/>
    <n v="206.72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WELL CALTEX WOOLWORTHS"/>
    <s v="CALTEX Australia - Fuel"/>
    <n v="7071340000000000"/>
    <d v="2019-04-24T00:00:00"/>
    <d v="1899-12-30T08:30:00"/>
    <n v="7689"/>
    <x v="0"/>
    <n v="180.11"/>
    <n v="1.5"/>
    <n v="245.94"/>
    <n v="24.6"/>
    <n v="270.54000000000002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WELL CALTEX WOOLWORTHS"/>
    <s v="CALTEX Australia - Fuel"/>
    <n v="7071340000000000"/>
    <d v="2019-04-30T00:00:00"/>
    <d v="1899-12-30T09:12:00"/>
    <n v="7966"/>
    <x v="0"/>
    <n v="173.65"/>
    <n v="1.52"/>
    <n v="240.27"/>
    <n v="24.03"/>
    <n v="264.3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WELL CALTEX WOOLWORTHS"/>
    <s v="CALTEX Australia - Fuel"/>
    <n v="7071340000000000"/>
    <d v="2019-05-08T00:00:00"/>
    <d v="1899-12-30T11:27:00"/>
    <n v="8362"/>
    <x v="0"/>
    <n v="163.43"/>
    <n v="1.53"/>
    <n v="227.61"/>
    <n v="22.77"/>
    <n v="250.38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WELL CALTEX WOOLWORTHS"/>
    <s v="CALTEX Australia - Fuel"/>
    <n v="7071340000000000"/>
    <d v="2019-05-13T00:00:00"/>
    <d v="1899-12-30T06:56:00"/>
    <n v="8716"/>
    <x v="0"/>
    <n v="150.43"/>
    <n v="1.53"/>
    <n v="209.51"/>
    <n v="20.96"/>
    <n v="230.47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WELL CALTEX WOOLWORTHS"/>
    <s v="CALTEX Australia - Fuel"/>
    <n v="7071340000000000"/>
    <d v="2019-05-15T00:00:00"/>
    <d v="1899-12-30T10:04:00"/>
    <n v="8934"/>
    <x v="0"/>
    <n v="170.94"/>
    <n v="1.53"/>
    <n v="238.07"/>
    <n v="23.81"/>
    <n v="261.88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WELL CALTEX WOOLWORTHS"/>
    <s v="CALTEX Australia - Fuel"/>
    <n v="7071340000000000"/>
    <d v="2019-10-15T00:00:00"/>
    <d v="1899-12-30T00:15:00"/>
    <n v="15190"/>
    <x v="0"/>
    <n v="137.46"/>
    <n v="1.53"/>
    <n v="191.45"/>
    <n v="19.149999999999999"/>
    <n v="210.6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WELL CALTEX WOOLWORTHS"/>
    <s v="CALTEX Australia - Fuel"/>
    <n v="7071340000000000"/>
    <d v="2019-12-04T00:00:00"/>
    <d v="1899-12-30T11:44:00"/>
    <n v="19020"/>
    <x v="0"/>
    <n v="54.27"/>
    <n v="1.54"/>
    <n v="76.069999999999993"/>
    <n v="7.61"/>
    <n v="83.68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WELL CALTEX WOOLWORTHS"/>
    <s v="CALTEX Australia - Fuel"/>
    <n v="7071340000000000"/>
    <d v="2019-12-05T00:00:00"/>
    <d v="1899-12-30T11:56:00"/>
    <n v="19207"/>
    <x v="0"/>
    <n v="132.38"/>
    <n v="1.54"/>
    <n v="185.57"/>
    <n v="18.559999999999999"/>
    <n v="204.13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WELL CALTEX WOOLWORTHS"/>
    <s v="CALTEX Australia - Fuel"/>
    <n v="7071340000000000"/>
    <d v="2019-12-09T00:00:00"/>
    <d v="1899-12-30T09:44:00"/>
    <n v="19640"/>
    <x v="0"/>
    <n v="177.71"/>
    <n v="1.54"/>
    <n v="249.12"/>
    <n v="24.92"/>
    <n v="274.04000000000002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WELL CALTEX WOOLWORTHS"/>
    <s v="CALTEX Australia - Fuel"/>
    <n v="7071340000000000"/>
    <d v="2019-12-19T00:00:00"/>
    <d v="1899-12-30T09:39:00"/>
    <n v="20480"/>
    <x v="0"/>
    <n v="206.43"/>
    <n v="1.54"/>
    <n v="289.38"/>
    <n v="28.94"/>
    <n v="318.32"/>
  </r>
  <r>
    <x v="136"/>
    <s v="ACT TCCS - IRPT - Roads Maintenance"/>
    <n v="923042"/>
    <m/>
    <s v="Heavy Commercial"/>
    <m/>
    <n v="2017"/>
    <s v="HINO"/>
    <s v="500 SERIES"/>
    <s v="FG 1628 SHORT AUTO FG8JGMB-UHU CAB CHASSIS"/>
    <s v="DICKSON WOOLWORTHS S/STN"/>
    <s v="CALTEX Australia - Fuel"/>
    <n v="7071340000000000"/>
    <d v="2019-02-06T00:00:00"/>
    <d v="1899-12-30T19:28:00"/>
    <n v="3460"/>
    <x v="0"/>
    <n v="170.95"/>
    <n v="1.45"/>
    <n v="225.65"/>
    <n v="22.57"/>
    <n v="248.22"/>
  </r>
  <r>
    <x v="136"/>
    <s v="ACT TCCS - IRPT - Roads Maintenance"/>
    <n v="923042"/>
    <m/>
    <s v="Heavy Commercial"/>
    <m/>
    <n v="2017"/>
    <s v="HINO"/>
    <s v="500 SERIES"/>
    <s v="FG 1628 SHORT AUTO FG8JGMB-UHU CAB CHASSIS"/>
    <s v="DICKSON WOOLWORTHS S/STN"/>
    <s v="CALTEX Australia - Fuel"/>
    <n v="7071340000000000"/>
    <d v="2019-02-07T00:00:00"/>
    <d v="1899-12-30T19:52:00"/>
    <n v="3600"/>
    <x v="0"/>
    <n v="179.84"/>
    <n v="1.45"/>
    <n v="237.39"/>
    <n v="23.74"/>
    <n v="261.13"/>
  </r>
  <r>
    <x v="136"/>
    <s v="ACT TCCS - IRPT - Roads Maintenance"/>
    <n v="923042"/>
    <m/>
    <s v="Heavy Commercial"/>
    <m/>
    <n v="2017"/>
    <s v="HINO"/>
    <s v="500 SERIES"/>
    <s v="FG 1628 SHORT AUTO FG8JGMB-UHU CAB CHASSIS"/>
    <s v="DICKSON WOOLWORTHS S/STN"/>
    <s v="CALTEX Australia - Fuel"/>
    <n v="7071340000000000"/>
    <d v="2019-02-19T00:00:00"/>
    <d v="1899-12-30T19:35:00"/>
    <n v="4500"/>
    <x v="0"/>
    <n v="165.62"/>
    <n v="1.45"/>
    <n v="218.62"/>
    <n v="21.87"/>
    <n v="240.49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566 DICKSON"/>
    <s v="CALTEX Australia - Fuel"/>
    <n v="7071340000000000"/>
    <d v="2019-08-09T00:00:00"/>
    <d v="1899-12-30T20:33:00"/>
    <m/>
    <x v="0"/>
    <n v="103.19"/>
    <n v="1.5"/>
    <n v="140.9"/>
    <n v="14.1"/>
    <n v="155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566 DICKSON"/>
    <s v="CALTEX Australia - Fuel"/>
    <n v="7071340000000000"/>
    <d v="2019-11-20T00:00:00"/>
    <d v="1899-12-30T19:54:00"/>
    <m/>
    <x v="0"/>
    <n v="82.76"/>
    <n v="1.51"/>
    <n v="113.75"/>
    <n v="11.38"/>
    <n v="125.13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566 DICKSON"/>
    <s v="CALTEX Australia - Fuel"/>
    <n v="7071340000000000"/>
    <d v="2019-11-27T00:00:00"/>
    <d v="1899-12-30T19:54:00"/>
    <m/>
    <x v="0"/>
    <n v="78.849999999999994"/>
    <n v="1.51"/>
    <n v="108.38"/>
    <n v="10.84"/>
    <n v="119.22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566 DICKSON"/>
    <s v="CALTEX Australia - Fuel"/>
    <n v="7071340000000000"/>
    <d v="2019-11-28T00:00:00"/>
    <d v="1899-12-30T18:50:00"/>
    <m/>
    <x v="0"/>
    <n v="106.2"/>
    <n v="1.53"/>
    <n v="147.91"/>
    <n v="14.8"/>
    <n v="162.71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09 ERINDALE"/>
    <s v="CALTEX Australia - Fuel"/>
    <n v="7071340000000000"/>
    <d v="2019-04-17T00:00:00"/>
    <d v="1899-12-30T08:24:00"/>
    <n v="7472"/>
    <x v="0"/>
    <n v="218.41"/>
    <n v="1.5"/>
    <n v="298.23"/>
    <n v="29.83"/>
    <n v="328.06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4-02T00:00:00"/>
    <d v="1899-12-30T10:53:00"/>
    <n v="6638"/>
    <x v="0"/>
    <n v="181.27"/>
    <n v="1.47"/>
    <n v="242.57"/>
    <n v="24.26"/>
    <n v="266.83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4-05T00:00:00"/>
    <d v="1899-12-30T13:19:00"/>
    <n v="6851"/>
    <x v="0"/>
    <n v="188.62"/>
    <n v="1.47"/>
    <n v="252.41"/>
    <n v="25.25"/>
    <n v="277.66000000000003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4-10T00:00:00"/>
    <d v="1899-12-30T13:01:00"/>
    <n v="7073"/>
    <x v="0"/>
    <n v="143.68"/>
    <n v="1.49"/>
    <n v="194.88"/>
    <n v="19.489999999999998"/>
    <n v="214.37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5-10T00:00:00"/>
    <d v="1899-12-30T11:43:00"/>
    <n v="8540"/>
    <x v="0"/>
    <n v="167.95"/>
    <n v="1.5"/>
    <n v="229.33"/>
    <n v="22.94"/>
    <n v="252.27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6-20T00:00:00"/>
    <d v="1899-12-30T00:37:00"/>
    <n v="10513"/>
    <x v="0"/>
    <n v="171.77"/>
    <n v="1.46"/>
    <n v="228.3"/>
    <n v="22.84"/>
    <n v="251.14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7-28T00:00:00"/>
    <d v="1899-12-30T13:50:00"/>
    <m/>
    <x v="0"/>
    <n v="111.72"/>
    <n v="1.47"/>
    <n v="149.5"/>
    <n v="14.96"/>
    <n v="164.46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8-15T00:00:00"/>
    <d v="1899-12-30T13:40:00"/>
    <n v="12585"/>
    <x v="0"/>
    <n v="118.89"/>
    <n v="1.43"/>
    <n v="154.77000000000001"/>
    <n v="15.48"/>
    <n v="170.25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8-30T00:00:00"/>
    <d v="1899-12-30T05:58:00"/>
    <n v="13337"/>
    <x v="0"/>
    <n v="178.74"/>
    <n v="1.43"/>
    <n v="232.69"/>
    <n v="23.27"/>
    <n v="255.96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0-02T00:00:00"/>
    <d v="1899-12-30T05:55:00"/>
    <n v="14394"/>
    <x v="0"/>
    <n v="137.57"/>
    <n v="1.46"/>
    <n v="182.85"/>
    <n v="18.29"/>
    <n v="201.14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0-14T00:00:00"/>
    <d v="1899-12-30T05:58:00"/>
    <n v="15008"/>
    <x v="0"/>
    <n v="145.18"/>
    <n v="1.46"/>
    <n v="192.95"/>
    <n v="19.3"/>
    <n v="212.25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0-24T00:00:00"/>
    <d v="1899-12-30T06:11:00"/>
    <n v="15403"/>
    <x v="0"/>
    <n v="158.82"/>
    <n v="1.46"/>
    <n v="211.08"/>
    <n v="21.11"/>
    <n v="232.19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0-28T00:00:00"/>
    <d v="1899-12-30T05:40:00"/>
    <n v="15545"/>
    <x v="0"/>
    <n v="120.12"/>
    <n v="1.46"/>
    <n v="159.65"/>
    <n v="15.97"/>
    <n v="175.62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1-15T00:00:00"/>
    <d v="1899-12-30T05:40:00"/>
    <n v="16604"/>
    <x v="0"/>
    <n v="160.38999999999999"/>
    <n v="1.46"/>
    <n v="213.17"/>
    <n v="21.32"/>
    <n v="234.49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1-19T00:00:00"/>
    <d v="1899-12-30T13:09:00"/>
    <n v="16807"/>
    <x v="0"/>
    <n v="162.81"/>
    <n v="1.46"/>
    <n v="216.39"/>
    <n v="21.64"/>
    <n v="238.03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2-11T00:00:00"/>
    <d v="1899-12-30T00:51:00"/>
    <n v="20003"/>
    <x v="0"/>
    <n v="56.09"/>
    <n v="1.47"/>
    <n v="75.05"/>
    <n v="7.51"/>
    <n v="82.56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2-17T00:00:00"/>
    <d v="1899-12-30T05:45:00"/>
    <n v="20410"/>
    <x v="0"/>
    <n v="165.33"/>
    <n v="1.47"/>
    <n v="221.25"/>
    <n v="22.13"/>
    <n v="243.38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1-30T00:00:00"/>
    <d v="1899-12-30T08:02:00"/>
    <n v="2900"/>
    <x v="0"/>
    <n v="152.05000000000001"/>
    <n v="1.37"/>
    <n v="189.65"/>
    <n v="18.97"/>
    <n v="208.62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1-30T00:00:00"/>
    <d v="1899-12-30T08:02:00"/>
    <n v="2900"/>
    <x v="5"/>
    <n v="0"/>
    <n v="0"/>
    <n v="10.9"/>
    <n v="1.0900000000000001"/>
    <n v="11.99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2-13T00:00:00"/>
    <d v="1899-12-30T13:19:00"/>
    <n v="3985"/>
    <x v="0"/>
    <n v="169.06"/>
    <n v="1.38"/>
    <n v="211.78"/>
    <n v="21.18"/>
    <n v="232.96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2-13T00:00:00"/>
    <d v="1899-12-30T13:19:00"/>
    <n v="3985"/>
    <x v="5"/>
    <n v="0"/>
    <n v="0"/>
    <n v="21.8"/>
    <n v="2.1800000000000002"/>
    <n v="23.98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2-18T00:00:00"/>
    <d v="1899-12-30T06:06:00"/>
    <n v="4282"/>
    <x v="0"/>
    <n v="159.32"/>
    <n v="1.35"/>
    <n v="195.82"/>
    <n v="19.59"/>
    <n v="215.41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2-26T00:00:00"/>
    <d v="1899-12-30T07:58:00"/>
    <n v="4050"/>
    <x v="0"/>
    <n v="143.88999999999999"/>
    <n v="1.43"/>
    <n v="187.32"/>
    <n v="18.739999999999998"/>
    <n v="206.06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5-02T00:00:00"/>
    <d v="1899-12-30T13:33:00"/>
    <n v="8177"/>
    <x v="0"/>
    <n v="185.26"/>
    <n v="1.49"/>
    <n v="251.28"/>
    <n v="25.13"/>
    <n v="276.41000000000003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5-02T00:00:00"/>
    <d v="1899-12-30T13:33:00"/>
    <n v="8177"/>
    <x v="5"/>
    <n v="0"/>
    <n v="0"/>
    <n v="21.8"/>
    <n v="2.1800000000000002"/>
    <n v="23.98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5-11T00:00:00"/>
    <d v="1899-12-30T17:13:00"/>
    <n v="8634"/>
    <x v="0"/>
    <n v="64.23"/>
    <n v="1.49"/>
    <n v="87.12"/>
    <n v="8.7200000000000006"/>
    <n v="95.84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5-20T00:00:00"/>
    <d v="1899-12-30T00:36:00"/>
    <n v="9201"/>
    <x v="0"/>
    <n v="199.84"/>
    <n v="1.49"/>
    <n v="271.05"/>
    <n v="27.11"/>
    <n v="298.16000000000003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5-24T00:00:00"/>
    <d v="1899-12-30T08:38:00"/>
    <n v="9410"/>
    <x v="0"/>
    <n v="167.25"/>
    <n v="1.49"/>
    <n v="226.85"/>
    <n v="22.69"/>
    <n v="249.54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5-30T00:00:00"/>
    <d v="1899-12-30T00:10:00"/>
    <n v="9344"/>
    <x v="0"/>
    <n v="188.51"/>
    <n v="1.49"/>
    <n v="255.69"/>
    <n v="25.57"/>
    <n v="281.26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5-31T00:00:00"/>
    <d v="1899-12-30T15:03:00"/>
    <n v="9602"/>
    <x v="0"/>
    <n v="128.62"/>
    <n v="1.49"/>
    <n v="174.45"/>
    <n v="17.45"/>
    <n v="191.9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6-05T00:00:00"/>
    <d v="1899-12-30T08:39:00"/>
    <n v="9848"/>
    <x v="0"/>
    <n v="157.44"/>
    <n v="1.49"/>
    <n v="213.55"/>
    <n v="21.36"/>
    <n v="234.91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6-11T00:00:00"/>
    <d v="1899-12-30T09:37:00"/>
    <n v="10043"/>
    <x v="0"/>
    <n v="187.02"/>
    <n v="1.45"/>
    <n v="246.86"/>
    <n v="24.69"/>
    <n v="271.55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6-11T00:00:00"/>
    <d v="1899-12-30T09:37:00"/>
    <n v="10043"/>
    <x v="5"/>
    <n v="0"/>
    <n v="0"/>
    <n v="10.9"/>
    <n v="1.0900000000000001"/>
    <n v="11.99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6-13T00:00:00"/>
    <d v="1899-12-30T13:21:00"/>
    <n v="10204"/>
    <x v="0"/>
    <n v="168.22"/>
    <n v="1.45"/>
    <n v="222.05"/>
    <n v="22.21"/>
    <n v="244.26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6-26T00:00:00"/>
    <d v="1899-12-30T14:16:00"/>
    <n v="10708"/>
    <x v="0"/>
    <n v="131.94999999999999"/>
    <n v="1.4"/>
    <n v="167.94"/>
    <n v="16.8"/>
    <n v="184.74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6-28T00:00:00"/>
    <d v="1899-12-30T07:18:00"/>
    <n v="10827"/>
    <x v="0"/>
    <n v="94.96"/>
    <n v="1.43"/>
    <n v="123.62"/>
    <n v="12.37"/>
    <n v="135.99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7-02T00:00:00"/>
    <d v="1899-12-30T11:18:00"/>
    <n v="10957"/>
    <x v="0"/>
    <n v="115.14"/>
    <n v="1.43"/>
    <n v="149.88999999999999"/>
    <n v="14.99"/>
    <n v="164.88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7-04T00:00:00"/>
    <d v="1899-12-30T10:30:00"/>
    <n v="11078"/>
    <x v="0"/>
    <n v="131.82"/>
    <n v="1.43"/>
    <n v="171.61"/>
    <n v="17.170000000000002"/>
    <n v="188.78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7-08T00:00:00"/>
    <d v="1899-12-30T06:54:00"/>
    <n v="11181"/>
    <x v="0"/>
    <n v="135.57"/>
    <n v="1.43"/>
    <n v="176.49"/>
    <n v="17.649999999999999"/>
    <n v="194.14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7-10T00:00:00"/>
    <d v="1899-12-30T07:06:00"/>
    <n v="11255"/>
    <x v="0"/>
    <n v="83.2"/>
    <n v="1.45"/>
    <n v="109.83"/>
    <n v="10.99"/>
    <n v="120.82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7-16T00:00:00"/>
    <d v="1899-12-30T14:27:00"/>
    <n v="11402"/>
    <x v="0"/>
    <n v="202.95"/>
    <n v="1.43"/>
    <n v="264.2"/>
    <n v="26.43"/>
    <n v="290.63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7-31T00:00:00"/>
    <d v="1899-12-30T13:19:00"/>
    <n v="11871"/>
    <x v="0"/>
    <n v="158.63"/>
    <n v="1.43"/>
    <n v="206.51"/>
    <n v="20.66"/>
    <n v="227.17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8-05T00:00:00"/>
    <d v="1899-12-30T13:00:00"/>
    <n v="12062"/>
    <x v="0"/>
    <n v="149.30000000000001"/>
    <n v="1.43"/>
    <n v="194.36"/>
    <n v="19.440000000000001"/>
    <n v="213.8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8-07T00:00:00"/>
    <d v="1899-12-30T11:56:00"/>
    <n v="12158"/>
    <x v="0"/>
    <n v="163.82"/>
    <n v="1.43"/>
    <n v="213.26"/>
    <n v="21.33"/>
    <n v="234.59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8-13T00:00:00"/>
    <d v="1899-12-30T13:23:00"/>
    <n v="12435"/>
    <x v="0"/>
    <n v="112.32"/>
    <n v="1.43"/>
    <n v="146.22"/>
    <n v="14.63"/>
    <n v="160.85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8-19T00:00:00"/>
    <d v="1899-12-30T13:39:00"/>
    <n v="12748"/>
    <x v="0"/>
    <n v="164.04"/>
    <n v="1.43"/>
    <n v="213.55"/>
    <n v="21.36"/>
    <n v="234.91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8-22T00:00:00"/>
    <d v="1899-12-30T09:38:00"/>
    <n v="12948"/>
    <x v="0"/>
    <n v="178.16"/>
    <n v="1.43"/>
    <n v="231.94"/>
    <n v="23.2"/>
    <n v="255.14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8-27T00:00:00"/>
    <d v="1899-12-30T11:24:00"/>
    <n v="13168"/>
    <x v="0"/>
    <n v="168.35"/>
    <n v="1.43"/>
    <n v="219.16"/>
    <n v="21.92"/>
    <n v="241.08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9-04T00:00:00"/>
    <d v="1899-12-30T06:12:00"/>
    <m/>
    <x v="0"/>
    <n v="140.33000000000001"/>
    <n v="1.43"/>
    <n v="182.68"/>
    <n v="18.27"/>
    <n v="200.95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9-12T00:00:00"/>
    <d v="1899-12-30T08:59:00"/>
    <n v="13642"/>
    <x v="0"/>
    <n v="189.21"/>
    <n v="1.43"/>
    <n v="246.32"/>
    <n v="24.64"/>
    <n v="270.95999999999998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9-13T00:00:00"/>
    <d v="1899-12-30T10:19:00"/>
    <n v="13791"/>
    <x v="0"/>
    <n v="85.41"/>
    <n v="1.43"/>
    <n v="111.19"/>
    <n v="11.12"/>
    <n v="122.31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9-19T00:00:00"/>
    <d v="1899-12-30T11:12:00"/>
    <n v="14041"/>
    <x v="0"/>
    <n v="149.86000000000001"/>
    <n v="1.45"/>
    <n v="197.55"/>
    <n v="19.760000000000002"/>
    <n v="217.31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9-24T00:00:00"/>
    <d v="1899-12-30T13:28:00"/>
    <n v="14234"/>
    <x v="0"/>
    <n v="196.76"/>
    <n v="1.45"/>
    <n v="259.36"/>
    <n v="25.94"/>
    <n v="285.3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0-04T00:00:00"/>
    <d v="1899-12-30T07:52:00"/>
    <n v="14554"/>
    <x v="0"/>
    <n v="167.02"/>
    <n v="1.47"/>
    <n v="222.9"/>
    <n v="22.3"/>
    <n v="245.2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0-09T00:00:00"/>
    <d v="1899-12-30T15:14:00"/>
    <n v="14825"/>
    <x v="0"/>
    <n v="183.75"/>
    <n v="1.46"/>
    <n v="244.22"/>
    <n v="24.43"/>
    <n v="268.64999999999998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0-30T00:00:00"/>
    <d v="1899-12-30T13:25:00"/>
    <n v="15735"/>
    <x v="0"/>
    <n v="176.03"/>
    <n v="1.48"/>
    <n v="237.16"/>
    <n v="23.72"/>
    <n v="260.88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05T00:00:00"/>
    <d v="1899-12-30T15:31:00"/>
    <n v="16026"/>
    <x v="0"/>
    <n v="183.38"/>
    <n v="1.46"/>
    <n v="243.73"/>
    <n v="24.38"/>
    <n v="268.11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08T00:00:00"/>
    <d v="1899-12-30T00:05:00"/>
    <n v="16254"/>
    <x v="0"/>
    <n v="162.32"/>
    <n v="1.46"/>
    <n v="215.74"/>
    <n v="21.58"/>
    <n v="237.32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12T00:00:00"/>
    <d v="1899-12-30T13:16:00"/>
    <n v="16435"/>
    <x v="0"/>
    <n v="170.63"/>
    <n v="1.46"/>
    <n v="226.78"/>
    <n v="22.68"/>
    <n v="249.46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20T00:00:00"/>
    <d v="1899-12-30T00:49:00"/>
    <n v="17003"/>
    <x v="0"/>
    <n v="68.55"/>
    <n v="1.46"/>
    <n v="91.11"/>
    <n v="9.1199999999999992"/>
    <n v="100.23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21T00:00:00"/>
    <d v="1899-12-30T00:35:00"/>
    <n v="17182"/>
    <x v="0"/>
    <n v="40.01"/>
    <n v="1.46"/>
    <n v="53.17"/>
    <n v="5.32"/>
    <n v="58.49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22T00:00:00"/>
    <d v="1899-12-30T11:48:00"/>
    <n v="17358"/>
    <x v="0"/>
    <n v="128.97"/>
    <n v="1.46"/>
    <n v="171.41"/>
    <n v="17.149999999999999"/>
    <n v="188.56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25T00:00:00"/>
    <d v="1899-12-30T00:47:00"/>
    <n v="17654"/>
    <x v="0"/>
    <n v="141.47"/>
    <n v="1.46"/>
    <n v="188.03"/>
    <n v="18.809999999999999"/>
    <n v="206.84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26T00:00:00"/>
    <d v="1899-12-30T00:50:00"/>
    <n v="17745"/>
    <x v="0"/>
    <n v="80.22"/>
    <n v="1.46"/>
    <n v="106.62"/>
    <n v="10.67"/>
    <n v="117.29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27T00:00:00"/>
    <d v="1899-12-30T13:13:00"/>
    <n v="17925"/>
    <x v="0"/>
    <n v="74.56"/>
    <n v="1.46"/>
    <n v="99.1"/>
    <n v="9.92"/>
    <n v="109.02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30T00:00:00"/>
    <d v="1899-12-30T16:02:00"/>
    <n v="18440"/>
    <x v="0"/>
    <n v="74.650000000000006"/>
    <n v="1.46"/>
    <n v="99.22"/>
    <n v="9.93"/>
    <n v="109.15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2-01T00:00:00"/>
    <d v="1899-12-30T15:23:00"/>
    <n v="18580"/>
    <x v="0"/>
    <n v="108.3"/>
    <n v="1.46"/>
    <n v="143.94"/>
    <n v="14.4"/>
    <n v="158.34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2-03T00:00:00"/>
    <d v="1899-12-30T13:09:00"/>
    <n v="18846"/>
    <x v="0"/>
    <n v="89.19"/>
    <n v="1.46"/>
    <n v="118.55"/>
    <n v="11.86"/>
    <n v="130.41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2-06T00:00:00"/>
    <d v="1899-12-30T00:59:00"/>
    <n v="19402"/>
    <x v="0"/>
    <n v="67.790000000000006"/>
    <n v="1.46"/>
    <n v="90.1"/>
    <n v="9.02"/>
    <n v="99.12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2-10T00:00:00"/>
    <d v="1899-12-30T13:06:00"/>
    <n v="19834"/>
    <x v="0"/>
    <n v="73.209999999999994"/>
    <n v="1.46"/>
    <n v="97.3"/>
    <n v="9.74"/>
    <n v="107.04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2-10T00:00:00"/>
    <d v="1899-12-30T13:06:00"/>
    <n v="19834"/>
    <x v="5"/>
    <n v="0"/>
    <n v="0"/>
    <n v="10.9"/>
    <n v="1.0900000000000001"/>
    <n v="11.99"/>
  </r>
  <r>
    <x v="136"/>
    <s v="ACT TCCS - IRPT - Roads Maintenance"/>
    <n v="923042"/>
    <m/>
    <s v="Heavy Commercial"/>
    <m/>
    <n v="2017"/>
    <s v="HINO"/>
    <s v="500 SERIES"/>
    <s v="FG 1628 SHORT AUTO FG8JGMB-UHU CAB CHASSIS"/>
    <s v="HUME WOOLWORTHS S/STN"/>
    <s v="CALTEX Australia - Fuel"/>
    <n v="7071340000000000"/>
    <d v="2019-01-09T00:00:00"/>
    <d v="1899-12-30T13:00:00"/>
    <n v="1988"/>
    <x v="0"/>
    <n v="123.17"/>
    <n v="1.45"/>
    <n v="162.58000000000001"/>
    <n v="16.260000000000002"/>
    <n v="178.84"/>
  </r>
  <r>
    <x v="136"/>
    <s v="ACT TCCS - IRPT - Roads Maintenance"/>
    <n v="923042"/>
    <m/>
    <s v="Heavy Commercial"/>
    <m/>
    <n v="2017"/>
    <s v="HINO"/>
    <s v="500 SERIES"/>
    <s v="FG 1628 SHORT AUTO FG8JGMB-UHU CAB CHASSIS"/>
    <s v="HUME WOOLWORTHS S/STN"/>
    <s v="CALTEX Australia - Fuel"/>
    <n v="7071340000000000"/>
    <d v="2019-01-24T00:00:00"/>
    <d v="1899-12-30T00:42:00"/>
    <n v="2728"/>
    <x v="0"/>
    <n v="174.33"/>
    <n v="1.45"/>
    <n v="230.12"/>
    <n v="23.02"/>
    <n v="253.14"/>
  </r>
  <r>
    <x v="136"/>
    <s v="ACT TCCS - IRPT - Roads Maintenance"/>
    <n v="923042"/>
    <m/>
    <s v="Heavy Commercial"/>
    <m/>
    <n v="2017"/>
    <s v="HINO"/>
    <s v="500 SERIES"/>
    <s v="FG 1628 SHORT AUTO FG8JGMB-UHU CAB CHASSIS"/>
    <s v="HUME WOOLWORTHS S/STN"/>
    <s v="CALTEX Australia - Fuel"/>
    <n v="7071340000000000"/>
    <d v="2019-02-15T00:00:00"/>
    <d v="1899-12-30T00:41:00"/>
    <n v="4114"/>
    <x v="0"/>
    <n v="136.38"/>
    <n v="1.45"/>
    <n v="180.02"/>
    <n v="18.010000000000002"/>
    <n v="198.03"/>
  </r>
  <r>
    <x v="136"/>
    <s v="ACT TCCS - IRPT - Roads Maintenance"/>
    <n v="923042"/>
    <m/>
    <s v="Heavy Commercial"/>
    <m/>
    <n v="2017"/>
    <s v="HINO"/>
    <s v="500 SERIES"/>
    <s v="FG 1628 SHORT AUTO FG8JGMB-UHU CAB CHASSIS"/>
    <s v="HUME WOOLWORTHS S/STN"/>
    <s v="CALTEX Australia - Fuel"/>
    <n v="7071340000000000"/>
    <d v="2019-02-28T00:00:00"/>
    <d v="1899-12-30T00:35:00"/>
    <n v="5276"/>
    <x v="0"/>
    <n v="187.36"/>
    <n v="1.45"/>
    <n v="247.32"/>
    <n v="24.74"/>
    <n v="272.06"/>
  </r>
  <r>
    <x v="136"/>
    <s v="ACT TCCS - IRPT - Roads Maintenance"/>
    <n v="923042"/>
    <m/>
    <s v="Heavy Commercial"/>
    <m/>
    <n v="2017"/>
    <s v="HINO"/>
    <s v="500 SERIES"/>
    <s v="FG 1628 SHORT AUTO FG8JGMB-UHU CAB CHASSIS"/>
    <s v="HUME WOOLWORTHS S/STN"/>
    <s v="CALTEX Australia - Fuel"/>
    <n v="7071340000000000"/>
    <d v="2019-03-04T00:00:00"/>
    <d v="1899-12-30T00:42:00"/>
    <n v="5496"/>
    <x v="0"/>
    <n v="143.75"/>
    <n v="1.45"/>
    <n v="189.75"/>
    <n v="18.98"/>
    <n v="208.73"/>
  </r>
  <r>
    <x v="136"/>
    <s v="ACT TCCS - IRPT - Roads Maintenance"/>
    <n v="923042"/>
    <m/>
    <s v="Heavy Commercial"/>
    <m/>
    <n v="2017"/>
    <s v="HINO"/>
    <s v="500 SERIES"/>
    <s v="FG 1628 SHORT AUTO FG8JGMB-UHU CAB CHASSIS"/>
    <s v="HUME WOOLWORTHS S/STN"/>
    <s v="CALTEX Australia - Fuel"/>
    <n v="7071340000000000"/>
    <d v="2019-03-08T00:00:00"/>
    <d v="1899-12-30T15:16:00"/>
    <n v="5721"/>
    <x v="0"/>
    <n v="188.32"/>
    <n v="1.47"/>
    <n v="252.01"/>
    <n v="25.21"/>
    <n v="277.22000000000003"/>
  </r>
  <r>
    <x v="136"/>
    <s v="ACT TCCS - IRPT - Roads Maintenance"/>
    <n v="923042"/>
    <m/>
    <s v="Heavy Commercial"/>
    <m/>
    <n v="2017"/>
    <s v="HINO"/>
    <s v="500 SERIES"/>
    <s v="FG 1628 SHORT AUTO FG8JGMB-UHU CAB CHASSIS"/>
    <s v="HUME WOOLWORTHS S/STN"/>
    <s v="CALTEX Australia - Fuel"/>
    <n v="7071340000000000"/>
    <d v="2019-03-14T00:00:00"/>
    <d v="1899-12-30T00:59:00"/>
    <n v="5976"/>
    <x v="0"/>
    <n v="211.36"/>
    <n v="1.47"/>
    <n v="282.83999999999997"/>
    <n v="28.29"/>
    <n v="311.13"/>
  </r>
  <r>
    <x v="136"/>
    <s v="ACT TCCS - IRPT - Roads Maintenance"/>
    <n v="923042"/>
    <m/>
    <s v="Heavy Commercial"/>
    <m/>
    <n v="2017"/>
    <s v="HINO"/>
    <s v="500 SERIES"/>
    <s v="FG 1628 SHORT AUTO FG8JGMB-UHU CAB CHASSIS"/>
    <s v="HUME WOOLWORTHS S/STN"/>
    <s v="CALTEX Australia - Fuel"/>
    <n v="7071340000000000"/>
    <d v="2019-03-19T00:00:00"/>
    <d v="1899-12-30T06:59:00"/>
    <n v="6164"/>
    <x v="0"/>
    <n v="166.73"/>
    <n v="1.47"/>
    <n v="223.12"/>
    <n v="22.32"/>
    <n v="245.44"/>
  </r>
  <r>
    <x v="136"/>
    <s v="ACT TCCS - IRPT - Roads Maintenance"/>
    <n v="923042"/>
    <m/>
    <s v="Heavy Commercial"/>
    <m/>
    <n v="2017"/>
    <s v="HINO"/>
    <s v="500 SERIES"/>
    <s v="FG 1628 SHORT AUTO FG8JGMB-UHU CAB CHASSIS"/>
    <s v="HUME WOOLWORTHS S/STN"/>
    <s v="CALTEX Australia - Fuel"/>
    <n v="7071340000000000"/>
    <d v="2019-03-26T00:00:00"/>
    <d v="1899-12-30T09:41:00"/>
    <n v="6428"/>
    <x v="0"/>
    <n v="202.12"/>
    <n v="1.47"/>
    <n v="270.47000000000003"/>
    <n v="27.05"/>
    <n v="297.52"/>
  </r>
  <r>
    <x v="136"/>
    <s v="ACT TCCS - IRPT - Roads Maintenance"/>
    <n v="923042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01-22T00:00:00"/>
    <d v="1899-12-30T11:30:00"/>
    <n v="2550"/>
    <x v="0"/>
    <n v="164.8"/>
    <n v="1.47"/>
    <n v="220.54"/>
    <n v="22.06"/>
    <n v="242.6"/>
  </r>
  <r>
    <x v="136"/>
    <s v="ACT TCCS - IRPT - Roads Maintenance"/>
    <n v="923042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03-26T00:00:00"/>
    <d v="1899-12-30T07:38:00"/>
    <n v="6403"/>
    <x v="5"/>
    <n v="0"/>
    <n v="0"/>
    <n v="8.14"/>
    <n v="0.82"/>
    <n v="8.9600000000000009"/>
  </r>
  <r>
    <x v="136"/>
    <s v="ACT TCCS - IRPT - Roads Maintenance"/>
    <n v="923042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04-12T00:00:00"/>
    <d v="1899-12-30T10:13:00"/>
    <n v="7238"/>
    <x v="5"/>
    <n v="0"/>
    <n v="0"/>
    <n v="16.27"/>
    <n v="1.63"/>
    <n v="17.899999999999999"/>
  </r>
  <r>
    <x v="136"/>
    <s v="ACT TCCS - IRPT - Roads Maintenance"/>
    <n v="923042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09-16T00:00:00"/>
    <d v="1899-12-30T10:07:00"/>
    <n v="13890"/>
    <x v="0"/>
    <n v="159.5"/>
    <n v="1.5"/>
    <n v="217.79"/>
    <n v="21.78"/>
    <n v="239.57"/>
  </r>
  <r>
    <x v="136"/>
    <s v="ACT TCCS - IRPT - Roads Maintenance"/>
    <n v="923042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11-29T00:00:00"/>
    <d v="1899-12-30T11:45:00"/>
    <m/>
    <x v="0"/>
    <n v="40.130000000000003"/>
    <n v="1.55"/>
    <n v="56.62"/>
    <n v="5.67"/>
    <n v="62.29"/>
  </r>
  <r>
    <x v="137"/>
    <s v="ACT TCCS - IRPT - Roads Maintenance"/>
    <n v="923044"/>
    <m/>
    <s v="Heavy Commercial"/>
    <m/>
    <n v="2017"/>
    <s v="HINO"/>
    <s v="500 SERIES"/>
    <s v="FG 1628 SHORT AUTO FG8JGMB-UHU CAB CHASSIS"/>
    <s v="BELCONNEN WOOLWORTHS S/STN"/>
    <s v="CALTEX Australia - Fuel"/>
    <n v="7071340000000000"/>
    <d v="2019-03-16T00:00:00"/>
    <d v="1899-12-30T03:55:00"/>
    <n v="4551"/>
    <x v="0"/>
    <n v="231.78"/>
    <n v="1.47"/>
    <n v="310.16000000000003"/>
    <n v="31.02"/>
    <n v="341.18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 MITCHELL S/STN"/>
    <s v="CALTEX Australia - Fuel"/>
    <n v="7071340000000000"/>
    <d v="2019-07-14T00:00:00"/>
    <d v="1899-12-30T00:20:00"/>
    <n v="9496"/>
    <x v="0"/>
    <n v="206.69"/>
    <n v="1.48"/>
    <n v="278.45999999999998"/>
    <n v="27.85"/>
    <n v="306.31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2-17T00:00:00"/>
    <d v="1899-12-30T11:54:00"/>
    <n v="3700"/>
    <x v="0"/>
    <n v="119.18"/>
    <n v="1.49"/>
    <n v="161.44"/>
    <n v="16.149999999999999"/>
    <n v="177.59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3-22T00:00:00"/>
    <d v="1899-12-30T15:13:00"/>
    <n v="4816"/>
    <x v="0"/>
    <n v="63.82"/>
    <n v="1.49"/>
    <n v="86.45"/>
    <n v="8.65"/>
    <n v="95.1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3-27T00:00:00"/>
    <d v="1899-12-30T09:11:00"/>
    <n v="4980"/>
    <x v="0"/>
    <n v="203.2"/>
    <n v="1.49"/>
    <n v="275.25"/>
    <n v="27.53"/>
    <n v="302.77999999999997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3-29T00:00:00"/>
    <d v="1899-12-30T00:36:00"/>
    <n v="5186"/>
    <x v="0"/>
    <n v="102.48"/>
    <n v="1.49"/>
    <n v="138.82"/>
    <n v="13.89"/>
    <n v="152.71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4-18T00:00:00"/>
    <d v="1899-12-30T08:33:00"/>
    <n v="6227"/>
    <x v="0"/>
    <n v="233.31"/>
    <n v="1.5"/>
    <n v="318.57"/>
    <n v="31.86"/>
    <n v="350.43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4-29T00:00:00"/>
    <d v="1899-12-30T09:42:00"/>
    <n v="6500"/>
    <x v="0"/>
    <n v="222.63"/>
    <n v="1.5"/>
    <n v="303.99"/>
    <n v="30.4"/>
    <n v="334.39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5-06T00:00:00"/>
    <d v="1899-12-30T13:29:00"/>
    <n v="6823"/>
    <x v="0"/>
    <n v="229.24"/>
    <n v="1.53"/>
    <n v="319.27"/>
    <n v="31.93"/>
    <n v="351.2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5-12T00:00:00"/>
    <d v="1899-12-30T09:52:00"/>
    <n v="7030"/>
    <x v="0"/>
    <n v="105.97"/>
    <n v="1.53"/>
    <n v="147.59"/>
    <n v="14.76"/>
    <n v="162.35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5-21T00:00:00"/>
    <d v="1899-12-30T06:08:00"/>
    <n v="7496"/>
    <x v="0"/>
    <n v="234.19"/>
    <n v="1.5"/>
    <n v="319.77"/>
    <n v="31.98"/>
    <n v="351.75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5-24T00:00:00"/>
    <d v="1899-12-30T00:23:00"/>
    <n v="7768"/>
    <x v="0"/>
    <n v="109.29"/>
    <n v="1.5"/>
    <n v="149.22999999999999"/>
    <n v="14.93"/>
    <n v="164.16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6-03T00:00:00"/>
    <d v="1899-12-30T00:44:00"/>
    <n v="7888"/>
    <x v="0"/>
    <n v="99.98"/>
    <n v="1.5"/>
    <n v="136.52000000000001"/>
    <n v="13.66"/>
    <n v="150.18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6-14T00:00:00"/>
    <d v="1899-12-30T06:08:00"/>
    <n v="8180"/>
    <x v="0"/>
    <n v="101.66"/>
    <n v="1.5"/>
    <n v="138.81"/>
    <n v="13.89"/>
    <n v="152.69999999999999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6-15T00:00:00"/>
    <d v="1899-12-30T14:28:00"/>
    <n v="8262"/>
    <x v="0"/>
    <n v="102.33"/>
    <n v="1.5"/>
    <n v="139.72999999999999"/>
    <n v="13.98"/>
    <n v="153.71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6-24T00:00:00"/>
    <d v="1899-12-30T09:58:00"/>
    <n v="8545"/>
    <x v="0"/>
    <n v="230.39"/>
    <n v="1.5"/>
    <n v="314.58999999999997"/>
    <n v="31.46"/>
    <n v="346.05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6-26T00:00:00"/>
    <d v="1899-12-30T00:54:00"/>
    <n v="8698"/>
    <x v="0"/>
    <n v="110.24"/>
    <n v="1.5"/>
    <n v="150.53"/>
    <n v="15.06"/>
    <n v="165.59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7-05T00:00:00"/>
    <d v="1899-12-30T15:11:00"/>
    <n v="9092"/>
    <x v="0"/>
    <n v="104.25"/>
    <n v="1.51"/>
    <n v="143.30000000000001"/>
    <n v="14.34"/>
    <n v="157.63999999999999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7-09T00:00:00"/>
    <d v="1899-12-30T00:57:00"/>
    <n v="9229"/>
    <x v="0"/>
    <n v="233.18"/>
    <n v="1.51"/>
    <n v="320.52"/>
    <n v="32.06"/>
    <n v="352.58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7-17T00:00:00"/>
    <d v="1899-12-30T10:42:00"/>
    <n v="9596"/>
    <x v="0"/>
    <n v="105.68"/>
    <n v="1.52"/>
    <n v="146.22"/>
    <n v="14.63"/>
    <n v="160.85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7-26T00:00:00"/>
    <d v="1899-12-30T11:36:00"/>
    <n v="9967"/>
    <x v="0"/>
    <n v="106.77"/>
    <n v="1.52"/>
    <n v="147.72999999999999"/>
    <n v="14.78"/>
    <n v="162.51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7-30T00:00:00"/>
    <d v="1899-12-30T15:16:00"/>
    <n v="10094"/>
    <x v="0"/>
    <n v="224.56"/>
    <n v="1.52"/>
    <n v="310.70999999999998"/>
    <n v="31.08"/>
    <n v="341.79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8-05T00:00:00"/>
    <d v="1899-12-30T11:09:00"/>
    <n v="10273"/>
    <x v="0"/>
    <n v="102.72"/>
    <n v="1.5"/>
    <n v="140.26"/>
    <n v="14.03"/>
    <n v="154.29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8-08T00:00:00"/>
    <d v="1899-12-30T00:27:00"/>
    <n v="10406"/>
    <x v="0"/>
    <n v="245.35"/>
    <n v="1.5"/>
    <n v="335.02"/>
    <n v="33.51"/>
    <n v="368.53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8-19T00:00:00"/>
    <d v="1899-12-30T05:54:00"/>
    <n v="10558"/>
    <x v="0"/>
    <n v="101.25"/>
    <n v="1.5"/>
    <n v="138.25"/>
    <n v="13.83"/>
    <n v="152.08000000000001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8-21T00:00:00"/>
    <d v="1899-12-30T07:57:00"/>
    <n v="10678"/>
    <x v="0"/>
    <n v="232.64"/>
    <n v="1.5"/>
    <n v="317.66000000000003"/>
    <n v="31.77"/>
    <n v="349.43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8-30T00:00:00"/>
    <d v="1899-12-30T06:00:00"/>
    <n v="10893"/>
    <x v="0"/>
    <n v="105.39"/>
    <n v="1.5"/>
    <n v="143.91"/>
    <n v="14.4"/>
    <n v="158.31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9-04T00:00:00"/>
    <d v="1899-12-30T08:55:00"/>
    <n v="11176"/>
    <x v="0"/>
    <n v="104.98"/>
    <n v="1.5"/>
    <n v="143.35"/>
    <n v="14.34"/>
    <n v="157.69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9-06T00:00:00"/>
    <d v="1899-12-30T08:33:00"/>
    <n v="11362"/>
    <x v="0"/>
    <n v="213.88"/>
    <n v="1.5"/>
    <n v="292.05"/>
    <n v="29.21"/>
    <n v="321.26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0-01T00:00:00"/>
    <d v="1899-12-30T11:16:00"/>
    <n v="12083"/>
    <x v="0"/>
    <n v="109.78"/>
    <n v="1.55"/>
    <n v="154.88999999999999"/>
    <n v="15.49"/>
    <n v="170.38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0-25T00:00:00"/>
    <d v="1899-12-30T14:57:00"/>
    <n v="12415"/>
    <x v="0"/>
    <n v="87.77"/>
    <n v="1.55"/>
    <n v="123.84"/>
    <n v="12.39"/>
    <n v="136.22999999999999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1-05T00:00:00"/>
    <d v="1899-12-30T08:18:00"/>
    <n v="12760"/>
    <x v="0"/>
    <n v="105.56"/>
    <n v="1.55"/>
    <n v="148.94"/>
    <n v="14.9"/>
    <n v="163.84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1-09T00:00:00"/>
    <d v="1899-12-30T11:53:00"/>
    <n v="13120"/>
    <x v="0"/>
    <n v="109.81"/>
    <n v="1.55"/>
    <n v="154.94"/>
    <n v="15.5"/>
    <n v="170.44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1-29T00:00:00"/>
    <d v="1899-12-30T08:20:00"/>
    <n v="14229"/>
    <x v="0"/>
    <n v="94.2"/>
    <n v="1.51"/>
    <n v="129.47999999999999"/>
    <n v="12.95"/>
    <n v="142.43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2-18T00:00:00"/>
    <d v="1899-12-30T09:19:00"/>
    <n v="14937"/>
    <x v="0"/>
    <n v="199.38"/>
    <n v="1.51"/>
    <n v="274.05"/>
    <n v="27.41"/>
    <n v="301.45999999999998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PIALLAGO STAR MART"/>
    <s v="CALTEX Australia - Fuel"/>
    <n v="7071340000000000"/>
    <d v="2019-11-25T00:00:00"/>
    <d v="1899-12-30T00:49:00"/>
    <n v="13974"/>
    <x v="0"/>
    <n v="111.21"/>
    <n v="1.46"/>
    <n v="147.81"/>
    <n v="14.79"/>
    <n v="162.6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WELL CALTEX WOOLWORTHS"/>
    <s v="CALTEX Australia - Fuel"/>
    <n v="7071340000000000"/>
    <d v="2019-01-17T00:00:00"/>
    <d v="1899-12-30T00:49:00"/>
    <n v="2476"/>
    <x v="0"/>
    <n v="200.69"/>
    <n v="1.46"/>
    <n v="266.37"/>
    <n v="26.64"/>
    <n v="293.01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WELL CALTEX WOOLWORTHS"/>
    <s v="CALTEX Australia - Fuel"/>
    <n v="7071340000000000"/>
    <d v="2019-08-26T00:00:00"/>
    <d v="1899-12-30T09:19:00"/>
    <n v="10808"/>
    <x v="0"/>
    <n v="86.06"/>
    <n v="1.5"/>
    <n v="117.51"/>
    <n v="11.76"/>
    <n v="129.27000000000001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WELL CALTEX WOOLWORTHS"/>
    <s v="CALTEX Australia - Fuel"/>
    <n v="7071340000000000"/>
    <d v="2019-11-27T00:00:00"/>
    <d v="1899-12-30T08:57:00"/>
    <n v="14104"/>
    <x v="0"/>
    <n v="217.44"/>
    <n v="1.54"/>
    <n v="304.81"/>
    <n v="30.49"/>
    <n v="335.3"/>
  </r>
  <r>
    <x v="137"/>
    <s v="ACT TCCS - IRPT - Roads Maintenance"/>
    <n v="923044"/>
    <m/>
    <s v="Heavy Commercial"/>
    <m/>
    <n v="2017"/>
    <s v="HINO"/>
    <s v="500 SERIES"/>
    <s v="FG 1628 SHORT AUTO FG8JGMB-UHU CAB CHASSIS"/>
    <s v="CONDER WOOLWORTHS S/STN"/>
    <s v="CALTEX Australia - Fuel"/>
    <n v="7071340000000000"/>
    <d v="2019-01-09T00:00:00"/>
    <d v="1899-12-30T10:43:00"/>
    <n v="198"/>
    <x v="0"/>
    <n v="169.31"/>
    <n v="1.45"/>
    <n v="223.49"/>
    <n v="22.35"/>
    <n v="245.84"/>
  </r>
  <r>
    <x v="137"/>
    <s v="ACT TCCS - IRPT - Roads Maintenance"/>
    <n v="923044"/>
    <m/>
    <s v="Heavy Commercial"/>
    <m/>
    <n v="2017"/>
    <s v="HINO"/>
    <s v="500 SERIES"/>
    <s v="FG 1628 SHORT AUTO FG8JGMB-UHU CAB CHASSIS"/>
    <s v="CONDER WOOLWORTHS S/STN"/>
    <s v="CALTEX Australia - Fuel"/>
    <n v="7071340000000000"/>
    <d v="2019-02-05T00:00:00"/>
    <d v="1899-12-30T06:04:00"/>
    <n v="3251"/>
    <x v="0"/>
    <n v="168.24"/>
    <n v="1.46"/>
    <n v="223.3"/>
    <n v="22.34"/>
    <n v="245.64"/>
  </r>
  <r>
    <x v="137"/>
    <s v="ACT TCCS - IRPT - Roads Maintenance"/>
    <n v="923044"/>
    <m/>
    <s v="Heavy Commercial"/>
    <m/>
    <n v="2017"/>
    <s v="HINO"/>
    <s v="500 SERIES"/>
    <s v="FG 1628 SHORT AUTO FG8JGMB-UHU CAB CHASSIS"/>
    <s v="CONDER WOOLWORTHS S/STN"/>
    <s v="CALTEX Australia - Fuel"/>
    <n v="7071340000000000"/>
    <d v="2019-02-06T00:00:00"/>
    <d v="1899-12-30T13:51:00"/>
    <n v="3368"/>
    <x v="0"/>
    <n v="107.77"/>
    <n v="1.46"/>
    <n v="143.04"/>
    <n v="14.31"/>
    <n v="157.35"/>
  </r>
  <r>
    <x v="137"/>
    <s v="ACT TCCS - IRPT - Roads Maintenance"/>
    <n v="923044"/>
    <m/>
    <s v="Heavy Commercial"/>
    <m/>
    <n v="2017"/>
    <s v="HINO"/>
    <s v="500 SERIES"/>
    <s v="FG 1628 SHORT AUTO FG8JGMB-UHU CAB CHASSIS"/>
    <s v="EG FUELCO 1193 CANBERR AAIRPT"/>
    <s v="CALTEX Australia - Fuel"/>
    <n v="7071340000000000"/>
    <d v="2019-12-08T00:00:00"/>
    <d v="1899-12-30T06:29:00"/>
    <n v="14598"/>
    <x v="0"/>
    <n v="144.1"/>
    <n v="1.44"/>
    <n v="188.9"/>
    <n v="18.899999999999999"/>
    <n v="207.8"/>
  </r>
  <r>
    <x v="137"/>
    <s v="ACT TCCS - IRPT - Roads Maintenance"/>
    <n v="923044"/>
    <m/>
    <s v="Heavy Commercial"/>
    <m/>
    <n v="2017"/>
    <s v="HINO"/>
    <s v="500 SERIES"/>
    <s v="FG 1628 SHORT AUTO FG8JGMB-UHU CAB CHASSIS"/>
    <s v="EG FUELCO 1514 CONDER"/>
    <s v="CALTEX Australia - Fuel"/>
    <n v="7071340000000000"/>
    <d v="2019-10-30T00:00:00"/>
    <d v="1899-12-30T09:24:00"/>
    <n v="12593"/>
    <x v="0"/>
    <n v="241.61"/>
    <n v="1.53"/>
    <n v="336.5"/>
    <n v="33.659999999999997"/>
    <n v="370.16"/>
  </r>
  <r>
    <x v="137"/>
    <s v="ACT TCCS - IRPT - Roads Maintenance"/>
    <n v="923044"/>
    <m/>
    <s v="Heavy Commercial"/>
    <m/>
    <n v="2017"/>
    <s v="HINO"/>
    <s v="500 SERIES"/>
    <s v="FG 1628 SHORT AUTO FG8JGMB-UHU CAB CHASSIS"/>
    <s v="EG FUELCO 1543 CANB GATEWAY"/>
    <s v="CALTEX Australia - Fuel"/>
    <n v="7071340000000000"/>
    <d v="2019-10-03T00:00:00"/>
    <d v="1899-12-30T00:10:00"/>
    <n v="12264"/>
    <x v="0"/>
    <n v="253.09"/>
    <n v="1.53"/>
    <n v="352.48"/>
    <n v="35.25"/>
    <n v="387.73"/>
  </r>
  <r>
    <x v="137"/>
    <s v="ACT TCCS - IRPT - Roads Maintenance"/>
    <n v="923044"/>
    <m/>
    <s v="Heavy Commercial"/>
    <m/>
    <n v="2017"/>
    <s v="HINO"/>
    <s v="500 SERIES"/>
    <s v="FG 1628 SHORT AUTO FG8JGMB-UHU CAB CHASSIS"/>
    <s v="EG FUELCO 1566 DICKSON"/>
    <s v="CALTEX Australia - Fuel"/>
    <n v="7071340000000000"/>
    <d v="2019-09-18T00:00:00"/>
    <d v="1899-12-30T08:26:00"/>
    <n v="11716"/>
    <x v="0"/>
    <n v="245.56"/>
    <n v="1.5"/>
    <n v="335.3"/>
    <n v="33.54"/>
    <n v="368.84"/>
  </r>
  <r>
    <x v="137"/>
    <s v="ACT TCCS - IRPT - Roads Maintenance"/>
    <n v="923044"/>
    <m/>
    <s v="Heavy Commercial"/>
    <m/>
    <n v="2017"/>
    <s v="HINO"/>
    <s v="500 SERIES"/>
    <s v="FG 1628 SHORT AUTO FG8JGMB-UHU CAB CHASSIS"/>
    <s v="EG FUELCO 1744 MAWSON"/>
    <s v="CALTEX Australia - Fuel"/>
    <n v="7071340000000000"/>
    <d v="2019-05-13T00:00:00"/>
    <d v="1899-12-30T00:56:00"/>
    <n v="7150"/>
    <x v="0"/>
    <n v="245.83"/>
    <n v="1.5"/>
    <n v="335.67"/>
    <n v="33.57"/>
    <n v="369.24"/>
  </r>
  <r>
    <x v="137"/>
    <s v="ACT TCCS - IRPT - Roads Maintenance"/>
    <n v="923044"/>
    <m/>
    <s v="Heavy Commercial"/>
    <m/>
    <n v="2017"/>
    <s v="HINO"/>
    <s v="500 SERIES"/>
    <s v="FG 1628 SHORT AUTO FG8JGMB-UHU CAB CHASSIS"/>
    <s v="EG FUELCO 1744 MAWSON"/>
    <s v="CALTEX Australia - Fuel"/>
    <n v="7071340000000000"/>
    <d v="2019-11-13T00:00:00"/>
    <d v="1899-12-30T00:02:00"/>
    <n v="13376"/>
    <x v="0"/>
    <n v="109.36"/>
    <n v="1.5"/>
    <n v="149.33000000000001"/>
    <n v="14.94"/>
    <n v="164.27"/>
  </r>
  <r>
    <x v="137"/>
    <s v="ACT TCCS - IRPT - Roads Maintenance"/>
    <n v="923044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7-21T00:00:00"/>
    <d v="1899-12-30T07:49:00"/>
    <n v="9789"/>
    <x v="0"/>
    <n v="226.28"/>
    <n v="1.47"/>
    <n v="302.8"/>
    <n v="30.29"/>
    <n v="333.09"/>
  </r>
  <r>
    <x v="137"/>
    <s v="ACT TCCS - IRPT - Roads Maintenance"/>
    <n v="923044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1-19T00:00:00"/>
    <d v="1899-12-30T08:53:00"/>
    <n v="13702"/>
    <x v="0"/>
    <n v="108.02"/>
    <n v="1.46"/>
    <n v="143.57"/>
    <n v="14.36"/>
    <n v="157.93"/>
  </r>
  <r>
    <x v="137"/>
    <s v="ACT TCCS - IRPT - Roads Maintenance"/>
    <n v="923044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2-05T00:00:00"/>
    <d v="1899-12-30T05:41:00"/>
    <n v="14518"/>
    <x v="0"/>
    <n v="107.13"/>
    <n v="1.47"/>
    <n v="143.36000000000001"/>
    <n v="14.34"/>
    <n v="157.69999999999999"/>
  </r>
  <r>
    <x v="137"/>
    <s v="ACT TCCS - IRPT - Roads Maintenance"/>
    <n v="923044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2-19T00:00:00"/>
    <d v="1899-12-30T21:33:00"/>
    <n v="15105"/>
    <x v="0"/>
    <n v="137.44999999999999"/>
    <n v="1.47"/>
    <n v="183.94"/>
    <n v="18.399999999999999"/>
    <n v="202.34"/>
  </r>
  <r>
    <x v="137"/>
    <s v="ACT TCCS - IRPT - Roads Maintenance"/>
    <n v="923044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2-23T00:00:00"/>
    <d v="1899-12-30T21:25:00"/>
    <n v="15152"/>
    <x v="0"/>
    <n v="65.42"/>
    <n v="1.47"/>
    <n v="87.55"/>
    <n v="8.76"/>
    <n v="96.31"/>
  </r>
  <r>
    <x v="137"/>
    <s v="ACT TCCS - IRPT - Roads Maintenance"/>
    <n v="923044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2-24T00:00:00"/>
    <d v="1899-12-30T21:30:00"/>
    <n v="15203"/>
    <x v="0"/>
    <n v="81.5"/>
    <n v="1.47"/>
    <n v="109.06"/>
    <n v="10.91"/>
    <n v="119.97"/>
  </r>
  <r>
    <x v="137"/>
    <s v="ACT TCCS - IRPT - Roads Maintenance"/>
    <n v="923044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4-02T00:00:00"/>
    <d v="1899-12-30T11:50:00"/>
    <n v="5439"/>
    <x v="0"/>
    <n v="212.58"/>
    <n v="1.5"/>
    <n v="290.27"/>
    <n v="29.03"/>
    <n v="319.3"/>
  </r>
  <r>
    <x v="137"/>
    <s v="ACT TCCS - IRPT - Roads Maintenance"/>
    <n v="923044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4-12T00:00:00"/>
    <d v="1899-12-30T10:30:00"/>
    <n v="5970"/>
    <x v="0"/>
    <n v="191.12"/>
    <n v="1.5"/>
    <n v="260.95999999999998"/>
    <n v="26.1"/>
    <n v="287.06"/>
  </r>
  <r>
    <x v="137"/>
    <s v="ACT TCCS - IRPT - Roads Maintenance"/>
    <n v="923044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7-02T00:00:00"/>
    <d v="1899-12-30T11:45:00"/>
    <n v="8876"/>
    <x v="0"/>
    <n v="197.18"/>
    <n v="1.5"/>
    <n v="269.24"/>
    <n v="26.93"/>
    <n v="296.17"/>
  </r>
  <r>
    <x v="137"/>
    <s v="ACT TCCS - IRPT - Roads Maintenance"/>
    <n v="923044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9-12T00:00:00"/>
    <d v="1899-12-30T00:38:00"/>
    <n v="11542"/>
    <x v="0"/>
    <n v="111.68"/>
    <n v="1.5"/>
    <n v="152.49"/>
    <n v="15.25"/>
    <n v="167.74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OPT"/>
    <s v="CALTEX Australia - Fuel"/>
    <n v="7071340000000000"/>
    <d v="2019-11-08T00:00:00"/>
    <d v="1899-12-30T06:07:00"/>
    <n v="12760"/>
    <x v="0"/>
    <n v="270.82"/>
    <n v="1.48"/>
    <n v="364.87"/>
    <n v="36.49"/>
    <n v="401.36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OPT"/>
    <s v="CALTEX Australia - Fuel"/>
    <n v="7071340000000000"/>
    <d v="2019-12-03T00:00:00"/>
    <d v="1899-12-30T06:06:00"/>
    <n v="14398"/>
    <x v="0"/>
    <n v="158.06"/>
    <n v="1.46"/>
    <n v="210.07"/>
    <n v="21.01"/>
    <n v="231.08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01-15T00:00:00"/>
    <d v="1899-12-30T10:04:00"/>
    <n v="2208"/>
    <x v="0"/>
    <n v="202.53"/>
    <n v="1.35"/>
    <n v="248.93"/>
    <n v="24.9"/>
    <n v="273.83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01-21T00:00:00"/>
    <d v="1899-12-30T00:44:00"/>
    <n v="2674"/>
    <x v="0"/>
    <n v="187.76"/>
    <n v="1.35"/>
    <n v="230.77"/>
    <n v="23.08"/>
    <n v="253.85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01-23T00:00:00"/>
    <d v="1899-12-30T13:20:00"/>
    <n v="2827"/>
    <x v="0"/>
    <n v="173.2"/>
    <n v="1.35"/>
    <n v="212.88"/>
    <n v="21.29"/>
    <n v="234.17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02-01T00:00:00"/>
    <d v="1899-12-30T06:23:00"/>
    <n v="3067"/>
    <x v="0"/>
    <n v="188.8"/>
    <n v="1.37"/>
    <n v="235.48"/>
    <n v="23.55"/>
    <n v="259.02999999999997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02-13T00:00:00"/>
    <d v="1899-12-30T14:52:00"/>
    <n v="3600"/>
    <x v="0"/>
    <n v="210.2"/>
    <n v="1.38"/>
    <n v="263.33"/>
    <n v="26.34"/>
    <n v="289.67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02-20T00:00:00"/>
    <d v="1899-12-30T10:07:00"/>
    <n v="3830"/>
    <x v="0"/>
    <n v="190.56"/>
    <n v="1.4"/>
    <n v="242.88"/>
    <n v="24.29"/>
    <n v="267.17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02-27T00:00:00"/>
    <d v="1899-12-30T06:45:00"/>
    <n v="4135"/>
    <x v="0"/>
    <n v="194.68"/>
    <n v="1.43"/>
    <n v="253.44"/>
    <n v="25.35"/>
    <n v="278.79000000000002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03-06T00:00:00"/>
    <d v="1899-12-30T06:17:00"/>
    <n v="4282"/>
    <x v="0"/>
    <n v="170.52"/>
    <n v="1.43"/>
    <n v="221.98"/>
    <n v="22.2"/>
    <n v="244.18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03-20T00:00:00"/>
    <d v="1899-12-30T15:15:00"/>
    <n v="4693"/>
    <x v="0"/>
    <n v="170.31"/>
    <n v="1.45"/>
    <n v="224.81"/>
    <n v="22.49"/>
    <n v="247.3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04-09T00:00:00"/>
    <d v="1899-12-30T08:56:00"/>
    <n v="5658"/>
    <x v="0"/>
    <n v="194.79"/>
    <n v="1.45"/>
    <n v="257.13"/>
    <n v="25.72"/>
    <n v="282.85000000000002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05-30T00:00:00"/>
    <d v="1899-12-30T10:31:00"/>
    <n v="7820"/>
    <x v="0"/>
    <n v="98.19"/>
    <n v="1.49"/>
    <n v="133.18"/>
    <n v="13.32"/>
    <n v="146.5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06-06T00:00:00"/>
    <d v="1899-12-30T14:53:00"/>
    <m/>
    <x v="0"/>
    <n v="218.01"/>
    <n v="1.49"/>
    <n v="295.7"/>
    <n v="29.58"/>
    <n v="325.27999999999997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06-15T00:00:00"/>
    <d v="1899-12-30T16:56:00"/>
    <n v="8284"/>
    <x v="0"/>
    <n v="111.76"/>
    <n v="1.45"/>
    <n v="147.53"/>
    <n v="14.76"/>
    <n v="162.29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06-19T00:00:00"/>
    <d v="1899-12-30T08:26:00"/>
    <n v="8382"/>
    <x v="0"/>
    <n v="94.51"/>
    <n v="1.4"/>
    <n v="120.28"/>
    <n v="12.03"/>
    <n v="132.31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07-11T00:00:00"/>
    <d v="1899-12-30T00:36:00"/>
    <n v="9344"/>
    <x v="0"/>
    <n v="97.76"/>
    <n v="1.43"/>
    <n v="127.26"/>
    <n v="12.73"/>
    <n v="139.99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09-25T00:00:00"/>
    <d v="1899-12-30T15:39:00"/>
    <n v="11928"/>
    <x v="0"/>
    <n v="187.33"/>
    <n v="1.46"/>
    <n v="248.98"/>
    <n v="24.9"/>
    <n v="273.88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12T00:00:00"/>
    <d v="1899-12-30T06:11:00"/>
    <n v="13206"/>
    <x v="0"/>
    <n v="195.91"/>
    <n v="1.46"/>
    <n v="260.38"/>
    <n v="26.04"/>
    <n v="286.42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16T00:00:00"/>
    <d v="1899-12-30T07:58:00"/>
    <n v="13550"/>
    <x v="0"/>
    <n v="212.81"/>
    <n v="1.46"/>
    <n v="282.85000000000002"/>
    <n v="28.29"/>
    <n v="311.14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21T00:00:00"/>
    <d v="1899-12-30T10:59:00"/>
    <n v="13806"/>
    <x v="0"/>
    <n v="217.24"/>
    <n v="1.46"/>
    <n v="288.73"/>
    <n v="28.88"/>
    <n v="317.61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12-03T00:00:00"/>
    <d v="1899-12-30T06:13:00"/>
    <n v="14398"/>
    <x v="0"/>
    <n v="240.27"/>
    <n v="1.46"/>
    <n v="319.33999999999997"/>
    <n v="31.94"/>
    <n v="351.28"/>
  </r>
  <r>
    <x v="137"/>
    <s v="ACT TCCS - IRPT - Roads Maintenance"/>
    <n v="923044"/>
    <m/>
    <s v="Heavy Commercial"/>
    <m/>
    <n v="2017"/>
    <s v="HINO"/>
    <s v="500 SERIES"/>
    <s v="FG 1628 SHORT AUTO FG8JGMB-UHU CAB CHASSIS"/>
    <s v="HOLT CALTEX WOOLWORTHS"/>
    <s v="CALTEX Australia - Fuel"/>
    <n v="7071340000000000"/>
    <d v="2019-09-02T00:00:00"/>
    <d v="1899-12-30T08:59:00"/>
    <n v="10972"/>
    <x v="0"/>
    <n v="211.67"/>
    <n v="1.5"/>
    <n v="289.02999999999997"/>
    <n v="28.91"/>
    <n v="317.94"/>
  </r>
  <r>
    <x v="137"/>
    <s v="ACT TCCS - IRPT - Roads Maintenance"/>
    <n v="923044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12-16T00:00:00"/>
    <d v="1899-12-30T15:06:00"/>
    <n v="14831"/>
    <x v="0"/>
    <n v="115.35"/>
    <n v="1.57"/>
    <n v="164.85"/>
    <n v="16.489999999999998"/>
    <n v="181.34"/>
  </r>
  <r>
    <x v="137"/>
    <s v="ACT TCCS - IRPT - Roads Maintenance"/>
    <n v="923044"/>
    <m/>
    <s v="Heavy Commercial"/>
    <m/>
    <n v="2017"/>
    <s v="HINO"/>
    <s v="500 SERIES"/>
    <s v="FG 1628 SHORT AUTO FG8JGMB-UHU CAB CHASSIS"/>
    <s v="MAWSON WOOLWORTHS S/STN"/>
    <s v="CALTEX Australia - Fuel"/>
    <n v="7071340000000000"/>
    <d v="2019-02-25T00:00:00"/>
    <d v="1899-12-30T14:36:00"/>
    <n v="4050"/>
    <x v="0"/>
    <n v="105.67"/>
    <n v="1.45"/>
    <n v="139.47999999999999"/>
    <n v="13.95"/>
    <n v="153.43"/>
  </r>
  <r>
    <x v="137"/>
    <s v="ACT TCCS - IRPT - Roads Maintenance"/>
    <n v="923044"/>
    <m/>
    <s v="Heavy Commercial"/>
    <m/>
    <n v="2017"/>
    <s v="HINO"/>
    <s v="500 SERIES"/>
    <s v="FG 1628 SHORT AUTO FG8JGMB-UHU CAB CHASSIS"/>
    <s v="MAWSON WOOLWORTHS S/STN"/>
    <s v="CALTEX Australia - Fuel"/>
    <n v="7071340000000000"/>
    <d v="2019-03-13T00:00:00"/>
    <d v="1899-12-30T09:26:00"/>
    <n v="4408"/>
    <x v="0"/>
    <n v="115.03"/>
    <n v="1.45"/>
    <n v="151.84"/>
    <n v="15.19"/>
    <n v="167.03"/>
  </r>
  <r>
    <x v="138"/>
    <s v="ACT TCCS - IRPT - Roads Maintenance"/>
    <n v="923775"/>
    <m/>
    <s v="Heavy Commercial"/>
    <m/>
    <n v="2017"/>
    <s v="HINO"/>
    <s v="500 SERIES"/>
    <s v="FG 1628 SHORT AUTO FG8JGMB-UHU CAB CHASSIS"/>
    <s v="BELCONNEN WOOLWORTHS S/STN"/>
    <s v="CALTEX Australia - Fuel"/>
    <n v="7071340000000000"/>
    <d v="2019-01-16T00:00:00"/>
    <d v="1899-12-30T20:44:00"/>
    <n v="1825"/>
    <x v="0"/>
    <n v="149.13"/>
    <n v="1.47"/>
    <n v="199.56"/>
    <n v="19.96"/>
    <n v="219.52"/>
  </r>
  <r>
    <x v="138"/>
    <s v="ACT TCCS - IRPT - Roads Maintenance"/>
    <n v="923775"/>
    <m/>
    <s v="Heavy Commercial"/>
    <m/>
    <n v="2017"/>
    <s v="HINO"/>
    <s v="500 SERIES"/>
    <s v="FG 1628 SHORT AUTO FG8JGMB-UHU CAB CHASSIS"/>
    <s v="BELCONNEN WOOLWORTHS S/STN"/>
    <s v="CALTEX Australia - Fuel"/>
    <n v="7071340000000000"/>
    <d v="2019-01-29T00:00:00"/>
    <d v="1899-12-30T18:13:00"/>
    <n v="2180"/>
    <x v="0"/>
    <n v="195.19"/>
    <n v="1.45"/>
    <n v="257.64999999999998"/>
    <n v="25.77"/>
    <n v="283.42"/>
  </r>
  <r>
    <x v="138"/>
    <s v="ACT TCCS - IRPT - Roads Maintenance"/>
    <n v="923775"/>
    <m/>
    <s v="Heavy Commercial"/>
    <m/>
    <n v="2017"/>
    <s v="HINO"/>
    <s v="500 SERIES"/>
    <s v="FG 1628 SHORT AUTO FG8JGMB-UHU CAB CHASSIS"/>
    <s v="BELCONNEN WOOLWORTHS S/STN"/>
    <s v="CALTEX Australia - Fuel"/>
    <n v="7071340000000000"/>
    <d v="2019-02-12T00:00:00"/>
    <d v="1899-12-30T17:23:00"/>
    <n v="2831"/>
    <x v="0"/>
    <n v="181.72"/>
    <n v="1.45"/>
    <n v="239.87"/>
    <n v="23.99"/>
    <n v="263.86"/>
  </r>
  <r>
    <x v="138"/>
    <s v="ACT TCCS - IRPT - Roads Maintenance"/>
    <n v="923775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1-13T00:00:00"/>
    <d v="1899-12-30T00:07:00"/>
    <n v="1591"/>
    <x v="0"/>
    <n v="217.66"/>
    <n v="1.45"/>
    <n v="287.31"/>
    <n v="28.74"/>
    <n v="316.05"/>
  </r>
  <r>
    <x v="138"/>
    <s v="ACT TCCS - IRPT - Roads Maintenance"/>
    <n v="923775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1-23T00:00:00"/>
    <d v="1899-12-30T20:34:00"/>
    <n v="1981"/>
    <x v="0"/>
    <n v="163.13"/>
    <n v="1.48"/>
    <n v="219.48"/>
    <n v="21.95"/>
    <n v="241.43"/>
  </r>
  <r>
    <x v="138"/>
    <s v="ACT TCCS - IRPT - Roads Maintenance"/>
    <n v="923775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2-01T00:00:00"/>
    <d v="1899-12-30T17:06:00"/>
    <n v="2336"/>
    <x v="0"/>
    <n v="183.97"/>
    <n v="1.48"/>
    <n v="247.53"/>
    <n v="24.76"/>
    <n v="272.29000000000002"/>
  </r>
  <r>
    <x v="138"/>
    <s v="ACT TCCS - IRPT - Roads Maintenance"/>
    <n v="923775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2-05T00:00:00"/>
    <d v="1899-12-30T20:52:00"/>
    <n v="2526"/>
    <x v="0"/>
    <n v="192.58"/>
    <n v="1.48"/>
    <n v="259.11"/>
    <n v="25.92"/>
    <n v="285.02999999999997"/>
  </r>
  <r>
    <x v="138"/>
    <s v="ACT TCCS - IRPT - Roads Maintenance"/>
    <n v="923775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2-06T00:00:00"/>
    <d v="1899-12-30T20:39:00"/>
    <n v="2614"/>
    <x v="0"/>
    <n v="100.31"/>
    <n v="1.48"/>
    <n v="134.96"/>
    <n v="13.5"/>
    <n v="148.46"/>
  </r>
  <r>
    <x v="138"/>
    <s v="ACT TCCS - IRPT - Roads Maintenance"/>
    <n v="923775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2-07T00:00:00"/>
    <d v="1899-12-30T20:49:00"/>
    <n v="2708"/>
    <x v="0"/>
    <n v="211.6"/>
    <n v="1.48"/>
    <n v="284.7"/>
    <n v="28.48"/>
    <n v="313.18"/>
  </r>
  <r>
    <x v="138"/>
    <s v="ACT TCCS - IRPT - Roads Maintenance"/>
    <n v="923775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8-06T00:00:00"/>
    <d v="1899-12-30T21:06:00"/>
    <m/>
    <x v="0"/>
    <n v="127.18"/>
    <n v="1.5"/>
    <n v="173.65"/>
    <n v="17.37"/>
    <n v="191.02"/>
  </r>
  <r>
    <x v="138"/>
    <s v="ACT TCCS - IRPT - Roads Maintenance"/>
    <n v="923775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0-16T00:00:00"/>
    <d v="1899-12-30T11:14:00"/>
    <m/>
    <x v="0"/>
    <n v="140.09"/>
    <n v="1.55"/>
    <n v="197.65"/>
    <n v="19.77"/>
    <n v="217.42"/>
  </r>
  <r>
    <x v="138"/>
    <s v="ACT TCCS - IRPT - Roads Maintenance"/>
    <n v="923775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1-08T00:00:00"/>
    <d v="1899-12-30T21:12:00"/>
    <m/>
    <x v="0"/>
    <n v="59.83"/>
    <n v="1.55"/>
    <n v="84.42"/>
    <n v="8.4499999999999993"/>
    <n v="92.87"/>
  </r>
  <r>
    <x v="138"/>
    <s v="ACT TCCS - IRPT - Roads Maintenance"/>
    <n v="923775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1-12T00:00:00"/>
    <d v="1899-12-30T20:50:00"/>
    <m/>
    <x v="0"/>
    <n v="95.69"/>
    <n v="1.55"/>
    <n v="135.01"/>
    <n v="13.51"/>
    <n v="148.52000000000001"/>
  </r>
  <r>
    <x v="138"/>
    <s v="ACT TCCS - IRPT - Roads Maintenance"/>
    <n v="923775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1-13T00:00:00"/>
    <d v="1899-12-30T19:28:00"/>
    <m/>
    <x v="0"/>
    <n v="183.36"/>
    <n v="1.55"/>
    <n v="258.7"/>
    <n v="25.88"/>
    <n v="284.58"/>
  </r>
  <r>
    <x v="138"/>
    <s v="ACT TCCS - IRPT - Roads Maintenance"/>
    <n v="923775"/>
    <m/>
    <s v="Heavy Commercial"/>
    <m/>
    <n v="2017"/>
    <s v="HINO"/>
    <s v="500 SERIES"/>
    <s v="FG 1628 SHORT AUTO FG8JGMB-UHU CAB CHASSIS"/>
    <s v="CALTEX KALEEN STAR MART"/>
    <s v="CALTEX Australia - Fuel"/>
    <n v="7071340000000000"/>
    <d v="2019-11-04T00:00:00"/>
    <d v="1899-12-30T20:52:00"/>
    <m/>
    <x v="0"/>
    <n v="149.01"/>
    <n v="1.55"/>
    <n v="210.24"/>
    <n v="21.03"/>
    <n v="231.27"/>
  </r>
  <r>
    <x v="138"/>
    <s v="ACT TCCS - IRPT - Roads Maintenance"/>
    <n v="923775"/>
    <m/>
    <s v="Heavy Commercial"/>
    <m/>
    <n v="2017"/>
    <s v="HINO"/>
    <s v="500 SERIES"/>
    <s v="FG 1628 SHORT AUTO FG8JGMB-UHU CAB CHASSIS"/>
    <s v="CALTEX KALEEN STAR MART"/>
    <s v="CALTEX Australia - Fuel"/>
    <n v="7071340000000000"/>
    <d v="2019-11-05T00:00:00"/>
    <d v="1899-12-30T20:34:00"/>
    <m/>
    <x v="0"/>
    <n v="156.85"/>
    <n v="1.55"/>
    <n v="221.3"/>
    <n v="22.14"/>
    <n v="243.44"/>
  </r>
  <r>
    <x v="138"/>
    <s v="ACT TCCS - IRPT - Roads Maintenance"/>
    <n v="923775"/>
    <m/>
    <s v="Heavy Commercial"/>
    <m/>
    <n v="2017"/>
    <s v="HINO"/>
    <s v="500 SERIES"/>
    <s v="FG 1628 SHORT AUTO FG8JGMB-UHU CAB CHASSIS"/>
    <s v="CALTEX KALEEN STAR MART"/>
    <s v="CALTEX Australia - Fuel"/>
    <n v="7071340000000000"/>
    <d v="2019-11-06T00:00:00"/>
    <d v="1899-12-30T20:32:00"/>
    <m/>
    <x v="0"/>
    <n v="47.26"/>
    <n v="1.55"/>
    <n v="66.680000000000007"/>
    <n v="6.67"/>
    <n v="73.349999999999994"/>
  </r>
  <r>
    <x v="138"/>
    <s v="ACT TCCS - IRPT - Roads Maintenance"/>
    <n v="923775"/>
    <m/>
    <s v="Heavy Commercial"/>
    <m/>
    <n v="2017"/>
    <s v="HINO"/>
    <s v="500 SERIES"/>
    <s v="FG 1628 SHORT AUTO FG8JGMB-UHU CAB CHASSIS"/>
    <s v="CALTEX KALEEN STAR MART"/>
    <s v="CALTEX Australia - Fuel"/>
    <n v="7071340000000000"/>
    <d v="2019-11-07T00:00:00"/>
    <d v="1899-12-30T20:15:00"/>
    <m/>
    <x v="0"/>
    <n v="95.61"/>
    <n v="1.55"/>
    <n v="134.9"/>
    <n v="13.5"/>
    <n v="148.4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529 TUGGERANONG"/>
    <s v="CALTEX Australia - Fuel"/>
    <n v="7071340000000000"/>
    <d v="2019-04-17T00:00:00"/>
    <d v="1899-12-30T11:54:00"/>
    <m/>
    <x v="0"/>
    <n v="102"/>
    <n v="1.5"/>
    <n v="139.27000000000001"/>
    <n v="13.93"/>
    <n v="153.19999999999999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560 GUNGAHLIN"/>
    <s v="CALTEX Australia - Fuel"/>
    <n v="7071340000000000"/>
    <d v="2019-08-06T00:00:00"/>
    <d v="1899-12-30T14:31:00"/>
    <m/>
    <x v="0"/>
    <n v="104.38"/>
    <n v="1.44"/>
    <n v="136.44999999999999"/>
    <n v="13.65"/>
    <n v="150.1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560 GUNGAHLIN"/>
    <s v="CALTEX Australia - Fuel"/>
    <n v="7071340000000000"/>
    <d v="2019-10-21T00:00:00"/>
    <d v="1899-12-30T11:49:00"/>
    <m/>
    <x v="0"/>
    <n v="89.51"/>
    <n v="1.45"/>
    <n v="117.99"/>
    <n v="11.8"/>
    <n v="129.79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560 GUNGAHLIN"/>
    <s v="CALTEX Australia - Fuel"/>
    <n v="7071340000000000"/>
    <d v="2019-11-01T00:00:00"/>
    <d v="1899-12-30T00:08:00"/>
    <m/>
    <x v="0"/>
    <n v="93.53"/>
    <n v="1.45"/>
    <n v="123.29"/>
    <n v="12.33"/>
    <n v="135.62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566 DICKSON"/>
    <s v="CALTEX Australia - Fuel"/>
    <n v="7071340000000000"/>
    <d v="2019-08-22T00:00:00"/>
    <d v="1899-12-30T13:21:00"/>
    <m/>
    <x v="0"/>
    <n v="64.56"/>
    <n v="1.5"/>
    <n v="88.15"/>
    <n v="8.82"/>
    <n v="96.97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09 ERINDALE"/>
    <s v="CALTEX Australia - Fuel"/>
    <n v="7071340000000000"/>
    <d v="2019-12-04T00:00:00"/>
    <d v="1899-12-30T00:50:00"/>
    <n v="14745"/>
    <x v="0"/>
    <n v="119.54"/>
    <n v="1.51"/>
    <n v="164.31"/>
    <n v="16.440000000000001"/>
    <n v="180.75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4-03T00:00:00"/>
    <d v="1899-12-30T13:07:00"/>
    <m/>
    <x v="0"/>
    <n v="113.89"/>
    <n v="1.47"/>
    <n v="152.41"/>
    <n v="15.25"/>
    <n v="167.66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4-09T00:00:00"/>
    <d v="1899-12-30T14:25:00"/>
    <n v="4685"/>
    <x v="0"/>
    <n v="84.93"/>
    <n v="1.47"/>
    <n v="113.65"/>
    <n v="11.37"/>
    <n v="125.02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4-16T00:00:00"/>
    <d v="1899-12-30T05:39:00"/>
    <m/>
    <x v="0"/>
    <n v="222.73"/>
    <n v="1.5"/>
    <n v="304.13"/>
    <n v="30.42"/>
    <n v="334.55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4-30T00:00:00"/>
    <d v="1899-12-30T05:43:00"/>
    <m/>
    <x v="0"/>
    <n v="222.92"/>
    <n v="1.5"/>
    <n v="304.39"/>
    <n v="30.44"/>
    <n v="334.83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5-02T00:00:00"/>
    <d v="1899-12-30T05:42:00"/>
    <m/>
    <x v="0"/>
    <n v="93.61"/>
    <n v="1.5"/>
    <n v="127.82"/>
    <n v="12.79"/>
    <n v="140.61000000000001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5-06T00:00:00"/>
    <d v="1899-12-30T07:58:00"/>
    <m/>
    <x v="0"/>
    <n v="213.7"/>
    <n v="1.5"/>
    <n v="291.8"/>
    <n v="29.19"/>
    <n v="320.99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5-13T00:00:00"/>
    <d v="1899-12-30T06:15:00"/>
    <m/>
    <x v="0"/>
    <n v="95.55"/>
    <n v="1.5"/>
    <n v="130.47"/>
    <n v="13.05"/>
    <n v="143.52000000000001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5-15T00:00:00"/>
    <d v="1899-12-30T06:01:00"/>
    <m/>
    <x v="0"/>
    <n v="242.09"/>
    <n v="1.5"/>
    <n v="330.56"/>
    <n v="33.06"/>
    <n v="363.62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0-11T00:00:00"/>
    <d v="1899-12-30T06:03:00"/>
    <m/>
    <x v="0"/>
    <n v="234"/>
    <n v="1.46"/>
    <n v="311.01"/>
    <n v="31.11"/>
    <n v="342.12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0-25T00:00:00"/>
    <d v="1899-12-30T11:57:00"/>
    <n v="12698"/>
    <x v="0"/>
    <n v="224.56"/>
    <n v="1.46"/>
    <n v="298.45999999999998"/>
    <n v="29.85"/>
    <n v="328.31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6-21T00:00:00"/>
    <d v="1899-12-30T09:42:00"/>
    <m/>
    <x v="0"/>
    <n v="105.23"/>
    <n v="1.5"/>
    <n v="143.69"/>
    <n v="14.37"/>
    <n v="158.06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6-24T00:00:00"/>
    <d v="1899-12-30T06:01:00"/>
    <m/>
    <x v="0"/>
    <n v="151.97"/>
    <n v="1.5"/>
    <n v="207.51"/>
    <n v="20.76"/>
    <n v="228.27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6-25T00:00:00"/>
    <d v="1899-12-30T00:17:00"/>
    <m/>
    <x v="0"/>
    <n v="97.48"/>
    <n v="1.5"/>
    <n v="133.1"/>
    <n v="13.32"/>
    <n v="146.41999999999999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6-27T00:00:00"/>
    <d v="1899-12-30T06:24:00"/>
    <n v="6796"/>
    <x v="0"/>
    <n v="139.44999999999999"/>
    <n v="1.5"/>
    <n v="190.41"/>
    <n v="19.05"/>
    <n v="209.46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7-08T00:00:00"/>
    <d v="1899-12-30T10:27:00"/>
    <m/>
    <x v="0"/>
    <n v="98"/>
    <n v="1.5"/>
    <n v="133.82"/>
    <n v="13.39"/>
    <n v="147.21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7-09T00:00:00"/>
    <d v="1899-12-30T06:39:00"/>
    <n v="7476"/>
    <x v="0"/>
    <n v="123.95"/>
    <n v="1.5"/>
    <n v="169.25"/>
    <n v="16.93"/>
    <n v="186.18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7-11T00:00:00"/>
    <d v="1899-12-30T06:18:00"/>
    <m/>
    <x v="0"/>
    <n v="97.16"/>
    <n v="1.5"/>
    <n v="132.66"/>
    <n v="13.27"/>
    <n v="145.93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7-16T00:00:00"/>
    <d v="1899-12-30T00:12:00"/>
    <m/>
    <x v="0"/>
    <n v="105.55"/>
    <n v="1.5"/>
    <n v="144.13"/>
    <n v="14.42"/>
    <n v="158.55000000000001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8-28T00:00:00"/>
    <d v="1899-12-30T11:16:00"/>
    <m/>
    <x v="0"/>
    <n v="105.88"/>
    <n v="1.5"/>
    <n v="144.57"/>
    <n v="14.46"/>
    <n v="159.03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9-02T00:00:00"/>
    <d v="1899-12-30T00:11:00"/>
    <m/>
    <x v="0"/>
    <n v="73.599999999999994"/>
    <n v="1.5"/>
    <n v="100.5"/>
    <n v="10.06"/>
    <n v="110.56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9-03T00:00:00"/>
    <d v="1899-12-30T00:10:00"/>
    <m/>
    <x v="0"/>
    <n v="47.13"/>
    <n v="1.5"/>
    <n v="64.349999999999994"/>
    <n v="6.44"/>
    <n v="70.790000000000006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9-18T00:00:00"/>
    <d v="1899-12-30T11:13:00"/>
    <m/>
    <x v="0"/>
    <n v="98.78"/>
    <n v="1.5"/>
    <n v="134.88"/>
    <n v="13.49"/>
    <n v="148.37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9-26T00:00:00"/>
    <d v="1899-12-30T09:18:00"/>
    <m/>
    <x v="0"/>
    <n v="114"/>
    <n v="1.53"/>
    <n v="158.77000000000001"/>
    <n v="15.88"/>
    <n v="174.65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9-30T00:00:00"/>
    <d v="1899-12-30T08:18:00"/>
    <m/>
    <x v="0"/>
    <n v="101.33"/>
    <n v="1.53"/>
    <n v="141.13"/>
    <n v="14.12"/>
    <n v="155.25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10-09T00:00:00"/>
    <d v="1899-12-30T06:29:00"/>
    <m/>
    <x v="0"/>
    <n v="82.33"/>
    <n v="1.53"/>
    <n v="114.66"/>
    <n v="11.47"/>
    <n v="126.13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10-14T00:00:00"/>
    <d v="1899-12-30T06:22:00"/>
    <m/>
    <x v="0"/>
    <n v="43.58"/>
    <n v="1.53"/>
    <n v="60.69"/>
    <n v="6.07"/>
    <n v="66.760000000000005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10-16T00:00:00"/>
    <d v="1899-12-30T06:36:00"/>
    <m/>
    <x v="0"/>
    <n v="82.33"/>
    <n v="1.53"/>
    <n v="114.66"/>
    <n v="11.47"/>
    <n v="126.13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3-14T00:00:00"/>
    <d v="1899-12-30T14:43:00"/>
    <m/>
    <x v="0"/>
    <n v="147.44"/>
    <n v="1.45"/>
    <n v="194.62"/>
    <n v="19.47"/>
    <n v="214.09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3-27T00:00:00"/>
    <d v="1899-12-30T13:13:00"/>
    <m/>
    <x v="0"/>
    <n v="81.400000000000006"/>
    <n v="1.45"/>
    <n v="107.45"/>
    <n v="10.75"/>
    <n v="118.2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4-05T00:00:00"/>
    <d v="1899-12-30T15:20:00"/>
    <m/>
    <x v="0"/>
    <n v="223.44"/>
    <n v="1.45"/>
    <n v="294.94"/>
    <n v="29.5"/>
    <n v="324.44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6-11T00:00:00"/>
    <d v="1899-12-30T15:18:00"/>
    <n v="5735"/>
    <x v="0"/>
    <n v="192.8"/>
    <n v="1.45"/>
    <n v="254.5"/>
    <n v="25.46"/>
    <n v="279.95999999999998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6-17T00:00:00"/>
    <d v="1899-12-30T15:41:00"/>
    <n v="6078"/>
    <x v="0"/>
    <n v="157.56"/>
    <n v="1.4"/>
    <n v="200.53"/>
    <n v="20.059999999999999"/>
    <n v="220.59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7-02T00:00:00"/>
    <d v="1899-12-30T15:22:00"/>
    <n v="7111"/>
    <x v="0"/>
    <n v="184.34"/>
    <n v="1.43"/>
    <n v="239.97"/>
    <n v="24"/>
    <n v="263.97000000000003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7-12T00:00:00"/>
    <d v="1899-12-30T13:21:00"/>
    <m/>
    <x v="0"/>
    <n v="235.29"/>
    <n v="1.43"/>
    <n v="306.31"/>
    <n v="30.64"/>
    <n v="336.95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7-19T00:00:00"/>
    <d v="1899-12-30T09:52:00"/>
    <m/>
    <x v="0"/>
    <n v="209.21"/>
    <n v="1.43"/>
    <n v="272.35000000000002"/>
    <n v="27.24"/>
    <n v="299.58999999999997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7-30T00:00:00"/>
    <d v="1899-12-30T11:04:00"/>
    <m/>
    <x v="0"/>
    <n v="212.3"/>
    <n v="1.43"/>
    <n v="276.37"/>
    <n v="27.64"/>
    <n v="304.01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8-25T00:00:00"/>
    <d v="1899-12-30T13:56:00"/>
    <n v="9048"/>
    <x v="0"/>
    <n v="117.89"/>
    <n v="1.43"/>
    <n v="153.47"/>
    <n v="15.35"/>
    <n v="168.82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8-29T00:00:00"/>
    <d v="1899-12-30T09:12:00"/>
    <m/>
    <x v="0"/>
    <n v="149.43"/>
    <n v="1.43"/>
    <n v="194.53"/>
    <n v="19.46"/>
    <n v="213.99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9-04T00:00:00"/>
    <d v="1899-12-30T13:28:00"/>
    <m/>
    <x v="0"/>
    <n v="121.7"/>
    <n v="1.43"/>
    <n v="158.43"/>
    <n v="15.85"/>
    <n v="174.28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9-05T00:00:00"/>
    <d v="1899-12-30T13:25:00"/>
    <m/>
    <x v="0"/>
    <n v="82.49"/>
    <n v="1.43"/>
    <n v="107.39"/>
    <n v="10.74"/>
    <n v="118.13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9-11T00:00:00"/>
    <d v="1899-12-30T06:15:00"/>
    <m/>
    <x v="0"/>
    <n v="213.63"/>
    <n v="1.43"/>
    <n v="278.11"/>
    <n v="27.82"/>
    <n v="305.93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9-16T00:00:00"/>
    <d v="1899-12-30T07:47:00"/>
    <m/>
    <x v="0"/>
    <n v="206.82"/>
    <n v="1.43"/>
    <n v="269.25"/>
    <n v="26.93"/>
    <n v="296.18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9-20T00:00:00"/>
    <d v="1899-12-30T08:00:00"/>
    <m/>
    <x v="0"/>
    <n v="138.94"/>
    <n v="1.45"/>
    <n v="183.15"/>
    <n v="18.32"/>
    <n v="201.47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9-24T00:00:00"/>
    <d v="1899-12-30T08:02:00"/>
    <m/>
    <x v="0"/>
    <n v="102.88"/>
    <n v="1.45"/>
    <n v="135.62"/>
    <n v="13.57"/>
    <n v="149.19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10-02T00:00:00"/>
    <d v="1899-12-30T00:42:00"/>
    <m/>
    <x v="0"/>
    <n v="237.63"/>
    <n v="1.47"/>
    <n v="317.13"/>
    <n v="31.72"/>
    <n v="348.85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08T00:00:00"/>
    <d v="1899-12-30T00:26:00"/>
    <m/>
    <x v="0"/>
    <n v="117.96"/>
    <n v="1.46"/>
    <n v="156.78"/>
    <n v="15.68"/>
    <n v="172.46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18T00:00:00"/>
    <d v="1899-12-30T15:54:00"/>
    <m/>
    <x v="0"/>
    <n v="192.93"/>
    <n v="1.46"/>
    <n v="256.42"/>
    <n v="25.65"/>
    <n v="282.07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27T00:00:00"/>
    <d v="1899-12-30T11:27:00"/>
    <n v="14377"/>
    <x v="0"/>
    <n v="189.26"/>
    <n v="1.46"/>
    <n v="251.55"/>
    <n v="25.16"/>
    <n v="276.70999999999998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29T00:00:00"/>
    <d v="1899-12-30T15:24:00"/>
    <n v="14567"/>
    <x v="0"/>
    <n v="166.53"/>
    <n v="1.46"/>
    <n v="221.34"/>
    <n v="22.14"/>
    <n v="243.48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12-06T00:00:00"/>
    <d v="1899-12-30T06:50:00"/>
    <n v="14843"/>
    <x v="0"/>
    <n v="177.37"/>
    <n v="1.46"/>
    <n v="235.74"/>
    <n v="23.58"/>
    <n v="259.32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12-08T00:00:00"/>
    <d v="1899-12-30T16:10:00"/>
    <n v="14957"/>
    <x v="0"/>
    <n v="170.35"/>
    <n v="1.46"/>
    <n v="226.41"/>
    <n v="22.65"/>
    <n v="249.06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12-13T00:00:00"/>
    <d v="1899-12-30T13:35:00"/>
    <n v="15758"/>
    <x v="0"/>
    <n v="220.16"/>
    <n v="1.46"/>
    <n v="292.61"/>
    <n v="29.27"/>
    <n v="321.88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12-18T00:00:00"/>
    <d v="1899-12-30T06:49:00"/>
    <n v="15404"/>
    <x v="0"/>
    <n v="181.34"/>
    <n v="1.46"/>
    <n v="241.02"/>
    <n v="24.11"/>
    <n v="265.13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12-20T00:00:00"/>
    <d v="1899-12-30T08:12:00"/>
    <n v="15502"/>
    <x v="0"/>
    <n v="154.55000000000001"/>
    <n v="1.46"/>
    <n v="205.41"/>
    <n v="20.55"/>
    <n v="225.96"/>
  </r>
  <r>
    <x v="138"/>
    <s v="ACT TCCS - IRPT - Roads Maintenance"/>
    <n v="923775"/>
    <m/>
    <s v="Heavy Commercial"/>
    <m/>
    <n v="2017"/>
    <s v="HINO"/>
    <s v="500 SERIES"/>
    <s v="FG 1628 SHORT AUTO FG8JGMB-UHU CAB CHASSIS"/>
    <s v="HOLT CALTEX WOOLWORTHS"/>
    <s v="CALTEX Australia - Fuel"/>
    <n v="7071340000000000"/>
    <d v="2019-06-14T00:00:00"/>
    <d v="1899-12-30T08:08:00"/>
    <m/>
    <x v="0"/>
    <n v="104.55"/>
    <n v="1.51"/>
    <n v="143.71"/>
    <n v="14.38"/>
    <n v="158.09"/>
  </r>
  <r>
    <x v="138"/>
    <s v="ACT TCCS - IRPT - Roads Maintenance"/>
    <n v="923775"/>
    <m/>
    <s v="Heavy Commercial"/>
    <m/>
    <n v="2017"/>
    <s v="HINO"/>
    <s v="500 SERIES"/>
    <s v="FG 1628 SHORT AUTO FG8JGMB-UHU CAB CHASSIS"/>
    <s v="HOLT CALTEX WOOLWORTHS"/>
    <s v="CALTEX Australia - Fuel"/>
    <n v="7071340000000000"/>
    <d v="2019-06-28T00:00:00"/>
    <d v="1899-12-30T11:55:00"/>
    <m/>
    <x v="0"/>
    <n v="112.01"/>
    <n v="1.5"/>
    <n v="152.94999999999999"/>
    <n v="15.3"/>
    <n v="168.25"/>
  </r>
  <r>
    <x v="138"/>
    <s v="ACT TCCS - IRPT - Roads Maintenance"/>
    <n v="923775"/>
    <m/>
    <s v="Heavy Commercial"/>
    <m/>
    <n v="2017"/>
    <s v="HINO"/>
    <s v="500 SERIES"/>
    <s v="FG 1628 SHORT AUTO FG8JGMB-UHU CAB CHASSIS"/>
    <s v="HUME WOOLWORTHS S/STN"/>
    <s v="CALTEX Australia - Fuel"/>
    <n v="7071340000000000"/>
    <d v="2019-01-14T00:00:00"/>
    <d v="1899-12-30T00:48:00"/>
    <n v="1705"/>
    <x v="0"/>
    <n v="123.95"/>
    <n v="1.45"/>
    <n v="163.62"/>
    <n v="16.37"/>
    <n v="179.99"/>
  </r>
  <r>
    <x v="138"/>
    <s v="ACT TCCS - IRPT - Roads Maintenance"/>
    <n v="923775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03-12T00:00:00"/>
    <d v="1899-12-30T00:12:00"/>
    <m/>
    <x v="0"/>
    <n v="47.97"/>
    <n v="1.48"/>
    <n v="64.63"/>
    <n v="6.47"/>
    <n v="71.099999999999994"/>
  </r>
  <r>
    <x v="138"/>
    <s v="ACT TCCS - IRPT - Roads Maintenance"/>
    <n v="923775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03-21T00:00:00"/>
    <d v="1899-12-30T09:29:00"/>
    <m/>
    <x v="0"/>
    <n v="100.72"/>
    <n v="1.48"/>
    <n v="135.69999999999999"/>
    <n v="13.58"/>
    <n v="149.28"/>
  </r>
  <r>
    <x v="138"/>
    <s v="ACT TCCS - IRPT - Roads Maintenance"/>
    <n v="923775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03-26T00:00:00"/>
    <d v="1899-12-30T08:53:00"/>
    <m/>
    <x v="0"/>
    <n v="228.8"/>
    <n v="1.48"/>
    <n v="308.25"/>
    <n v="30.83"/>
    <n v="339.08"/>
  </r>
  <r>
    <x v="138"/>
    <s v="ACT TCCS - IRPT - Roads Maintenance"/>
    <n v="923775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04-01T00:00:00"/>
    <d v="1899-12-30T00:41:00"/>
    <m/>
    <x v="0"/>
    <n v="230.84"/>
    <n v="1.48"/>
    <n v="311"/>
    <n v="31.11"/>
    <n v="342.11"/>
  </r>
  <r>
    <x v="138"/>
    <s v="ACT TCCS - IRPT - Roads Maintenance"/>
    <n v="923775"/>
    <m/>
    <s v="Heavy Commercial"/>
    <m/>
    <n v="2017"/>
    <s v="HINO"/>
    <s v="500 SERIES"/>
    <s v="FG 1628 SHORT AUTO FG8JGMB-UHU CAB CHASSIS"/>
    <s v="MAWSON WOOLWORTHS S/STN"/>
    <s v="CALTEX Australia - Fuel"/>
    <n v="7071340000000000"/>
    <d v="2019-03-13T00:00:00"/>
    <d v="1899-12-30T14:37:00"/>
    <m/>
    <x v="0"/>
    <n v="80.06"/>
    <n v="1.45"/>
    <n v="105.68"/>
    <n v="10.57"/>
    <n v="116.25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CALTEX  HUGHES"/>
    <s v="CALTEX Australia - Fuel"/>
    <n v="7071340000000000"/>
    <d v="2019-04-11T00:00:00"/>
    <d v="1899-12-30T14:12:00"/>
    <n v="2590"/>
    <x v="0"/>
    <n v="67.180000000000007"/>
    <n v="1.52"/>
    <n v="92.95"/>
    <n v="9.3000000000000007"/>
    <n v="102.25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10-03T00:00:00"/>
    <d v="1899-12-30T20:28:00"/>
    <n v="12662"/>
    <x v="0"/>
    <n v="63.59"/>
    <n v="1.55"/>
    <n v="89.72"/>
    <n v="8.98"/>
    <n v="98.7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CALTEX NICHOLLS STAR MART"/>
    <s v="CALTEX Australia - Fuel"/>
    <n v="7071340000000000"/>
    <d v="2019-05-22T00:00:00"/>
    <d v="1899-12-30T08:08:00"/>
    <n v="4906"/>
    <x v="0"/>
    <n v="71.099999999999994"/>
    <n v="1.5"/>
    <n v="97.08"/>
    <n v="9.7100000000000009"/>
    <n v="106.79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CALWELL CALTEX WOOLWORTHS"/>
    <s v="CALTEX Australia - Fuel"/>
    <n v="7071340000000000"/>
    <d v="2019-05-16T00:00:00"/>
    <d v="1899-12-30T08:20:00"/>
    <n v="4284"/>
    <x v="0"/>
    <n v="66.040000000000006"/>
    <n v="1.53"/>
    <n v="91.97"/>
    <n v="9.1999999999999993"/>
    <n v="101.17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EG FUELCO 1193 CANBERR AAIRPT"/>
    <s v="CALTEX Australia - Fuel"/>
    <n v="7071340000000000"/>
    <d v="2019-09-17T00:00:00"/>
    <d v="1899-12-30T09:42:00"/>
    <n v="11534"/>
    <x v="0"/>
    <n v="68.94"/>
    <n v="1.38"/>
    <n v="86.49"/>
    <n v="8.65"/>
    <n v="95.14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EG FUELCO 1514 CONDER"/>
    <s v="CALTEX Australia - Fuel"/>
    <n v="7071340000000000"/>
    <d v="2019-08-05T00:00:00"/>
    <d v="1899-12-30T09:37:00"/>
    <n v="9078"/>
    <x v="0"/>
    <n v="69.400000000000006"/>
    <n v="1.5"/>
    <n v="94.76"/>
    <n v="9.48"/>
    <n v="104.24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EG FUELCO 1529 TUGGERANONG"/>
    <s v="CALTEX Australia - Fuel"/>
    <n v="7071340000000000"/>
    <d v="2019-06-13T00:00:00"/>
    <d v="1899-12-30T15:04:00"/>
    <n v="6146"/>
    <x v="0"/>
    <n v="65.849999999999994"/>
    <n v="1.5"/>
    <n v="89.92"/>
    <n v="9"/>
    <n v="98.92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EG FUELCO 1529 TUGGERANONG"/>
    <s v="CALTEX Australia - Fuel"/>
    <n v="7071340000000000"/>
    <d v="2019-08-23T00:00:00"/>
    <d v="1899-12-30T07:49:00"/>
    <n v="10284"/>
    <x v="0"/>
    <n v="70.59"/>
    <n v="1.5"/>
    <n v="96.39"/>
    <n v="9.64"/>
    <n v="106.03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EG FUELCO 1529 TUGGERANONG"/>
    <s v="CALTEX Australia - Fuel"/>
    <n v="7071340000000000"/>
    <d v="2019-10-14T00:00:00"/>
    <d v="1899-12-30T09:13:00"/>
    <n v="13258"/>
    <x v="0"/>
    <n v="67.069999999999993"/>
    <n v="1.51"/>
    <n v="92.19"/>
    <n v="9.2200000000000006"/>
    <n v="101.41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EG FUELCO 1543 CANB GATEWAY"/>
    <s v="CALTEX Australia - Fuel"/>
    <n v="7071340000000000"/>
    <d v="2019-11-21T00:00:00"/>
    <d v="1899-12-30T08:51:00"/>
    <n v="15607"/>
    <x v="0"/>
    <n v="68.319999999999993"/>
    <n v="1.51"/>
    <n v="93.91"/>
    <n v="9.4"/>
    <n v="103.31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08-15T00:00:00"/>
    <d v="1899-12-30T08:16:00"/>
    <n v="9662"/>
    <x v="0"/>
    <n v="67.58"/>
    <n v="1.44"/>
    <n v="88.35"/>
    <n v="8.84"/>
    <n v="97.19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11-12T00:00:00"/>
    <d v="1899-12-30T00:53:00"/>
    <n v="15025"/>
    <x v="0"/>
    <n v="68.180000000000007"/>
    <n v="1.45"/>
    <n v="89.87"/>
    <n v="8.99"/>
    <n v="98.86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9-27T00:00:00"/>
    <d v="1899-12-30T11:37:00"/>
    <n v="12092"/>
    <x v="0"/>
    <n v="61.71"/>
    <n v="1.51"/>
    <n v="84.83"/>
    <n v="8.49"/>
    <n v="93.32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EG FUELCO 1709 ERINDALE"/>
    <s v="CALTEX Australia - Fuel"/>
    <n v="7071340000000000"/>
    <d v="2019-06-26T00:00:00"/>
    <d v="1899-12-30T10:33:00"/>
    <n v="6712"/>
    <x v="0"/>
    <n v="69.430000000000007"/>
    <n v="1.5"/>
    <n v="94.8"/>
    <n v="9.49"/>
    <n v="104.29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EG FUELCO 1709 ERINDALE"/>
    <s v="CALTEX Australia - Fuel"/>
    <n v="7071340000000000"/>
    <d v="2019-07-24T00:00:00"/>
    <d v="1899-12-30T19:05:00"/>
    <n v="8454"/>
    <x v="0"/>
    <n v="68.12"/>
    <n v="1.5"/>
    <n v="93.02"/>
    <n v="9.31"/>
    <n v="102.33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EG FUELCO 1790 BELCONNEN"/>
    <s v="CALTEX Australia - Fuel"/>
    <n v="7071340000000000"/>
    <d v="2019-10-21T00:00:00"/>
    <d v="1899-12-30T09:44:00"/>
    <n v="13855"/>
    <x v="0"/>
    <n v="66.88"/>
    <n v="1.53"/>
    <n v="93.15"/>
    <n v="9.32"/>
    <n v="102.47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EG FUELCO 1790 BELCONNEN"/>
    <s v="CALTEX Australia - Fuel"/>
    <n v="7071340000000000"/>
    <d v="2019-12-04T00:00:00"/>
    <d v="1899-12-30T08:32:00"/>
    <n v="16170"/>
    <x v="0"/>
    <n v="69.239999999999995"/>
    <n v="1.53"/>
    <n v="96.44"/>
    <n v="9.65"/>
    <n v="106.09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03-20T00:00:00"/>
    <d v="1899-12-30T07:15:00"/>
    <n v="1343"/>
    <x v="0"/>
    <n v="74.05"/>
    <n v="1.45"/>
    <n v="97.75"/>
    <n v="9.7799999999999994"/>
    <n v="107.53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04-01T00:00:00"/>
    <d v="1899-12-30T14:49:00"/>
    <n v="1961"/>
    <x v="0"/>
    <n v="70.45"/>
    <n v="1.45"/>
    <n v="92.99"/>
    <n v="9.3000000000000007"/>
    <n v="102.29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04-26T00:00:00"/>
    <d v="1899-12-30T07:53:00"/>
    <n v="3121"/>
    <x v="0"/>
    <n v="66.38"/>
    <n v="1.49"/>
    <n v="90.04"/>
    <n v="9.01"/>
    <n v="99.05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05-07T00:00:00"/>
    <d v="1899-12-30T09:47:00"/>
    <n v="3730"/>
    <x v="0"/>
    <n v="70.3"/>
    <n v="1.49"/>
    <n v="95.35"/>
    <n v="9.5399999999999991"/>
    <n v="104.89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06-03T00:00:00"/>
    <d v="1899-12-30T07:36:00"/>
    <n v="5558"/>
    <x v="0"/>
    <n v="71.680000000000007"/>
    <n v="1.49"/>
    <n v="97.23"/>
    <n v="9.73"/>
    <n v="106.96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07-08T00:00:00"/>
    <d v="1899-12-30T07:11:00"/>
    <n v="7256"/>
    <x v="0"/>
    <n v="66.05"/>
    <n v="1.43"/>
    <n v="85.98"/>
    <n v="8.6"/>
    <n v="94.58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07-16T00:00:00"/>
    <d v="1899-12-30T11:13:00"/>
    <n v="7851"/>
    <x v="0"/>
    <n v="68.63"/>
    <n v="1.43"/>
    <n v="89.35"/>
    <n v="8.94"/>
    <n v="98.29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09-10T00:00:00"/>
    <d v="1899-12-30T18:46:00"/>
    <m/>
    <x v="0"/>
    <n v="68.510000000000005"/>
    <n v="1.43"/>
    <n v="89.19"/>
    <n v="8.92"/>
    <n v="98.11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12-13T00:00:00"/>
    <d v="1899-12-30T07:30:00"/>
    <n v="16781"/>
    <x v="0"/>
    <n v="70.94"/>
    <n v="1.46"/>
    <n v="94.28"/>
    <n v="9.43"/>
    <n v="103.71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10-30T00:00:00"/>
    <d v="1899-12-30T19:20:00"/>
    <n v="14424"/>
    <x v="0"/>
    <n v="68.290000000000006"/>
    <n v="1.55"/>
    <n v="96.35"/>
    <n v="9.64"/>
    <n v="105.99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03-07T00:00:00"/>
    <d v="1899-12-30T08:50:00"/>
    <n v="690"/>
    <x v="0"/>
    <n v="74.95"/>
    <n v="1.54"/>
    <n v="105.06"/>
    <n v="10.51"/>
    <n v="115.57"/>
  </r>
  <r>
    <x v="140"/>
    <s v="ACT TCCS - IRPT - Roads Maintenance"/>
    <n v="935288"/>
    <m/>
    <s v="Light Commercial"/>
    <m/>
    <n v="2019"/>
    <s v="FORD"/>
    <s v="RANGER"/>
    <s v="PX MKIII MY19 2.2 TDCI XL SINGLE HI-RIDER 4X2 AUTO 2DR CAB CHASSIS (REL. 05/18)"/>
    <s v="CALWELL CALTEX WOOLWORTHS"/>
    <s v="CALTEX Australia - Fuel"/>
    <n v="7071340000000000"/>
    <d v="2019-03-01T00:00:00"/>
    <d v="1899-12-30T13:12:00"/>
    <n v="411"/>
    <x v="0"/>
    <n v="47.67"/>
    <n v="1.47"/>
    <n v="63.7"/>
    <n v="6.38"/>
    <n v="70.08"/>
  </r>
  <r>
    <x v="140"/>
    <s v="ACT TCCS - IRPT - Roads Maintenance"/>
    <n v="935288"/>
    <m/>
    <s v="Light Commercial"/>
    <m/>
    <n v="2019"/>
    <s v="FORD"/>
    <s v="RANGER"/>
    <s v="PX MKIII MY19 2.2 TDCI XL SINGLE HI-RIDER 4X2 AUTO 2DR CAB CHASSIS (REL. 05/18)"/>
    <s v="CALWELL CALTEX WOOLWORTHS"/>
    <s v="CALTEX Australia - Fuel"/>
    <n v="7071340000000000"/>
    <d v="2019-03-05T00:00:00"/>
    <d v="1899-12-30T10:31:00"/>
    <n v="605"/>
    <x v="0"/>
    <n v="31.23"/>
    <n v="1.47"/>
    <n v="41.74"/>
    <n v="4.18"/>
    <n v="45.92"/>
  </r>
  <r>
    <x v="140"/>
    <s v="ACT TCCS - IRPT - Roads Maintenance"/>
    <n v="935288"/>
    <m/>
    <s v="Light Commercial"/>
    <m/>
    <n v="2019"/>
    <s v="FORD"/>
    <s v="RANGER"/>
    <s v="PX MKIII MY19 2.2 TDCI XL SINGLE HI-RIDER 4X2 AUTO 2DR CAB CHASSIS (REL. 05/18)"/>
    <s v="CALWELL CALTEX WOOLWORTHS"/>
    <s v="CALTEX Australia - Fuel"/>
    <n v="7071340000000000"/>
    <d v="2019-03-21T00:00:00"/>
    <d v="1899-12-30T07:04:00"/>
    <n v="1436"/>
    <x v="0"/>
    <n v="58.34"/>
    <n v="1.47"/>
    <n v="77.959999999999994"/>
    <n v="7.8"/>
    <n v="85.76"/>
  </r>
  <r>
    <x v="140"/>
    <s v="ACT TCCS - IRPT - Roads Maintenance"/>
    <n v="935288"/>
    <m/>
    <s v="Light Commercial"/>
    <m/>
    <n v="2019"/>
    <s v="FORD"/>
    <s v="RANGER"/>
    <s v="PX MKIII MY19 2.2 TDCI XL SINGLE HI-RIDER 4X2 AUTO 2DR CAB CHASSIS (REL. 05/18)"/>
    <s v="CALWELL CALTEX WOOLWORTHS"/>
    <s v="CALTEX Australia - Fuel"/>
    <n v="7071340000000000"/>
    <d v="2019-04-09T00:00:00"/>
    <d v="1899-12-30T13:19:00"/>
    <m/>
    <x v="0"/>
    <n v="64.63"/>
    <n v="1.47"/>
    <n v="86.37"/>
    <n v="8.64"/>
    <n v="95.01"/>
  </r>
  <r>
    <x v="140"/>
    <s v="ACT TCCS - IRPT - Roads Maintenance"/>
    <n v="935288"/>
    <m/>
    <s v="Light Commercial"/>
    <m/>
    <n v="2019"/>
    <s v="FORD"/>
    <s v="RANGER"/>
    <s v="PX MKIII MY19 2.2 TDCI XL SINGLE HI-RIDER 4X2 AUTO 2DR CAB CHASSIS (REL. 05/18)"/>
    <s v="KAMBAH CALTEX WOOLWORTHS"/>
    <s v="CALTEX Australia - Fuel"/>
    <n v="7071340000000000"/>
    <d v="2019-04-03T00:00:00"/>
    <d v="1899-12-30T13:51:00"/>
    <n v="2112"/>
    <x v="0"/>
    <n v="60.82"/>
    <n v="1.48"/>
    <n v="81.95"/>
    <n v="8.1999999999999993"/>
    <n v="90.15"/>
  </r>
  <r>
    <x v="140"/>
    <s v="ACT TCCS - IRPT - Roads Maintenance"/>
    <n v="935288"/>
    <m/>
    <s v="Light Commercial"/>
    <m/>
    <n v="2019"/>
    <s v="FORD"/>
    <s v="RANGER"/>
    <s v="PX MKIII MY19 2.2 TDCI XL SINGLE HI-RIDER 4X2 AUTO 2DR CAB CHASSIS (REL. 05/18)"/>
    <s v="TUGGERANONG WOOLWORTHS S/STN"/>
    <s v="CALTEX Australia - Fuel"/>
    <n v="7071340000000000"/>
    <d v="2019-02-26T00:00:00"/>
    <d v="1899-12-30T06:26:00"/>
    <n v="80"/>
    <x v="0"/>
    <n v="57.63"/>
    <n v="1.45"/>
    <n v="76.069999999999993"/>
    <n v="7.61"/>
    <n v="83.68"/>
  </r>
  <r>
    <x v="140"/>
    <s v="ACT TCCS - IRPT - Roads Maintenance"/>
    <n v="935288"/>
    <m/>
    <s v="Light Commercial"/>
    <m/>
    <n v="2019"/>
    <s v="FORD"/>
    <s v="RANGER"/>
    <s v="PX MKIII MY19 2.2 TDCI XL SINGLE HI-RIDER 4X2 AUTO 2DR CAB CHASSIS (REL. 05/18)"/>
    <s v="TUGGERANONG WOOLWORTHS S/STN"/>
    <s v="CALTEX Australia - Fuel"/>
    <n v="7071340000000000"/>
    <d v="2019-03-14T00:00:00"/>
    <d v="1899-12-30T06:48:00"/>
    <n v="1000"/>
    <x v="0"/>
    <n v="57.65"/>
    <n v="1.45"/>
    <n v="76.099999999999994"/>
    <n v="7.62"/>
    <n v="83.72"/>
  </r>
  <r>
    <x v="140"/>
    <s v="ACT TCCS - IRPT - Roads Maintenance"/>
    <n v="935288"/>
    <m/>
    <s v="Light Commercial"/>
    <m/>
    <n v="2019"/>
    <s v="FORD"/>
    <s v="RANGER"/>
    <s v="PX MKIII MY19 2.2 TDCI XL SINGLE HI-RIDER 4X2 AUTO 2DR CAB CHASSIS (REL. 05/18)"/>
    <s v="TUGGERANONG WOOLWORTHS S/STN"/>
    <s v="CALTEX Australia - Fuel"/>
    <n v="7071340000000000"/>
    <d v="2019-03-27T00:00:00"/>
    <d v="1899-12-30T06:21:00"/>
    <n v="1700"/>
    <x v="0"/>
    <n v="33.380000000000003"/>
    <n v="1.45"/>
    <n v="44.06"/>
    <n v="4.41"/>
    <n v="48.47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CALTEX  QUEANBEYAN S/STN"/>
    <s v="CALTEX Australia - Fuel"/>
    <n v="7071340000000000"/>
    <d v="2019-07-27T00:00:00"/>
    <d v="1899-12-30T11:54:00"/>
    <n v="8156"/>
    <x v="0"/>
    <n v="30.69"/>
    <n v="1.45"/>
    <n v="40.51"/>
    <n v="4.0599999999999996"/>
    <n v="44.57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CALTEX BRADDON STAR MART"/>
    <s v="CALTEX Australia - Fuel"/>
    <n v="7071340000000000"/>
    <d v="2019-05-24T00:00:00"/>
    <d v="1899-12-30T19:51:00"/>
    <n v="520"/>
    <x v="0"/>
    <n v="71.63"/>
    <n v="1.5"/>
    <n v="97.81"/>
    <n v="9.7899999999999991"/>
    <n v="107.6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CALTEX KALEEN STAR MART"/>
    <s v="CALTEX Australia - Fuel"/>
    <n v="7071340000000000"/>
    <d v="2019-10-26T00:00:00"/>
    <d v="1899-12-30T13:33:00"/>
    <n v="18348"/>
    <x v="0"/>
    <n v="71.16"/>
    <n v="1.55"/>
    <n v="100.4"/>
    <n v="10.050000000000001"/>
    <n v="110.45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CALTEX NICHOLLS STAR MART"/>
    <s v="CALTEX Australia - Fuel"/>
    <n v="7071340000000000"/>
    <d v="2019-12-31T00:00:00"/>
    <d v="1899-12-30T19:13:00"/>
    <n v="26974"/>
    <x v="0"/>
    <n v="73.430000000000007"/>
    <n v="1.54"/>
    <n v="102.94"/>
    <n v="10.3"/>
    <n v="113.24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CALTEX QUEANBEYAN STAR MART"/>
    <s v="CALTEX Australia - Fuel"/>
    <n v="7071340000000000"/>
    <d v="2019-12-29T00:00:00"/>
    <d v="1899-12-30T08:31:00"/>
    <n v="26418"/>
    <x v="0"/>
    <n v="69.489999999999995"/>
    <n v="1.51"/>
    <n v="95.52"/>
    <n v="9.56"/>
    <n v="105.08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CALWELL CALTEX WOOLWORTHS"/>
    <s v="CALTEX Australia - Fuel"/>
    <n v="7071340000000000"/>
    <d v="2019-05-28T00:00:00"/>
    <d v="1899-12-30T09:40:00"/>
    <n v="910"/>
    <x v="0"/>
    <n v="35.61"/>
    <n v="1.5"/>
    <n v="48.63"/>
    <n v="4.87"/>
    <n v="53.5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CALWELL CALTEX WOOLWORTHS"/>
    <s v="CALTEX Australia - Fuel"/>
    <n v="7071340000000000"/>
    <d v="2019-06-22T00:00:00"/>
    <d v="1899-12-30T16:59:00"/>
    <n v="4153"/>
    <x v="0"/>
    <n v="57.57"/>
    <n v="1.46"/>
    <n v="76.52"/>
    <n v="7.66"/>
    <n v="84.18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CALWELL CALTEX WOOLWORTHS"/>
    <s v="CALTEX Australia - Fuel"/>
    <n v="7071340000000000"/>
    <d v="2019-07-13T00:00:00"/>
    <d v="1899-12-30T00:08:00"/>
    <n v="6142"/>
    <x v="0"/>
    <n v="53.27"/>
    <n v="1.51"/>
    <n v="73.22"/>
    <n v="7.33"/>
    <n v="80.55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CALWELL CALTEX WOOLWORTHS"/>
    <s v="CALTEX Australia - Fuel"/>
    <n v="7071340000000000"/>
    <d v="2019-07-30T00:00:00"/>
    <d v="1899-12-30T05:45:00"/>
    <n v="8548"/>
    <x v="0"/>
    <n v="52.3"/>
    <n v="1.52"/>
    <n v="72.36"/>
    <n v="7.24"/>
    <n v="79.599999999999994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CALWELL CALTEX WOOLWORTHS"/>
    <s v="CALTEX Australia - Fuel"/>
    <n v="7071340000000000"/>
    <d v="2019-08-06T00:00:00"/>
    <d v="1899-12-30T06:03:00"/>
    <n v="9097"/>
    <x v="0"/>
    <n v="43.9"/>
    <n v="1.5"/>
    <n v="59.95"/>
    <n v="6"/>
    <n v="65.95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CALWELL CALTEX WOOLWORTHS"/>
    <s v="CALTEX Australia - Fuel"/>
    <n v="7071340000000000"/>
    <d v="2019-09-03T00:00:00"/>
    <d v="1899-12-30T17:05:00"/>
    <n v="12464"/>
    <x v="0"/>
    <n v="63.57"/>
    <n v="1.5"/>
    <n v="86.8"/>
    <n v="8.69"/>
    <n v="95.49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CALWELL CALTEX WOOLWORTHS"/>
    <s v="CALTEX Australia - Fuel"/>
    <n v="7071340000000000"/>
    <d v="2019-10-03T00:00:00"/>
    <d v="1899-12-30T08:11:00"/>
    <n v="15843"/>
    <x v="0"/>
    <n v="52.22"/>
    <n v="1.55"/>
    <n v="73.680000000000007"/>
    <n v="7.37"/>
    <n v="81.05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CALWELL CALTEX WOOLWORTHS"/>
    <s v="CALTEX Australia - Fuel"/>
    <n v="7071340000000000"/>
    <d v="2019-11-28T00:00:00"/>
    <d v="1899-12-30T08:29:00"/>
    <n v="22161"/>
    <x v="0"/>
    <n v="46.67"/>
    <n v="1.54"/>
    <n v="65.430000000000007"/>
    <n v="6.55"/>
    <n v="71.98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CALWELL CALTEX WOOLWORTHS"/>
    <s v="CALTEX Australia - Fuel"/>
    <n v="7071340000000000"/>
    <d v="2019-12-19T00:00:00"/>
    <d v="1899-12-30T08:19:00"/>
    <n v="25025"/>
    <x v="0"/>
    <n v="59.79"/>
    <n v="1.54"/>
    <n v="83.82"/>
    <n v="8.39"/>
    <n v="92.21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514 CONDER"/>
    <s v="CALTEX Australia - Fuel"/>
    <n v="7071340000000000"/>
    <d v="2019-05-27T00:00:00"/>
    <d v="1899-12-30T10:10:00"/>
    <n v="869"/>
    <x v="0"/>
    <n v="52.15"/>
    <n v="1.5"/>
    <n v="71.209999999999994"/>
    <n v="7.13"/>
    <n v="78.34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514 CONDER"/>
    <s v="CALTEX Australia - Fuel"/>
    <n v="7071340000000000"/>
    <d v="2019-07-09T00:00:00"/>
    <d v="1899-12-30T21:21:00"/>
    <n v="5778"/>
    <x v="0"/>
    <n v="76.739999999999995"/>
    <n v="1.5"/>
    <n v="104.78"/>
    <n v="10.48"/>
    <n v="115.26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514 CONDER"/>
    <s v="CALTEX Australia - Fuel"/>
    <n v="7071340000000000"/>
    <d v="2019-08-08T00:00:00"/>
    <d v="1899-12-30T14:20:00"/>
    <n v="9391"/>
    <x v="0"/>
    <n v="37.840000000000003"/>
    <n v="1.5"/>
    <n v="51.67"/>
    <n v="5.17"/>
    <n v="56.84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514 CONDER"/>
    <s v="CALTEX Australia - Fuel"/>
    <n v="7071340000000000"/>
    <d v="2019-09-17T00:00:00"/>
    <d v="1899-12-30T09:43:00"/>
    <n v="1300"/>
    <x v="0"/>
    <n v="58.01"/>
    <n v="1.5"/>
    <n v="79.209999999999994"/>
    <n v="7.93"/>
    <n v="87.14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514 CONDER"/>
    <s v="CALTEX Australia - Fuel"/>
    <n v="7071340000000000"/>
    <d v="2019-10-15T00:00:00"/>
    <d v="1899-12-30T08:11:00"/>
    <n v="16707"/>
    <x v="0"/>
    <n v="66"/>
    <n v="1.53"/>
    <n v="91.92"/>
    <n v="9.1999999999999993"/>
    <n v="101.12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543 CANB GATEWAY"/>
    <s v="CALTEX Australia - Fuel"/>
    <n v="7071340000000000"/>
    <d v="2019-08-27T00:00:00"/>
    <d v="1899-12-30T16:33:00"/>
    <m/>
    <x v="0"/>
    <n v="74.25"/>
    <n v="1.5"/>
    <n v="101.38"/>
    <n v="10.14"/>
    <n v="111.52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560 GUNGAHLIN"/>
    <s v="CALTEX Australia - Fuel"/>
    <n v="7071340000000000"/>
    <d v="2019-07-04T00:00:00"/>
    <d v="1899-12-30T06:16:00"/>
    <n v="5242"/>
    <x v="0"/>
    <n v="14.61"/>
    <n v="1.45"/>
    <n v="19.21"/>
    <n v="1.93"/>
    <n v="21.14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690 JERRABOMBERRA"/>
    <s v="CALTEX Australia - Fuel"/>
    <n v="7071340000000000"/>
    <d v="2019-12-08T00:00:00"/>
    <d v="1899-12-30T19:47:00"/>
    <n v="23553"/>
    <x v="0"/>
    <n v="72.38"/>
    <n v="1.49"/>
    <n v="98.17"/>
    <n v="9.82"/>
    <n v="107.99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09 ERINDALE"/>
    <s v="CALTEX Australia - Fuel"/>
    <n v="7071340000000000"/>
    <d v="2019-08-09T00:00:00"/>
    <d v="1899-12-30T09:32:00"/>
    <n v="9609"/>
    <x v="0"/>
    <n v="31.09"/>
    <n v="1.5"/>
    <n v="42.45"/>
    <n v="4.25"/>
    <n v="46.7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09 ERINDALE"/>
    <s v="CALTEX Australia - Fuel"/>
    <n v="7071340000000000"/>
    <d v="2019-08-11T00:00:00"/>
    <d v="1899-12-30T09:16:00"/>
    <n v="10187"/>
    <x v="0"/>
    <n v="49.78"/>
    <n v="1.5"/>
    <n v="67.97"/>
    <n v="6.8"/>
    <n v="74.77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09 ERINDALE"/>
    <s v="CALTEX Australia - Fuel"/>
    <n v="7071340000000000"/>
    <d v="2019-08-12T00:00:00"/>
    <d v="1899-12-30T07:01:00"/>
    <n v="10445"/>
    <x v="0"/>
    <n v="36.72"/>
    <n v="1.5"/>
    <n v="50.14"/>
    <n v="5.0199999999999996"/>
    <n v="55.16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09 ERINDALE"/>
    <s v="CALTEX Australia - Fuel"/>
    <n v="7071340000000000"/>
    <d v="2019-09-30T00:00:00"/>
    <d v="1899-12-30T11:50:00"/>
    <n v="15446"/>
    <x v="0"/>
    <n v="61.12"/>
    <n v="1.51"/>
    <n v="84.01"/>
    <n v="8.41"/>
    <n v="92.42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44 MAWSON"/>
    <s v="CALTEX Australia - Fuel"/>
    <n v="7071340000000000"/>
    <d v="2019-07-20T00:00:00"/>
    <d v="1899-12-30T15:26:00"/>
    <n v="7617"/>
    <x v="0"/>
    <n v="69.87"/>
    <n v="1.5"/>
    <n v="95.4"/>
    <n v="9.5500000000000007"/>
    <n v="104.95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44 MAWSON"/>
    <s v="CALTEX Australia - Fuel"/>
    <n v="7071340000000000"/>
    <d v="2019-07-31T00:00:00"/>
    <d v="1899-12-30T20:51:00"/>
    <n v="8798"/>
    <x v="0"/>
    <n v="35.770000000000003"/>
    <n v="1.5"/>
    <n v="48.85"/>
    <n v="4.8899999999999997"/>
    <n v="53.74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44 MAWSON"/>
    <s v="CALTEX Australia - Fuel"/>
    <n v="7071340000000000"/>
    <d v="2019-10-30T00:00:00"/>
    <d v="1899-12-30T08:33:00"/>
    <n v="18746"/>
    <x v="0"/>
    <n v="56.96"/>
    <n v="1.5"/>
    <n v="77.77"/>
    <n v="7.78"/>
    <n v="85.55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44 MAWSON"/>
    <s v="CALTEX Australia - Fuel"/>
    <n v="7071340000000000"/>
    <d v="2019-11-25T00:00:00"/>
    <d v="1899-12-30T18:13:00"/>
    <n v="21825"/>
    <x v="0"/>
    <n v="56.24"/>
    <n v="1.5"/>
    <n v="76.790000000000006"/>
    <n v="7.68"/>
    <n v="84.47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88 HUME"/>
    <s v="CALTEX Australia - Fuel"/>
    <n v="7071340000000000"/>
    <d v="2019-06-04T00:00:00"/>
    <d v="1899-12-30T13:07:00"/>
    <n v="2142"/>
    <x v="0"/>
    <n v="67.37"/>
    <n v="1.48"/>
    <n v="90.76"/>
    <n v="9.08"/>
    <n v="99.84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88 HUME"/>
    <s v="CALTEX Australia - Fuel"/>
    <n v="7071340000000000"/>
    <d v="2019-06-10T00:00:00"/>
    <d v="1899-12-30T23:01:00"/>
    <n v="2778"/>
    <x v="0"/>
    <n v="55.63"/>
    <n v="1.48"/>
    <n v="74.95"/>
    <n v="7.5"/>
    <n v="82.45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90 BELCONNEN"/>
    <s v="CALTEX Australia - Fuel"/>
    <n v="7071340000000000"/>
    <d v="2019-09-21T00:00:00"/>
    <d v="1899-12-30T00:25:00"/>
    <n v="5546"/>
    <x v="0"/>
    <n v="48.75"/>
    <n v="1.51"/>
    <n v="67.010000000000005"/>
    <n v="6.71"/>
    <n v="73.72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90 BELCONNEN"/>
    <s v="CALTEX Australia - Fuel"/>
    <n v="7071340000000000"/>
    <d v="2019-10-19T00:00:00"/>
    <d v="1899-12-30T13:24:00"/>
    <m/>
    <x v="0"/>
    <n v="43.07"/>
    <n v="1.53"/>
    <n v="59.98"/>
    <n v="6"/>
    <n v="65.98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90 BELCONNEN"/>
    <s v="CALTEX Australia - Fuel"/>
    <n v="7071340000000000"/>
    <d v="2019-10-23T00:00:00"/>
    <d v="1899-12-30T06:50:00"/>
    <m/>
    <x v="0"/>
    <n v="63.97"/>
    <n v="1.53"/>
    <n v="89.09"/>
    <n v="8.91"/>
    <n v="98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90 BELCONNEN"/>
    <s v="CALTEX Australia - Fuel"/>
    <n v="7071340000000000"/>
    <d v="2019-11-15T00:00:00"/>
    <d v="1899-12-30T00:48:00"/>
    <m/>
    <x v="0"/>
    <n v="76.63"/>
    <n v="1.53"/>
    <n v="106.73"/>
    <n v="10.68"/>
    <n v="117.41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90 BELCONNEN"/>
    <s v="CALTEX Australia - Fuel"/>
    <n v="7071340000000000"/>
    <d v="2019-12-01T00:00:00"/>
    <d v="1899-12-30T06:50:00"/>
    <n v="22621"/>
    <x v="0"/>
    <n v="33.659999999999997"/>
    <n v="1.53"/>
    <n v="46.88"/>
    <n v="4.6900000000000004"/>
    <n v="51.57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90 BELCONNEN"/>
    <s v="CALTEX Australia - Fuel"/>
    <n v="7071340000000000"/>
    <d v="2019-12-04T00:00:00"/>
    <d v="1899-12-30T06:04:00"/>
    <n v="22857"/>
    <x v="0"/>
    <n v="36.44"/>
    <n v="1.53"/>
    <n v="50.75"/>
    <n v="5.08"/>
    <n v="55.83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90 BELCONNEN"/>
    <s v="CALTEX Australia - Fuel"/>
    <n v="7071340000000000"/>
    <d v="2019-12-05T00:00:00"/>
    <d v="1899-12-30T05:41:00"/>
    <n v="23048"/>
    <x v="0"/>
    <n v="24.58"/>
    <n v="1.53"/>
    <n v="34.24"/>
    <n v="3.43"/>
    <n v="37.67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90 BELCONNEN"/>
    <s v="CALTEX Australia - Fuel"/>
    <n v="7071340000000000"/>
    <d v="2019-12-26T00:00:00"/>
    <d v="1899-12-30T06:29:00"/>
    <n v="25908"/>
    <x v="0"/>
    <n v="35.81"/>
    <n v="1.53"/>
    <n v="49.87"/>
    <n v="4.99"/>
    <n v="54.86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6-06T00:00:00"/>
    <d v="1899-12-30T09:56:00"/>
    <n v="2373"/>
    <x v="0"/>
    <n v="31.84"/>
    <n v="1.49"/>
    <n v="43.19"/>
    <n v="4.32"/>
    <n v="47.51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6-20T00:00:00"/>
    <d v="1899-12-30T06:54:00"/>
    <n v="3728"/>
    <x v="0"/>
    <n v="68.63"/>
    <n v="1.4"/>
    <n v="87.35"/>
    <n v="8.74"/>
    <n v="96.09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7-18T00:00:00"/>
    <d v="1899-12-30T07:26:00"/>
    <n v="7165"/>
    <x v="0"/>
    <n v="51.59"/>
    <n v="1.43"/>
    <n v="67.16"/>
    <n v="6.72"/>
    <n v="73.88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7-25T00:00:00"/>
    <d v="1899-12-30T08:07:00"/>
    <n v="7591"/>
    <x v="0"/>
    <n v="48.56"/>
    <n v="1.43"/>
    <n v="63.22"/>
    <n v="6.33"/>
    <n v="69.55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8-09T00:00:00"/>
    <d v="1899-12-30T16:32:00"/>
    <n v="9813"/>
    <x v="0"/>
    <n v="30.58"/>
    <n v="1.45"/>
    <n v="40.36"/>
    <n v="4.04"/>
    <n v="44.4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8-14T00:00:00"/>
    <d v="1899-12-30T08:09:00"/>
    <n v="10797"/>
    <x v="0"/>
    <n v="48.62"/>
    <n v="1.43"/>
    <n v="63.29"/>
    <n v="6.33"/>
    <n v="69.62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8-14T00:00:00"/>
    <d v="1899-12-30T16:03:00"/>
    <n v="10976"/>
    <x v="0"/>
    <n v="24.31"/>
    <n v="1.43"/>
    <n v="31.65"/>
    <n v="3.17"/>
    <n v="34.82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8-20T00:00:00"/>
    <d v="1899-12-30T06:47:00"/>
    <n v="11449"/>
    <x v="0"/>
    <n v="67.290000000000006"/>
    <n v="1.45"/>
    <n v="88.83"/>
    <n v="8.89"/>
    <n v="97.72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9-09T00:00:00"/>
    <d v="1899-12-30T16:31:00"/>
    <n v="12918"/>
    <x v="0"/>
    <n v="63.77"/>
    <n v="1.43"/>
    <n v="83.02"/>
    <n v="8.31"/>
    <n v="91.33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9-12T00:00:00"/>
    <d v="1899-12-30T06:49:00"/>
    <n v="13963"/>
    <x v="0"/>
    <n v="45.4"/>
    <n v="1.43"/>
    <n v="59.1"/>
    <n v="5.92"/>
    <n v="65.02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9-17T00:00:00"/>
    <d v="1899-12-30T14:39:00"/>
    <n v="13827"/>
    <x v="0"/>
    <n v="22.63"/>
    <n v="1.45"/>
    <n v="29.87"/>
    <n v="2.99"/>
    <n v="32.86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9-24T00:00:00"/>
    <d v="1899-12-30T15:11:00"/>
    <n v="14616"/>
    <x v="0"/>
    <n v="57.61"/>
    <n v="1.45"/>
    <n v="75.94"/>
    <n v="7.6"/>
    <n v="83.54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9-27T00:00:00"/>
    <d v="1899-12-30T10:43:00"/>
    <n v="15003"/>
    <x v="0"/>
    <n v="51.81"/>
    <n v="1.47"/>
    <n v="69.150000000000006"/>
    <n v="6.92"/>
    <n v="76.069999999999993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0-09T00:00:00"/>
    <d v="1899-12-30T16:02:00"/>
    <n v="16234"/>
    <x v="0"/>
    <n v="53.96"/>
    <n v="1.46"/>
    <n v="71.72"/>
    <n v="7.18"/>
    <n v="78.900000000000006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0-30T00:00:00"/>
    <d v="1899-12-30T15:27:00"/>
    <n v="18985"/>
    <x v="0"/>
    <n v="29.57"/>
    <n v="1.48"/>
    <n v="39.840000000000003"/>
    <n v="3.99"/>
    <n v="43.83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1-07T00:00:00"/>
    <d v="1899-12-30T09:48:00"/>
    <n v="19456"/>
    <x v="0"/>
    <n v="61.55"/>
    <n v="1.46"/>
    <n v="81.81"/>
    <n v="8.19"/>
    <n v="90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1-11T00:00:00"/>
    <d v="1899-12-30T06:59:00"/>
    <n v="19727"/>
    <x v="0"/>
    <n v="44.21"/>
    <n v="1.46"/>
    <n v="58.76"/>
    <n v="5.88"/>
    <n v="64.64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1-17T00:00:00"/>
    <d v="1899-12-30T17:52:00"/>
    <n v="20614"/>
    <x v="0"/>
    <n v="47.38"/>
    <n v="1.46"/>
    <n v="62.97"/>
    <n v="6.3"/>
    <n v="69.27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1-19T00:00:00"/>
    <d v="1899-12-30T06:46:00"/>
    <n v="20925"/>
    <x v="0"/>
    <n v="42.08"/>
    <n v="1.46"/>
    <n v="55.93"/>
    <n v="5.6"/>
    <n v="61.53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1-21T00:00:00"/>
    <d v="1899-12-30T06:45:00"/>
    <n v="21101"/>
    <x v="0"/>
    <n v="24.85"/>
    <n v="1.46"/>
    <n v="33.03"/>
    <n v="3.31"/>
    <n v="36.340000000000003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1-22T00:00:00"/>
    <d v="1899-12-30T08:41:00"/>
    <m/>
    <x v="0"/>
    <n v="23.22"/>
    <n v="1.46"/>
    <n v="30.86"/>
    <n v="3.09"/>
    <n v="33.950000000000003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2-11T00:00:00"/>
    <d v="1899-12-30T07:51:00"/>
    <n v="23927"/>
    <x v="0"/>
    <n v="50"/>
    <n v="1.46"/>
    <n v="66.45"/>
    <n v="6.65"/>
    <n v="73.099999999999994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2-15T00:00:00"/>
    <d v="1899-12-30T10:24:00"/>
    <n v="24309"/>
    <x v="0"/>
    <n v="59.64"/>
    <n v="1.46"/>
    <n v="79.260000000000005"/>
    <n v="7.93"/>
    <n v="87.19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2-17T00:00:00"/>
    <d v="1899-12-30T14:32:00"/>
    <n v="24646"/>
    <x v="0"/>
    <n v="53.01"/>
    <n v="1.46"/>
    <n v="70.45"/>
    <n v="7.05"/>
    <n v="77.5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2-22T00:00:00"/>
    <d v="1899-12-30T14:48:00"/>
    <n v="25626"/>
    <x v="0"/>
    <n v="29.22"/>
    <n v="1.46"/>
    <n v="38.840000000000003"/>
    <n v="3.89"/>
    <n v="42.73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HOLT CALTEX WOOLWORTHS"/>
    <s v="CALTEX Australia - Fuel"/>
    <n v="7071340000000000"/>
    <d v="2019-05-31T00:00:00"/>
    <d v="1899-12-30T17:35:00"/>
    <n v="1625"/>
    <x v="0"/>
    <n v="72.48"/>
    <n v="1.51"/>
    <n v="99.63"/>
    <n v="9.9700000000000006"/>
    <n v="109.6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HOLT CALTEX WOOLWORTHS"/>
    <s v="CALTEX Australia - Fuel"/>
    <n v="7071340000000000"/>
    <d v="2019-11-29T00:00:00"/>
    <d v="1899-12-30T16:35:00"/>
    <n v="22362"/>
    <x v="0"/>
    <n v="24.24"/>
    <n v="1.57"/>
    <n v="34.65"/>
    <n v="3.47"/>
    <n v="38.119999999999997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KAMBAH CALTEX WOOLWORTHS"/>
    <s v="CALTEX Australia - Fuel"/>
    <n v="7071340000000000"/>
    <d v="2019-07-02T00:00:00"/>
    <d v="1899-12-30T16:51:00"/>
    <n v="5143"/>
    <x v="0"/>
    <n v="56.64"/>
    <n v="1.51"/>
    <n v="77.849999999999994"/>
    <n v="7.79"/>
    <n v="85.64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KAMBAH CALTEX WOOLWORTHS"/>
    <s v="CALTEX Australia - Fuel"/>
    <n v="7071340000000000"/>
    <d v="2019-07-14T00:00:00"/>
    <d v="1899-12-30T16:00:00"/>
    <n v="6627"/>
    <x v="0"/>
    <n v="64.78"/>
    <n v="1.51"/>
    <n v="89.05"/>
    <n v="8.91"/>
    <n v="97.96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KAMBAH CALTEX WOOLWORTHS"/>
    <s v="CALTEX Australia - Fuel"/>
    <n v="7071340000000000"/>
    <d v="2019-10-16T00:00:00"/>
    <d v="1899-12-30T22:40:00"/>
    <n v="17032"/>
    <x v="0"/>
    <n v="43.33"/>
    <n v="1.55"/>
    <n v="61.14"/>
    <n v="6.12"/>
    <n v="67.260000000000005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KAMBAH CALTEX WOOLWORTHS"/>
    <s v="CALTEX Australia - Fuel"/>
    <n v="7071340000000000"/>
    <d v="2019-11-23T00:00:00"/>
    <d v="1899-12-30T16:58:00"/>
    <n v="21444"/>
    <x v="0"/>
    <n v="48.54"/>
    <n v="1.55"/>
    <n v="68.48"/>
    <n v="6.85"/>
    <n v="75.33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KAMBAH CALTEX WOOLWORTHS"/>
    <s v="CALTEX Australia - Fuel"/>
    <n v="7071340000000000"/>
    <d v="2019-12-21T00:00:00"/>
    <d v="1899-12-30T11:24:00"/>
    <n v="25405"/>
    <x v="0"/>
    <n v="56.55"/>
    <n v="1.57"/>
    <n v="80.819999999999993"/>
    <n v="8.09"/>
    <n v="88.91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WESTON CALTEX WOOLWORTHS"/>
    <s v="CALTEX Australia - Fuel"/>
    <n v="7071340000000000"/>
    <d v="2019-06-15T00:00:00"/>
    <d v="1899-12-30T19:55:00"/>
    <n v="3233"/>
    <x v="0"/>
    <n v="65.7"/>
    <n v="1.57"/>
    <n v="93.83"/>
    <n v="9.39"/>
    <n v="103.22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WESTON CALTEX WOOLWORTHS"/>
    <s v="CALTEX Australia - Fuel"/>
    <n v="7071340000000000"/>
    <d v="2019-06-29T00:00:00"/>
    <d v="1899-12-30T09:35:00"/>
    <m/>
    <x v="0"/>
    <n v="76.64"/>
    <n v="1.57"/>
    <n v="109.45"/>
    <n v="10.95"/>
    <n v="120.4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WESTON CALTEX WOOLWORTHS"/>
    <s v="CALTEX Australia - Fuel"/>
    <n v="7071340000000000"/>
    <d v="2019-07-16T00:00:00"/>
    <d v="1899-12-30T08:42:00"/>
    <n v="6780"/>
    <x v="0"/>
    <n v="22.44"/>
    <n v="1.58"/>
    <n v="32.270000000000003"/>
    <n v="3.23"/>
    <n v="35.5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CALTEX  MITCHELL S/STN"/>
    <s v="CALTEX Australia - Fuel"/>
    <n v="7071340000000000"/>
    <d v="2019-06-15T00:00:00"/>
    <d v="1899-12-30T00:36:00"/>
    <n v="3311"/>
    <x v="0"/>
    <n v="70.56"/>
    <n v="1.5"/>
    <n v="96.35"/>
    <n v="9.64"/>
    <n v="105.99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CALTEX  MITCHELL S/STN"/>
    <s v="CALTEX Australia - Fuel"/>
    <n v="7071340000000000"/>
    <d v="2019-06-19T00:00:00"/>
    <d v="1899-12-30T17:15:00"/>
    <n v="3742"/>
    <x v="0"/>
    <n v="64.489999999999995"/>
    <n v="1.5"/>
    <n v="88.05"/>
    <n v="8.81"/>
    <n v="96.86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CALTEX  MITCHELL S/STN"/>
    <s v="CALTEX Australia - Fuel"/>
    <n v="7071340000000000"/>
    <d v="2019-08-11T00:00:00"/>
    <d v="1899-12-30T07:48:00"/>
    <n v="10070"/>
    <x v="0"/>
    <n v="62.8"/>
    <n v="1.5"/>
    <n v="85.75"/>
    <n v="8.58"/>
    <n v="94.33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CALTEX  MITCHELL S/STN"/>
    <s v="CALTEX Australia - Fuel"/>
    <n v="7071340000000000"/>
    <d v="2019-08-14T00:00:00"/>
    <d v="1899-12-30T15:42:00"/>
    <n v="10596"/>
    <x v="0"/>
    <n v="56.36"/>
    <n v="1.5"/>
    <n v="76.95"/>
    <n v="7.7"/>
    <n v="84.65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CALTEX  MITCHELL S/STN"/>
    <s v="CALTEX Australia - Fuel"/>
    <n v="7071340000000000"/>
    <d v="2019-12-15T00:00:00"/>
    <d v="1899-12-30T14:09:00"/>
    <n v="27277"/>
    <x v="0"/>
    <n v="69.989999999999995"/>
    <n v="1.51"/>
    <n v="96.2"/>
    <n v="9.6300000000000008"/>
    <n v="105.83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CALTEX BRADDON STAR MART"/>
    <s v="CALTEX Australia - Fuel"/>
    <n v="7071340000000000"/>
    <d v="2019-07-01T00:00:00"/>
    <d v="1899-12-30T18:33:00"/>
    <n v="5211"/>
    <x v="0"/>
    <n v="51.52"/>
    <n v="1.5"/>
    <n v="70.349999999999994"/>
    <n v="7.04"/>
    <n v="77.39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CALTEX BRADDON STAR MART"/>
    <s v="CALTEX Australia - Fuel"/>
    <n v="7071340000000000"/>
    <d v="2019-09-17T00:00:00"/>
    <d v="1899-12-30T15:21:00"/>
    <n v="15294"/>
    <x v="0"/>
    <n v="52.11"/>
    <n v="1.53"/>
    <n v="72.569999999999993"/>
    <n v="7.26"/>
    <n v="79.83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CALTEX NICHOLLS STAR MART"/>
    <s v="CALTEX Australia - Fuel"/>
    <n v="7071340000000000"/>
    <d v="2019-12-31T00:00:00"/>
    <d v="1899-12-30T19:51:00"/>
    <n v="29743"/>
    <x v="0"/>
    <n v="70.64"/>
    <n v="1.54"/>
    <n v="99.03"/>
    <n v="9.91"/>
    <n v="108.94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CALTEX WESTON CREEK FOODARY"/>
    <s v="CALTEX Australia - Fuel"/>
    <n v="7071340000000000"/>
    <d v="2019-09-07T00:00:00"/>
    <d v="1899-12-30T18:39:00"/>
    <n v="14087"/>
    <x v="0"/>
    <n v="61.28"/>
    <n v="1.5"/>
    <n v="83.67"/>
    <n v="8.3699999999999992"/>
    <n v="92.04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CALWELL CALTEX WOOLWORTHS"/>
    <s v="CALTEX Australia - Fuel"/>
    <n v="7071340000000000"/>
    <d v="2019-05-29T00:00:00"/>
    <d v="1899-12-30T16:21:00"/>
    <n v="1185"/>
    <x v="0"/>
    <n v="61.98"/>
    <n v="1.5"/>
    <n v="84.63"/>
    <n v="8.4700000000000006"/>
    <n v="93.1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CALWELL CALTEX WOOLWORTHS"/>
    <s v="CALTEX Australia - Fuel"/>
    <n v="7071340000000000"/>
    <d v="2019-10-23T00:00:00"/>
    <d v="1899-12-30T07:07:00"/>
    <n v="20449"/>
    <x v="0"/>
    <n v="56.16"/>
    <n v="1.53"/>
    <n v="78.22"/>
    <n v="7.83"/>
    <n v="86.05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CALWELL CALTEX WOOLWORTHS"/>
    <s v="CALTEX Australia - Fuel"/>
    <n v="7071340000000000"/>
    <d v="2019-11-01T00:00:00"/>
    <d v="1899-12-30T08:36:00"/>
    <n v="21615"/>
    <x v="0"/>
    <n v="38.75"/>
    <n v="1.53"/>
    <n v="53.97"/>
    <n v="5.4"/>
    <n v="59.37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CALWELL CALTEX WOOLWORTHS"/>
    <s v="CALTEX Australia - Fuel"/>
    <n v="7071340000000000"/>
    <d v="2019-12-19T00:00:00"/>
    <d v="1899-12-30T08:20:00"/>
    <n v="27844"/>
    <x v="0"/>
    <n v="42.5"/>
    <n v="1.54"/>
    <n v="59.58"/>
    <n v="5.96"/>
    <n v="65.540000000000006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CALWELL CALTEX WOOLWORTHS"/>
    <s v="CALTEX Australia - Fuel"/>
    <n v="7071340000000000"/>
    <d v="2019-12-21T00:00:00"/>
    <d v="1899-12-30T14:52:00"/>
    <n v="28219"/>
    <x v="0"/>
    <n v="51.08"/>
    <n v="1.54"/>
    <n v="71.61"/>
    <n v="7.17"/>
    <n v="78.78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193 CANBERR AAIRPT"/>
    <s v="CALTEX Australia - Fuel"/>
    <n v="7071340000000000"/>
    <d v="2019-07-13T00:00:00"/>
    <d v="1899-12-30T11:05:00"/>
    <n v="6465"/>
    <x v="0"/>
    <n v="52.37"/>
    <n v="1.43"/>
    <n v="68.08"/>
    <n v="6.81"/>
    <n v="74.89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514 CONDER"/>
    <s v="CALTEX Australia - Fuel"/>
    <n v="7071340000000000"/>
    <d v="2019-07-27T00:00:00"/>
    <d v="1899-12-30T11:55:00"/>
    <m/>
    <x v="0"/>
    <n v="52.91"/>
    <n v="1.5"/>
    <n v="72.25"/>
    <n v="7.23"/>
    <n v="79.48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514 CONDER"/>
    <s v="CALTEX Australia - Fuel"/>
    <n v="7071340000000000"/>
    <d v="2019-08-21T00:00:00"/>
    <d v="1899-12-30T15:04:00"/>
    <n v="12144"/>
    <x v="0"/>
    <n v="47.32"/>
    <n v="1.5"/>
    <n v="64.61"/>
    <n v="6.47"/>
    <n v="71.08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514 CONDER"/>
    <s v="CALTEX Australia - Fuel"/>
    <n v="7071340000000000"/>
    <d v="2019-08-24T00:00:00"/>
    <d v="1899-12-30T09:37:00"/>
    <n v="12509"/>
    <x v="0"/>
    <n v="49.61"/>
    <n v="1.5"/>
    <n v="67.739999999999995"/>
    <n v="6.78"/>
    <n v="74.52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514 CONDER"/>
    <s v="CALTEX Australia - Fuel"/>
    <n v="7071340000000000"/>
    <d v="2019-10-18T00:00:00"/>
    <d v="1899-12-30T02:21:00"/>
    <n v="19554"/>
    <x v="0"/>
    <n v="53.83"/>
    <n v="1.53"/>
    <n v="74.97"/>
    <n v="7.5"/>
    <n v="82.47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514 CONDER"/>
    <s v="CALTEX Australia - Fuel"/>
    <n v="7071340000000000"/>
    <d v="2019-10-20T00:00:00"/>
    <d v="1899-12-30T14:41:00"/>
    <n v="20038"/>
    <x v="0"/>
    <n v="65.91"/>
    <n v="1.53"/>
    <n v="91.79"/>
    <n v="9.18"/>
    <n v="100.97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514 CONDER"/>
    <s v="CALTEX Australia - Fuel"/>
    <n v="7071340000000000"/>
    <d v="2019-11-15T00:00:00"/>
    <d v="1899-12-30T09:47:00"/>
    <n v="23247"/>
    <x v="0"/>
    <n v="30.5"/>
    <n v="1.53"/>
    <n v="42.48"/>
    <n v="4.25"/>
    <n v="46.73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560 GUNGAHLIN"/>
    <s v="CALTEX Australia - Fuel"/>
    <n v="7071340000000000"/>
    <d v="2019-07-04T00:00:00"/>
    <d v="1899-12-30T06:15:00"/>
    <n v="5379"/>
    <x v="0"/>
    <n v="27.3"/>
    <n v="1.45"/>
    <n v="35.89"/>
    <n v="3.59"/>
    <n v="39.479999999999997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560 GUNGAHLIN"/>
    <s v="CALTEX Australia - Fuel"/>
    <n v="7071340000000000"/>
    <d v="2019-12-24T00:00:00"/>
    <d v="1899-12-30T15:55:00"/>
    <n v="28657"/>
    <x v="0"/>
    <n v="57.41"/>
    <n v="1.47"/>
    <n v="76.83"/>
    <n v="7.69"/>
    <n v="84.52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709 ERINDALE"/>
    <s v="CALTEX Australia - Fuel"/>
    <n v="7071340000000000"/>
    <d v="2019-05-27T00:00:00"/>
    <d v="1899-12-30T10:55:00"/>
    <n v="740"/>
    <x v="0"/>
    <n v="44.75"/>
    <n v="1.5"/>
    <n v="61.1"/>
    <n v="6.12"/>
    <n v="67.22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709 ERINDALE"/>
    <s v="CALTEX Australia - Fuel"/>
    <n v="7071340000000000"/>
    <d v="2019-06-22T00:00:00"/>
    <d v="1899-12-30T13:07:00"/>
    <n v="4122"/>
    <x v="0"/>
    <n v="52.57"/>
    <n v="1.5"/>
    <n v="71.78"/>
    <n v="7.18"/>
    <n v="78.959999999999994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709 ERINDALE"/>
    <s v="CALTEX Australia - Fuel"/>
    <n v="7071340000000000"/>
    <d v="2019-06-26T00:00:00"/>
    <d v="1899-12-30T06:38:00"/>
    <n v="4416"/>
    <x v="0"/>
    <n v="40.6"/>
    <n v="1.5"/>
    <n v="55.44"/>
    <n v="5.55"/>
    <n v="60.99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709 ERINDALE"/>
    <s v="CALTEX Australia - Fuel"/>
    <n v="7071340000000000"/>
    <d v="2019-08-17T00:00:00"/>
    <d v="1899-12-30T15:12:00"/>
    <n v="11022"/>
    <x v="0"/>
    <n v="55.98"/>
    <n v="1.5"/>
    <n v="76.44"/>
    <n v="7.65"/>
    <n v="84.09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709 ERINDALE"/>
    <s v="CALTEX Australia - Fuel"/>
    <n v="7071340000000000"/>
    <d v="2019-09-15T00:00:00"/>
    <d v="1899-12-30T13:50:00"/>
    <n v="14930"/>
    <x v="0"/>
    <n v="57.14"/>
    <n v="1.45"/>
    <n v="75.430000000000007"/>
    <n v="7.55"/>
    <n v="82.98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709 ERINDALE"/>
    <s v="CALTEX Australia - Fuel"/>
    <n v="7071340000000000"/>
    <d v="2019-09-18T00:00:00"/>
    <d v="1899-12-30T15:16:00"/>
    <n v="15569"/>
    <x v="0"/>
    <n v="38.4"/>
    <n v="1.45"/>
    <n v="50.69"/>
    <n v="5.07"/>
    <n v="55.76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744 MAWSON"/>
    <s v="CALTEX Australia - Fuel"/>
    <n v="7071340000000000"/>
    <d v="2019-07-23T00:00:00"/>
    <d v="1899-12-30T07:17:00"/>
    <n v="8010"/>
    <x v="0"/>
    <n v="41.07"/>
    <n v="1.5"/>
    <n v="56.08"/>
    <n v="5.61"/>
    <n v="61.69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744 MAWSON"/>
    <s v="CALTEX Australia - Fuel"/>
    <n v="7071340000000000"/>
    <d v="2019-07-31T00:00:00"/>
    <d v="1899-12-30T20:52:00"/>
    <n v="8736"/>
    <x v="0"/>
    <n v="71.48"/>
    <n v="1.5"/>
    <n v="97.6"/>
    <n v="9.77"/>
    <n v="107.37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744 MAWSON"/>
    <s v="CALTEX Australia - Fuel"/>
    <n v="7071340000000000"/>
    <d v="2019-08-13T00:00:00"/>
    <d v="1899-12-30T09:20:00"/>
    <n v="10207"/>
    <x v="0"/>
    <n v="20.61"/>
    <n v="1.5"/>
    <n v="28.15"/>
    <n v="2.82"/>
    <n v="30.97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744 MAWSON"/>
    <s v="CALTEX Australia - Fuel"/>
    <n v="7071340000000000"/>
    <d v="2019-11-03T00:00:00"/>
    <d v="1899-12-30T09:44:00"/>
    <n v="22019"/>
    <x v="0"/>
    <n v="48.75"/>
    <n v="1.5"/>
    <n v="66.56"/>
    <n v="6.66"/>
    <n v="73.22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788 HUME"/>
    <s v="CALTEX Australia - Fuel"/>
    <n v="7071340000000000"/>
    <d v="2019-05-25T00:00:00"/>
    <d v="1899-12-30T09:06:00"/>
    <n v="1500"/>
    <x v="0"/>
    <n v="52.45"/>
    <n v="1.5"/>
    <n v="71.62"/>
    <n v="7.17"/>
    <n v="78.790000000000006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788 HUME"/>
    <s v="CALTEX Australia - Fuel"/>
    <n v="7071340000000000"/>
    <d v="2019-06-29T00:00:00"/>
    <d v="1899-12-30T15:34:00"/>
    <n v="4806"/>
    <x v="0"/>
    <n v="53.08"/>
    <n v="1.46"/>
    <n v="70.55"/>
    <n v="7.06"/>
    <n v="77.61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788 HUME"/>
    <s v="CALTEX Australia - Fuel"/>
    <n v="7071340000000000"/>
    <d v="2019-07-08T00:00:00"/>
    <d v="1899-12-30T17:05:00"/>
    <n v="5816"/>
    <x v="0"/>
    <n v="59.12"/>
    <n v="1.46"/>
    <n v="78.569999999999993"/>
    <n v="7.86"/>
    <n v="86.43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788 HUME"/>
    <s v="CALTEX Australia - Fuel"/>
    <n v="7071340000000000"/>
    <d v="2019-07-16T00:00:00"/>
    <d v="1899-12-30T09:46:00"/>
    <n v="6887"/>
    <x v="0"/>
    <n v="57.93"/>
    <n v="1.46"/>
    <n v="76.989999999999995"/>
    <n v="7.7"/>
    <n v="84.69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788 HUME"/>
    <s v="CALTEX Australia - Fuel"/>
    <n v="7071340000000000"/>
    <d v="2019-08-07T00:00:00"/>
    <d v="1899-12-30T16:10:00"/>
    <n v="9380"/>
    <x v="0"/>
    <n v="42.91"/>
    <n v="1.43"/>
    <n v="55.86"/>
    <n v="5.59"/>
    <n v="61.45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788 HUME"/>
    <s v="CALTEX Australia - Fuel"/>
    <n v="7071340000000000"/>
    <d v="2019-12-12T00:00:00"/>
    <d v="1899-12-30T06:41:00"/>
    <n v="26800"/>
    <x v="0"/>
    <n v="52.83"/>
    <n v="1.47"/>
    <n v="70.7"/>
    <n v="7.08"/>
    <n v="77.78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6-04T00:00:00"/>
    <d v="1899-12-30T15:23:00"/>
    <n v="2157"/>
    <x v="0"/>
    <n v="63.56"/>
    <n v="1.5"/>
    <n v="86.79"/>
    <n v="8.68"/>
    <n v="95.47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6-06T00:00:00"/>
    <d v="1899-12-30T14:33:00"/>
    <n v="2352"/>
    <x v="0"/>
    <n v="27.67"/>
    <n v="1.49"/>
    <n v="37.53"/>
    <n v="3.76"/>
    <n v="41.29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6-12T00:00:00"/>
    <d v="1899-12-30T15:44:00"/>
    <n v="2852"/>
    <x v="0"/>
    <n v="24.67"/>
    <n v="1.45"/>
    <n v="32.56"/>
    <n v="3.26"/>
    <n v="35.82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7-10T00:00:00"/>
    <d v="1899-12-30T09:02:00"/>
    <n v="6102"/>
    <x v="0"/>
    <n v="36.409999999999997"/>
    <n v="1.43"/>
    <n v="47.4"/>
    <n v="4.75"/>
    <n v="52.15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7-20T00:00:00"/>
    <d v="1899-12-30T15:26:00"/>
    <n v="7696"/>
    <x v="0"/>
    <n v="54.64"/>
    <n v="1.43"/>
    <n v="71.13"/>
    <n v="7.12"/>
    <n v="78.25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8-02T00:00:00"/>
    <d v="1899-12-30T15:55:00"/>
    <n v="9065"/>
    <x v="0"/>
    <n v="21.96"/>
    <n v="1.43"/>
    <n v="28.59"/>
    <n v="2.86"/>
    <n v="31.45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8-09T00:00:00"/>
    <d v="1899-12-30T09:11:00"/>
    <n v="9574"/>
    <x v="0"/>
    <n v="27.89"/>
    <n v="1.43"/>
    <n v="36.31"/>
    <n v="3.64"/>
    <n v="39.950000000000003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8-19T00:00:00"/>
    <d v="1899-12-30T08:16:00"/>
    <n v="11405"/>
    <x v="0"/>
    <n v="49.37"/>
    <n v="1.45"/>
    <n v="65.17"/>
    <n v="6.52"/>
    <n v="71.69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8-20T00:00:00"/>
    <d v="1899-12-30T15:50:00"/>
    <n v="11805"/>
    <x v="0"/>
    <n v="56.15"/>
    <n v="1.43"/>
    <n v="73.099999999999994"/>
    <n v="7.32"/>
    <n v="80.42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8-27T00:00:00"/>
    <d v="1899-12-30T16:05:00"/>
    <n v="13011"/>
    <x v="0"/>
    <n v="70.150000000000006"/>
    <n v="1.45"/>
    <n v="92.6"/>
    <n v="9.27"/>
    <n v="101.87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8-30T00:00:00"/>
    <d v="1899-12-30T15:44:00"/>
    <n v="13349"/>
    <x v="0"/>
    <n v="45.84"/>
    <n v="1.43"/>
    <n v="59.67"/>
    <n v="5.97"/>
    <n v="65.64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9-04T00:00:00"/>
    <d v="1899-12-30T08:35:00"/>
    <n v="13648"/>
    <x v="0"/>
    <n v="39.979999999999997"/>
    <n v="1.43"/>
    <n v="52.05"/>
    <n v="5.21"/>
    <n v="57.26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9-11T00:00:00"/>
    <d v="1899-12-30T15:08:00"/>
    <n v="14515"/>
    <x v="0"/>
    <n v="60.45"/>
    <n v="1.43"/>
    <n v="78.69"/>
    <n v="7.87"/>
    <n v="86.56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9-19T00:00:00"/>
    <d v="1899-12-30T08:42:00"/>
    <n v="15675"/>
    <x v="0"/>
    <n v="14.72"/>
    <n v="1.47"/>
    <n v="19.670000000000002"/>
    <n v="1.97"/>
    <n v="21.64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9-25T00:00:00"/>
    <d v="1899-12-30T16:01:00"/>
    <n v="16685"/>
    <x v="0"/>
    <n v="68.47"/>
    <n v="1.46"/>
    <n v="91"/>
    <n v="9.11"/>
    <n v="100.11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9-27T00:00:00"/>
    <d v="1899-12-30T15:12:00"/>
    <n v="16975"/>
    <x v="0"/>
    <n v="44.09"/>
    <n v="1.47"/>
    <n v="58.84"/>
    <n v="5.89"/>
    <n v="64.73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9-30T00:00:00"/>
    <d v="1899-12-30T15:54:00"/>
    <n v="17233"/>
    <x v="0"/>
    <n v="35.31"/>
    <n v="1.47"/>
    <n v="47.13"/>
    <n v="4.72"/>
    <n v="51.85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0-10T00:00:00"/>
    <d v="1899-12-30T06:57:00"/>
    <n v="18486"/>
    <x v="0"/>
    <n v="55.57"/>
    <n v="1.46"/>
    <n v="73.849999999999994"/>
    <n v="7.39"/>
    <n v="81.239999999999995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0-25T00:00:00"/>
    <d v="1899-12-30T15:49:00"/>
    <n v="20711"/>
    <x v="0"/>
    <n v="36.840000000000003"/>
    <n v="1.46"/>
    <n v="48.96"/>
    <n v="4.9000000000000004"/>
    <n v="53.86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0-28T00:00:00"/>
    <d v="1899-12-30T16:00:00"/>
    <n v="21090"/>
    <x v="0"/>
    <n v="53.65"/>
    <n v="1.46"/>
    <n v="71.31"/>
    <n v="7.14"/>
    <n v="78.45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0-30T00:00:00"/>
    <d v="1899-12-30T16:02:00"/>
    <n v="21312"/>
    <x v="0"/>
    <n v="28.96"/>
    <n v="1.46"/>
    <n v="38.49"/>
    <n v="3.85"/>
    <n v="42.34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1-07T00:00:00"/>
    <d v="1899-12-30T06:51:00"/>
    <n v="22409"/>
    <x v="0"/>
    <n v="55.53"/>
    <n v="1.46"/>
    <n v="73.8"/>
    <n v="7.39"/>
    <n v="81.19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1-08T00:00:00"/>
    <d v="1899-12-30T14:27:00"/>
    <n v="22679"/>
    <x v="0"/>
    <n v="37.770000000000003"/>
    <n v="1.46"/>
    <n v="50.2"/>
    <n v="5.03"/>
    <n v="55.23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1-13T00:00:00"/>
    <d v="1899-12-30T10:26:00"/>
    <n v="23017"/>
    <x v="0"/>
    <n v="44.33"/>
    <n v="1.48"/>
    <n v="59.73"/>
    <n v="5.98"/>
    <n v="65.709999999999994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1-19T00:00:00"/>
    <d v="1899-12-30T16:12:00"/>
    <n v="13800"/>
    <x v="0"/>
    <n v="75.39"/>
    <n v="1.46"/>
    <n v="100.2"/>
    <n v="10.029999999999999"/>
    <n v="110.23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1-25T00:00:00"/>
    <d v="1899-12-30T15:09:00"/>
    <n v="24528"/>
    <x v="0"/>
    <n v="52.05"/>
    <n v="1.46"/>
    <n v="69.180000000000007"/>
    <n v="6.92"/>
    <n v="76.099999999999994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1-27T00:00:00"/>
    <d v="1899-12-30T15:58:00"/>
    <n v="24822"/>
    <x v="0"/>
    <n v="38.97"/>
    <n v="1.46"/>
    <n v="51.79"/>
    <n v="5.18"/>
    <n v="56.97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2-06T00:00:00"/>
    <d v="1899-12-30T06:57:00"/>
    <n v="26060"/>
    <x v="0"/>
    <n v="56.27"/>
    <n v="1.48"/>
    <n v="75.81"/>
    <n v="7.59"/>
    <n v="83.4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2-09T00:00:00"/>
    <d v="1899-12-30T06:54:00"/>
    <n v="24506"/>
    <x v="0"/>
    <n v="56.1"/>
    <n v="1.48"/>
    <n v="75.58"/>
    <n v="7.56"/>
    <n v="83.14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2-17T00:00:00"/>
    <d v="1899-12-30T15:04:00"/>
    <n v="27556"/>
    <x v="0"/>
    <n v="42.08"/>
    <n v="1.46"/>
    <n v="55.93"/>
    <n v="5.6"/>
    <n v="61.53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HOLT CALTEX WOOLWORTHS"/>
    <s v="CALTEX Australia - Fuel"/>
    <n v="7071340000000000"/>
    <d v="2019-12-29T00:00:00"/>
    <d v="1899-12-30T15:44:00"/>
    <n v="29219"/>
    <x v="0"/>
    <n v="74.849999999999994"/>
    <n v="1.58"/>
    <n v="107.65"/>
    <n v="10.77"/>
    <n v="118.42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KAMBAH CALTEX WOOLWORTHS"/>
    <s v="CALTEX Australia - Fuel"/>
    <n v="7071340000000000"/>
    <d v="2019-05-31T00:00:00"/>
    <d v="1899-12-30T04:46:00"/>
    <n v="1681"/>
    <x v="0"/>
    <n v="71.66"/>
    <n v="1.52"/>
    <n v="99.15"/>
    <n v="9.92"/>
    <n v="109.07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KAMBAH CALTEX WOOLWORTHS"/>
    <s v="CALTEX Australia - Fuel"/>
    <n v="7071340000000000"/>
    <d v="2019-06-09T00:00:00"/>
    <d v="1899-12-30T20:43:00"/>
    <n v="269"/>
    <x v="0"/>
    <n v="44.74"/>
    <n v="1.5"/>
    <n v="61.09"/>
    <n v="6.11"/>
    <n v="67.2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KAMBAH CALTEX WOOLWORTHS"/>
    <s v="CALTEX Australia - Fuel"/>
    <n v="7071340000000000"/>
    <d v="2019-09-21T00:00:00"/>
    <d v="1899-12-30T16:52:00"/>
    <n v="16170"/>
    <x v="0"/>
    <n v="66.540000000000006"/>
    <n v="1.54"/>
    <n v="93.27"/>
    <n v="9.33"/>
    <n v="102.6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KAMBAH CALTEX WOOLWORTHS"/>
    <s v="CALTEX Australia - Fuel"/>
    <n v="7071340000000000"/>
    <d v="2019-10-02T00:00:00"/>
    <d v="1899-12-30T17:08:00"/>
    <n v="17605"/>
    <x v="0"/>
    <n v="49.31"/>
    <n v="1.55"/>
    <n v="69.569999999999993"/>
    <n v="6.96"/>
    <n v="76.53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KAMBAH CALTEX WOOLWORTHS"/>
    <s v="CALTEX Australia - Fuel"/>
    <n v="7071340000000000"/>
    <d v="2019-10-07T00:00:00"/>
    <d v="1899-12-30T06:48:00"/>
    <n v="25000"/>
    <x v="0"/>
    <n v="54.53"/>
    <n v="1.55"/>
    <n v="76.94"/>
    <n v="7.7"/>
    <n v="84.64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KAMBAH CALTEX WOOLWORTHS"/>
    <s v="CALTEX Australia - Fuel"/>
    <n v="7071340000000000"/>
    <d v="2019-10-12T00:00:00"/>
    <d v="1899-12-30T15:20:00"/>
    <n v="18815"/>
    <x v="0"/>
    <n v="50.85"/>
    <n v="1.55"/>
    <n v="71.75"/>
    <n v="7.18"/>
    <n v="78.930000000000007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KAMBAH CALTEX WOOLWORTHS"/>
    <s v="CALTEX Australia - Fuel"/>
    <n v="7071340000000000"/>
    <d v="2019-10-15T00:00:00"/>
    <d v="1899-12-30T17:23:00"/>
    <n v="19176"/>
    <x v="0"/>
    <n v="41.19"/>
    <n v="1.55"/>
    <n v="58.12"/>
    <n v="5.82"/>
    <n v="63.94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KAMBAH CALTEX WOOLWORTHS"/>
    <s v="CALTEX Australia - Fuel"/>
    <n v="7071340000000000"/>
    <d v="2019-11-22T00:00:00"/>
    <d v="1899-12-30T16:46:00"/>
    <n v="24113"/>
    <x v="0"/>
    <n v="43.85"/>
    <n v="1.55"/>
    <n v="61.87"/>
    <n v="6.19"/>
    <n v="68.06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KAMBAH CALTEX WOOLWORTHS"/>
    <s v="CALTEX Australia - Fuel"/>
    <n v="7071340000000000"/>
    <d v="2019-11-29T00:00:00"/>
    <d v="1899-12-30T21:55:00"/>
    <n v="25227"/>
    <x v="0"/>
    <n v="48.33"/>
    <n v="1.55"/>
    <n v="68.19"/>
    <n v="6.82"/>
    <n v="75.010000000000005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KAMBAH CALTEX WOOLWORTHS"/>
    <s v="CALTEX Australia - Fuel"/>
    <n v="7071340000000000"/>
    <d v="2019-12-02T00:00:00"/>
    <d v="1899-12-30T18:19:00"/>
    <n v="25621"/>
    <x v="0"/>
    <n v="57.45"/>
    <n v="1.55"/>
    <n v="81.05"/>
    <n v="8.11"/>
    <n v="89.16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WESTON CALTEX WOOLWORTHS"/>
    <s v="CALTEX Australia - Fuel"/>
    <n v="7071340000000000"/>
    <d v="2019-07-17T00:00:00"/>
    <d v="1899-12-30T14:32:00"/>
    <n v="7261"/>
    <x v="0"/>
    <n v="55.45"/>
    <n v="1.59"/>
    <n v="80.25"/>
    <n v="8.0299999999999994"/>
    <n v="88.28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6-17T00:00:00"/>
    <d v="1899-12-30T00:10:00"/>
    <n v="3911"/>
    <x v="0"/>
    <n v="47.18"/>
    <n v="1.5"/>
    <n v="64.42"/>
    <n v="6.45"/>
    <n v="70.87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10-28T00:00:00"/>
    <d v="1899-12-30T00:47:00"/>
    <m/>
    <x v="0"/>
    <n v="64.72"/>
    <n v="1.55"/>
    <n v="91.32"/>
    <n v="9.14"/>
    <n v="100.46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11-11T00:00:00"/>
    <d v="1899-12-30T10:45:00"/>
    <n v="16921"/>
    <x v="0"/>
    <n v="65.739999999999995"/>
    <n v="1.55"/>
    <n v="92.75"/>
    <n v="9.2799999999999994"/>
    <n v="102.03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CALTEX NICHOLLS STAR MART"/>
    <s v="CALTEX Australia - Fuel"/>
    <n v="7071340000000000"/>
    <d v="2019-08-01T00:00:00"/>
    <d v="1899-12-30T00:56:00"/>
    <n v="6800"/>
    <x v="0"/>
    <n v="61.45"/>
    <n v="1.47"/>
    <n v="82.23"/>
    <n v="8.23"/>
    <n v="90.46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EG FUELCO 1514 CONDER"/>
    <s v="CALTEX Australia - Fuel"/>
    <n v="7071340000000000"/>
    <d v="2019-05-03T00:00:00"/>
    <d v="1899-12-30T11:09:00"/>
    <n v="630"/>
    <x v="0"/>
    <n v="60.99"/>
    <n v="1.5"/>
    <n v="83.28"/>
    <n v="8.33"/>
    <n v="91.61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EG FUELCO 1514 CONDER"/>
    <s v="CALTEX Australia - Fuel"/>
    <n v="7071340000000000"/>
    <d v="2019-05-22T00:00:00"/>
    <d v="1899-12-30T00:24:00"/>
    <n v="2300"/>
    <x v="0"/>
    <n v="61.82"/>
    <n v="1.5"/>
    <n v="84.41"/>
    <n v="8.4499999999999993"/>
    <n v="92.86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EG FUELCO 1514 CONDER"/>
    <s v="CALTEX Australia - Fuel"/>
    <n v="7071340000000000"/>
    <d v="2019-05-29T00:00:00"/>
    <d v="1899-12-30T13:34:00"/>
    <n v="2900"/>
    <x v="0"/>
    <n v="53.3"/>
    <n v="1.5"/>
    <n v="72.78"/>
    <n v="7.28"/>
    <n v="80.06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EG FUELCO 1514 CONDER"/>
    <s v="CALTEX Australia - Fuel"/>
    <n v="7071340000000000"/>
    <d v="2019-06-21T00:00:00"/>
    <d v="1899-12-30T10:25:00"/>
    <n v="5000"/>
    <x v="0"/>
    <n v="63.62"/>
    <n v="1.48"/>
    <n v="85.71"/>
    <n v="8.58"/>
    <n v="94.29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EG FUELCO 1514 CONDER"/>
    <s v="CALTEX Australia - Fuel"/>
    <n v="7071340000000000"/>
    <d v="2019-06-28T00:00:00"/>
    <d v="1899-12-30T10:38:00"/>
    <n v="5100"/>
    <x v="0"/>
    <n v="64.84"/>
    <n v="1.46"/>
    <n v="86.18"/>
    <n v="8.6199999999999992"/>
    <n v="94.8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EG FUELCO 1514 CONDER"/>
    <s v="CALTEX Australia - Fuel"/>
    <n v="7071340000000000"/>
    <d v="2019-08-27T00:00:00"/>
    <d v="1899-12-30T00:35:00"/>
    <n v="10314"/>
    <x v="0"/>
    <n v="61.29"/>
    <n v="1.5"/>
    <n v="83.69"/>
    <n v="8.3699999999999992"/>
    <n v="92.06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EG FUELCO 1514 CONDER"/>
    <s v="CALTEX Australia - Fuel"/>
    <n v="7071340000000000"/>
    <d v="2019-09-19T00:00:00"/>
    <d v="1899-12-30T09:40:00"/>
    <n v="12800"/>
    <x v="0"/>
    <n v="57.95"/>
    <n v="1.5"/>
    <n v="79.13"/>
    <n v="7.92"/>
    <n v="87.05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EG FUELCO 1514 CONDER"/>
    <s v="CALTEX Australia - Fuel"/>
    <n v="7071340000000000"/>
    <d v="2019-09-25T00:00:00"/>
    <d v="1899-12-30T08:57:00"/>
    <n v="13300"/>
    <x v="0"/>
    <n v="53.2"/>
    <n v="1.51"/>
    <n v="73.13"/>
    <n v="7.32"/>
    <n v="80.45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EG FUELCO 1514 CONDER"/>
    <s v="CALTEX Australia - Fuel"/>
    <n v="7071340000000000"/>
    <d v="2019-10-02T00:00:00"/>
    <d v="1899-12-30T10:55:00"/>
    <n v="13900"/>
    <x v="0"/>
    <n v="59.54"/>
    <n v="1.51"/>
    <n v="81.84"/>
    <n v="8.19"/>
    <n v="90.03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EG FUELCO 1514 CONDER"/>
    <s v="CALTEX Australia - Fuel"/>
    <n v="7071340000000000"/>
    <d v="2019-10-16T00:00:00"/>
    <d v="1899-12-30T09:19:00"/>
    <n v="15000"/>
    <x v="0"/>
    <n v="53.11"/>
    <n v="1.53"/>
    <n v="73.959999999999994"/>
    <n v="7.4"/>
    <n v="81.36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EG FUELCO 1788 HUME"/>
    <s v="CALTEX Australia - Fuel"/>
    <n v="7071340000000000"/>
    <d v="2019-09-03T00:00:00"/>
    <d v="1899-12-30T00:19:00"/>
    <n v="10971"/>
    <x v="0"/>
    <n v="66.59"/>
    <n v="1.43"/>
    <n v="86.69"/>
    <n v="8.67"/>
    <n v="95.36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05-09T00:00:00"/>
    <d v="1899-12-30T09:29:00"/>
    <n v="1270"/>
    <x v="0"/>
    <n v="65.2"/>
    <n v="1.49"/>
    <n v="88.44"/>
    <n v="8.85"/>
    <n v="97.29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08-08T00:00:00"/>
    <d v="1899-12-30T14:59:00"/>
    <n v="9180"/>
    <x v="0"/>
    <n v="50"/>
    <n v="1.43"/>
    <n v="65.09"/>
    <n v="6.51"/>
    <n v="71.599999999999994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08-30T00:00:00"/>
    <d v="1899-12-30T15:23:00"/>
    <n v="62"/>
    <x v="0"/>
    <n v="63.92"/>
    <n v="1.43"/>
    <n v="83.21"/>
    <n v="8.33"/>
    <n v="91.54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11-21T00:00:00"/>
    <d v="1899-12-30T08:24:00"/>
    <n v="17800"/>
    <x v="0"/>
    <n v="65.95"/>
    <n v="1.46"/>
    <n v="87.65"/>
    <n v="8.77"/>
    <n v="96.42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11-28T00:00:00"/>
    <d v="1899-12-30T09:50:00"/>
    <n v="18200"/>
    <x v="0"/>
    <n v="65.22"/>
    <n v="1.46"/>
    <n v="86.68"/>
    <n v="8.67"/>
    <n v="95.35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12-05T00:00:00"/>
    <d v="1899-12-30T11:13:00"/>
    <n v="19000"/>
    <x v="0"/>
    <n v="66.569999999999993"/>
    <n v="1.46"/>
    <n v="88.48"/>
    <n v="8.85"/>
    <n v="97.33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12-20T00:00:00"/>
    <d v="1899-12-30T07:50:00"/>
    <n v="20084"/>
    <x v="0"/>
    <n v="63.61"/>
    <n v="1.46"/>
    <n v="84.55"/>
    <n v="8.4600000000000009"/>
    <n v="93.01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5-17T00:00:00"/>
    <d v="1899-12-30T10:20:00"/>
    <n v="1800"/>
    <x v="0"/>
    <n v="56.46"/>
    <n v="1.53"/>
    <n v="78.64"/>
    <n v="7.87"/>
    <n v="86.51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6-05T00:00:00"/>
    <d v="1899-12-30T14:10:00"/>
    <n v="3400"/>
    <x v="0"/>
    <n v="62.19"/>
    <n v="1.51"/>
    <n v="85.48"/>
    <n v="8.5500000000000007"/>
    <n v="94.03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7-03T00:00:00"/>
    <d v="1899-12-30T11:52:00"/>
    <n v="5600"/>
    <x v="0"/>
    <n v="55.64"/>
    <n v="1.51"/>
    <n v="76.48"/>
    <n v="7.65"/>
    <n v="84.13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7-09T00:00:00"/>
    <d v="1899-12-30T11:06:00"/>
    <n v="6200"/>
    <x v="0"/>
    <n v="63.42"/>
    <n v="1.51"/>
    <n v="87.17"/>
    <n v="8.7200000000000006"/>
    <n v="95.89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7-12T00:00:00"/>
    <d v="1899-12-30T13:34:00"/>
    <n v="6500"/>
    <x v="0"/>
    <n v="64.27"/>
    <n v="1.51"/>
    <n v="88.35"/>
    <n v="8.84"/>
    <n v="97.19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7-23T00:00:00"/>
    <d v="1899-12-30T14:26:00"/>
    <n v="7400"/>
    <x v="0"/>
    <n v="58.7"/>
    <n v="1.52"/>
    <n v="81.22"/>
    <n v="8.1300000000000008"/>
    <n v="89.35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7-29T00:00:00"/>
    <d v="1899-12-30T10:01:00"/>
    <n v="8000"/>
    <x v="0"/>
    <n v="59.89"/>
    <n v="1.52"/>
    <n v="82.86"/>
    <n v="8.2899999999999991"/>
    <n v="91.15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9-09T00:00:00"/>
    <d v="1899-12-30T14:45:00"/>
    <n v="11500"/>
    <x v="0"/>
    <n v="67.41"/>
    <n v="1.5"/>
    <n v="92.05"/>
    <n v="9.2100000000000009"/>
    <n v="101.26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9-13T00:00:00"/>
    <d v="1899-12-30T11:10:00"/>
    <n v="12004"/>
    <x v="0"/>
    <n v="62.39"/>
    <n v="1.5"/>
    <n v="85.19"/>
    <n v="8.52"/>
    <n v="93.71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10-09T00:00:00"/>
    <d v="1899-12-30T00:31:00"/>
    <n v="14600"/>
    <x v="0"/>
    <n v="66.48"/>
    <n v="1.55"/>
    <n v="93.8"/>
    <n v="9.39"/>
    <n v="103.19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10-22T00:00:00"/>
    <d v="1899-12-30T00:08:00"/>
    <n v="15700"/>
    <x v="0"/>
    <n v="62.21"/>
    <n v="1.55"/>
    <n v="87.77"/>
    <n v="8.7799999999999994"/>
    <n v="96.55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11-14T00:00:00"/>
    <d v="1899-12-30T14:29:00"/>
    <n v="17500"/>
    <x v="0"/>
    <n v="37.200000000000003"/>
    <n v="1.55"/>
    <n v="52.48"/>
    <n v="5.25"/>
    <n v="57.73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12-11T00:00:00"/>
    <d v="1899-12-30T10:11:00"/>
    <n v="19700"/>
    <x v="0"/>
    <n v="63.48"/>
    <n v="1.57"/>
    <n v="90.72"/>
    <n v="9.08"/>
    <n v="99.8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KAMBAH CALTEX WOOLWORTHS"/>
    <s v="CALTEX Australia - Fuel"/>
    <n v="7071340000000000"/>
    <d v="2019-08-22T00:00:00"/>
    <d v="1899-12-30T10:09:00"/>
    <n v="9702"/>
    <x v="0"/>
    <n v="64.44"/>
    <n v="1.55"/>
    <n v="90.92"/>
    <n v="9.1"/>
    <n v="100.02"/>
  </r>
  <r>
    <x v="144"/>
    <s v="ACT TCCS - IRPT - Roads Maintenance"/>
    <n v="951761"/>
    <m/>
    <s v="Passenger"/>
    <m/>
    <m/>
    <s v="FUEL CARD"/>
    <s v="FUEL CARD"/>
    <s v="Fuel Card"/>
    <s v="FYSHWICK S/STN"/>
    <s v="CALTEX Australia - Fuel"/>
    <n v="7071340000000000"/>
    <d v="2019-12-13T00:00:00"/>
    <d v="1899-12-30T09:26:00"/>
    <n v="4"/>
    <x v="0"/>
    <n v="46.39"/>
    <n v="1.46"/>
    <n v="61.65"/>
    <n v="6.17"/>
    <n v="67.819999999999993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1-01T00:00:00"/>
    <d v="1899-12-30T17:13:00"/>
    <n v="155547"/>
    <x v="0"/>
    <n v="48.84"/>
    <n v="1.35"/>
    <n v="59.92"/>
    <n v="5.99"/>
    <n v="65.91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1-05T00:00:00"/>
    <d v="1899-12-30T07:00:00"/>
    <n v="155873"/>
    <x v="0"/>
    <n v="41.32"/>
    <n v="1.31"/>
    <n v="49.09"/>
    <n v="4.91"/>
    <n v="54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1-09T00:00:00"/>
    <d v="1899-12-30T18:29:00"/>
    <n v="156255"/>
    <x v="0"/>
    <n v="50.7"/>
    <n v="1.27"/>
    <n v="58.68"/>
    <n v="5.87"/>
    <n v="64.55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1-12T00:00:00"/>
    <d v="1899-12-30T00:36:00"/>
    <n v="156504"/>
    <x v="0"/>
    <n v="37.4"/>
    <n v="1.27"/>
    <n v="43.28"/>
    <n v="4.33"/>
    <n v="47.61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1-15T00:00:00"/>
    <d v="1899-12-30T19:23:00"/>
    <n v="156805"/>
    <x v="0"/>
    <n v="45.58"/>
    <n v="1.27"/>
    <n v="52.66"/>
    <n v="5.27"/>
    <n v="57.93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1-20T00:00:00"/>
    <d v="1899-12-30T07:19:00"/>
    <n v="157121"/>
    <x v="0"/>
    <n v="45.75"/>
    <n v="1.32"/>
    <n v="54.83"/>
    <n v="5.48"/>
    <n v="60.31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1-25T00:00:00"/>
    <d v="1899-12-30T00:32:00"/>
    <n v="157449"/>
    <x v="0"/>
    <n v="49.55"/>
    <n v="1.32"/>
    <n v="59.38"/>
    <n v="5.94"/>
    <n v="65.319999999999993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1-29T00:00:00"/>
    <d v="1899-12-30T06:17:00"/>
    <n v="157762"/>
    <x v="0"/>
    <n v="40.89"/>
    <n v="1.34"/>
    <n v="49.72"/>
    <n v="4.97"/>
    <n v="54.69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2-01T00:00:00"/>
    <d v="1899-12-30T17:52:00"/>
    <n v="158070"/>
    <x v="0"/>
    <n v="44.3"/>
    <n v="1.34"/>
    <n v="53.86"/>
    <n v="5.39"/>
    <n v="59.25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2-03T00:00:00"/>
    <d v="1899-12-30T16:17:00"/>
    <n v="158351"/>
    <x v="0"/>
    <n v="32.090000000000003"/>
    <n v="1.35"/>
    <n v="39.270000000000003"/>
    <n v="3.93"/>
    <n v="43.2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2-07T00:00:00"/>
    <d v="1899-12-30T14:08:00"/>
    <n v="158688"/>
    <x v="0"/>
    <n v="54.88"/>
    <n v="1.35"/>
    <n v="67.39"/>
    <n v="6.74"/>
    <n v="74.13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2-12T00:00:00"/>
    <d v="1899-12-30T23:11:00"/>
    <n v="159112"/>
    <x v="0"/>
    <n v="34.840000000000003"/>
    <n v="1.38"/>
    <n v="43.75"/>
    <n v="4.38"/>
    <n v="48.13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2-16T00:00:00"/>
    <d v="1899-12-30T17:43:00"/>
    <n v="159465"/>
    <x v="0"/>
    <n v="50.74"/>
    <n v="1.38"/>
    <n v="63.73"/>
    <n v="6.37"/>
    <n v="70.099999999999994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2-21T00:00:00"/>
    <d v="1899-12-30T20:25:00"/>
    <n v="159792"/>
    <x v="0"/>
    <n v="48.85"/>
    <n v="1.39"/>
    <n v="61.79"/>
    <n v="6.18"/>
    <n v="67.97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2-25T00:00:00"/>
    <d v="1899-12-30T00:10:00"/>
    <n v="160066"/>
    <x v="0"/>
    <n v="33.46"/>
    <n v="1.41"/>
    <n v="43.01"/>
    <n v="4.3"/>
    <n v="47.31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2-28T00:00:00"/>
    <d v="1899-12-30T23:06:00"/>
    <n v="160403"/>
    <x v="0"/>
    <n v="45.46"/>
    <n v="1.41"/>
    <n v="58.44"/>
    <n v="5.84"/>
    <n v="64.28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3-04T00:00:00"/>
    <d v="1899-12-30T14:16:00"/>
    <n v="160729"/>
    <x v="0"/>
    <n v="45.04"/>
    <n v="1.45"/>
    <n v="59.2"/>
    <n v="5.92"/>
    <n v="65.12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3-08T00:00:00"/>
    <d v="1899-12-30T13:25:00"/>
    <n v="161004"/>
    <x v="0"/>
    <n v="44.77"/>
    <n v="1.45"/>
    <n v="58.85"/>
    <n v="5.89"/>
    <n v="64.739999999999995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3-11T00:00:00"/>
    <d v="1899-12-30T09:00:00"/>
    <n v="161230"/>
    <x v="0"/>
    <n v="29.74"/>
    <n v="1.45"/>
    <n v="39.119999999999997"/>
    <n v="3.91"/>
    <n v="43.03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3-15T00:00:00"/>
    <d v="1899-12-30T07:08:00"/>
    <n v="161540"/>
    <x v="0"/>
    <n v="47.31"/>
    <n v="1.45"/>
    <n v="62.24"/>
    <n v="6.22"/>
    <n v="68.459999999999994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3-18T00:00:00"/>
    <d v="1899-12-30T22:27:00"/>
    <n v="161855"/>
    <x v="0"/>
    <n v="42"/>
    <n v="1.45"/>
    <n v="55.25"/>
    <n v="5.53"/>
    <n v="60.78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3-21T00:00:00"/>
    <d v="1899-12-30T13:27:00"/>
    <n v="162121"/>
    <x v="0"/>
    <n v="41.66"/>
    <n v="1.45"/>
    <n v="54.8"/>
    <n v="5.48"/>
    <n v="60.28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3-24T00:00:00"/>
    <d v="1899-12-30T09:12:00"/>
    <n v="162336"/>
    <x v="0"/>
    <n v="31.81"/>
    <n v="1.45"/>
    <n v="41.85"/>
    <n v="4.1900000000000004"/>
    <n v="46.04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3-28T00:00:00"/>
    <d v="1899-12-30T17:57:00"/>
    <n v="162689"/>
    <x v="0"/>
    <n v="48.92"/>
    <n v="1.45"/>
    <n v="64.349999999999994"/>
    <n v="6.44"/>
    <n v="70.790000000000006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4-01T00:00:00"/>
    <d v="1899-12-30T13:58:00"/>
    <n v="163008"/>
    <x v="0"/>
    <n v="43.51"/>
    <n v="1.45"/>
    <n v="57.24"/>
    <n v="5.72"/>
    <n v="62.96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4-05T00:00:00"/>
    <d v="1899-12-30T13:17:00"/>
    <n v="163357"/>
    <x v="0"/>
    <n v="48.98"/>
    <n v="1.45"/>
    <n v="64.64"/>
    <n v="6.46"/>
    <n v="71.099999999999994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4-08T00:00:00"/>
    <d v="1899-12-30T18:39:00"/>
    <n v="163662"/>
    <x v="0"/>
    <n v="39.39"/>
    <n v="1.45"/>
    <n v="51.8"/>
    <n v="5.18"/>
    <n v="56.98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4-13T00:00:00"/>
    <d v="1899-12-30T07:38:00"/>
    <n v="163959"/>
    <x v="0"/>
    <n v="43.79"/>
    <n v="1.45"/>
    <n v="57.59"/>
    <n v="5.76"/>
    <n v="63.35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4-18T00:00:00"/>
    <d v="1899-12-30T22:06:00"/>
    <n v="164705"/>
    <x v="0"/>
    <n v="47.55"/>
    <n v="1.46"/>
    <n v="62.96"/>
    <n v="6.3"/>
    <n v="69.260000000000005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4-23T00:00:00"/>
    <d v="1899-12-30T07:56:00"/>
    <n v="165014"/>
    <x v="0"/>
    <n v="41.93"/>
    <n v="1.46"/>
    <n v="55.62"/>
    <n v="5.56"/>
    <n v="61.18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4-28T00:00:00"/>
    <d v="1899-12-30T16:32:00"/>
    <n v="165572"/>
    <x v="0"/>
    <n v="35.92"/>
    <n v="1.46"/>
    <n v="47.65"/>
    <n v="4.7699999999999996"/>
    <n v="52.42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5-02T00:00:00"/>
    <d v="1899-12-30T10:54:00"/>
    <n v="165921"/>
    <x v="0"/>
    <n v="48.58"/>
    <n v="1.48"/>
    <n v="65.209999999999994"/>
    <n v="6.52"/>
    <n v="71.73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5-05T00:00:00"/>
    <d v="1899-12-30T13:18:00"/>
    <n v="166263"/>
    <x v="0"/>
    <n v="44.59"/>
    <n v="1.49"/>
    <n v="60.35"/>
    <n v="6.04"/>
    <n v="66.39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5-11T00:00:00"/>
    <d v="1899-12-30T15:45:00"/>
    <n v="166588"/>
    <x v="0"/>
    <n v="47.55"/>
    <n v="1.49"/>
    <n v="64.36"/>
    <n v="6.44"/>
    <n v="70.8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5-15T00:00:00"/>
    <d v="1899-12-30T21:57:00"/>
    <n v="166965"/>
    <x v="0"/>
    <n v="51.8"/>
    <n v="1.49"/>
    <n v="70.12"/>
    <n v="7.01"/>
    <n v="77.13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5-18T00:00:00"/>
    <d v="1899-12-30T21:37:00"/>
    <n v="167297"/>
    <x v="0"/>
    <n v="47.03"/>
    <n v="1.49"/>
    <n v="63.66"/>
    <n v="6.37"/>
    <n v="70.03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5-22T00:00:00"/>
    <d v="1899-12-30T08:13:00"/>
    <n v="167662"/>
    <x v="0"/>
    <n v="49.89"/>
    <n v="1.46"/>
    <n v="66.17"/>
    <n v="6.62"/>
    <n v="72.790000000000006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5-25T00:00:00"/>
    <d v="1899-12-30T18:44:00"/>
    <n v="167966"/>
    <x v="0"/>
    <n v="42.06"/>
    <n v="1.46"/>
    <n v="55.79"/>
    <n v="5.58"/>
    <n v="61.37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5-30T00:00:00"/>
    <d v="1899-12-30T08:47:00"/>
    <n v="168317"/>
    <x v="0"/>
    <n v="52.28"/>
    <n v="1.46"/>
    <n v="69.349999999999994"/>
    <n v="6.94"/>
    <n v="76.290000000000006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6-02T00:00:00"/>
    <d v="1899-12-30T14:51:00"/>
    <n v="168703"/>
    <x v="0"/>
    <n v="50.31"/>
    <n v="1.46"/>
    <n v="66.73"/>
    <n v="6.67"/>
    <n v="73.400000000000006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6-09T00:00:00"/>
    <d v="1899-12-30T00:01:00"/>
    <n v="169409"/>
    <x v="0"/>
    <n v="49.14"/>
    <n v="1.46"/>
    <n v="65.180000000000007"/>
    <n v="6.52"/>
    <n v="71.7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6-13T00:00:00"/>
    <d v="1899-12-30T11:06:00"/>
    <n v="169803"/>
    <x v="0"/>
    <n v="52.89"/>
    <n v="1.46"/>
    <n v="70.150000000000006"/>
    <n v="7.02"/>
    <n v="77.17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6-15T00:00:00"/>
    <d v="1899-12-30T07:12:00"/>
    <n v="169984"/>
    <x v="0"/>
    <n v="26.32"/>
    <n v="1.46"/>
    <n v="34.909999999999997"/>
    <n v="3.49"/>
    <n v="38.4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6-22T00:00:00"/>
    <d v="1899-12-30T13:34:00"/>
    <n v="170625"/>
    <x v="0"/>
    <n v="37.659999999999997"/>
    <n v="1.43"/>
    <n v="48.36"/>
    <n v="4.84"/>
    <n v="53.2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6-30T00:00:00"/>
    <d v="1899-12-30T06:50:00"/>
    <n v="171198"/>
    <x v="0"/>
    <n v="29.78"/>
    <n v="1.42"/>
    <n v="38.4"/>
    <n v="3.84"/>
    <n v="42.24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7-04T00:00:00"/>
    <d v="1899-12-30T15:52:00"/>
    <n v="171561"/>
    <x v="0"/>
    <n v="48.43"/>
    <n v="1.42"/>
    <n v="62.5"/>
    <n v="6.25"/>
    <n v="68.75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7-12T00:00:00"/>
    <d v="1899-12-30T09:24:00"/>
    <n v="172200"/>
    <x v="0"/>
    <n v="49.13"/>
    <n v="1.45"/>
    <n v="64.650000000000006"/>
    <n v="6.47"/>
    <n v="71.12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7-20T00:00:00"/>
    <d v="1899-12-30T16:21:00"/>
    <n v="172949"/>
    <x v="0"/>
    <n v="45.89"/>
    <n v="1.44"/>
    <n v="60.15"/>
    <n v="6.02"/>
    <n v="66.17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7-24T00:00:00"/>
    <d v="1899-12-30T10:13:00"/>
    <n v="173284"/>
    <x v="0"/>
    <n v="43.23"/>
    <n v="1.45"/>
    <n v="56.85"/>
    <n v="5.69"/>
    <n v="62.54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7-27T00:00:00"/>
    <d v="1899-12-30T00:53:00"/>
    <n v="173545"/>
    <x v="0"/>
    <n v="36.479999999999997"/>
    <n v="1.45"/>
    <n v="47.98"/>
    <n v="4.8"/>
    <n v="52.78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7-30T00:00:00"/>
    <d v="1899-12-30T06:04:00"/>
    <n v="173772"/>
    <x v="0"/>
    <n v="31.01"/>
    <n v="1.46"/>
    <n v="41.06"/>
    <n v="4.1100000000000003"/>
    <n v="45.17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8-04T00:00:00"/>
    <d v="1899-12-30T11:22:00"/>
    <n v="174090"/>
    <x v="0"/>
    <n v="45.19"/>
    <n v="1.45"/>
    <n v="59.49"/>
    <n v="5.95"/>
    <n v="65.44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8-09T00:00:00"/>
    <d v="1899-12-30T07:51:00"/>
    <n v="174456"/>
    <x v="0"/>
    <n v="47.59"/>
    <n v="1.45"/>
    <n v="62.75"/>
    <n v="6.28"/>
    <n v="69.03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8-15T00:00:00"/>
    <d v="1899-12-30T07:29:00"/>
    <n v="174792"/>
    <x v="0"/>
    <n v="49.28"/>
    <n v="1.46"/>
    <n v="65.36"/>
    <n v="6.54"/>
    <n v="71.900000000000006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8-18T00:00:00"/>
    <d v="1899-12-30T16:41:00"/>
    <n v="175215"/>
    <x v="0"/>
    <n v="51.03"/>
    <n v="1.44"/>
    <n v="67.03"/>
    <n v="6.7"/>
    <n v="73.73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8-23T00:00:00"/>
    <d v="1899-12-30T07:25:00"/>
    <n v="175538"/>
    <x v="0"/>
    <n v="47.78"/>
    <n v="1.44"/>
    <n v="62.76"/>
    <n v="6.28"/>
    <n v="69.040000000000006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8-25T00:00:00"/>
    <d v="1899-12-30T11:12:00"/>
    <n v="175839"/>
    <x v="0"/>
    <n v="38.6"/>
    <n v="1.45"/>
    <n v="50.75"/>
    <n v="5.08"/>
    <n v="55.83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8-31T00:00:00"/>
    <d v="1899-12-30T06:36:00"/>
    <n v="176161"/>
    <x v="0"/>
    <n v="45.35"/>
    <n v="1.45"/>
    <n v="59.62"/>
    <n v="5.96"/>
    <n v="65.58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9-03T00:00:00"/>
    <d v="1899-12-30T10:44:00"/>
    <n v="176511"/>
    <x v="0"/>
    <n v="43.9"/>
    <n v="1.45"/>
    <n v="57.74"/>
    <n v="5.77"/>
    <n v="63.51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9-07T00:00:00"/>
    <d v="1899-12-30T14:59:00"/>
    <n v="176826"/>
    <x v="0"/>
    <n v="42.96"/>
    <n v="1.45"/>
    <n v="56.5"/>
    <n v="5.65"/>
    <n v="62.15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9-11T00:00:00"/>
    <d v="1899-12-30T10:34:00"/>
    <n v="177153"/>
    <x v="0"/>
    <n v="44.87"/>
    <n v="1.44"/>
    <n v="58.83"/>
    <n v="5.88"/>
    <n v="64.709999999999994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9-15T00:00:00"/>
    <d v="1899-12-30T06:58:00"/>
    <n v="177455"/>
    <x v="0"/>
    <n v="41.74"/>
    <n v="1.44"/>
    <n v="54.72"/>
    <n v="5.47"/>
    <n v="60.19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9-18T00:00:00"/>
    <d v="1899-12-30T11:17:00"/>
    <n v="177815"/>
    <x v="0"/>
    <n v="46.71"/>
    <n v="1.44"/>
    <n v="61.23"/>
    <n v="6.12"/>
    <n v="67.349999999999994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9-25T00:00:00"/>
    <d v="1899-12-30T08:13:00"/>
    <n v="178413"/>
    <x v="0"/>
    <n v="44.06"/>
    <n v="1.45"/>
    <n v="58.24"/>
    <n v="5.82"/>
    <n v="64.06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0-03T00:00:00"/>
    <d v="1899-12-30T21:37:00"/>
    <n v="178955"/>
    <x v="0"/>
    <n v="36.9"/>
    <n v="1.49"/>
    <n v="49.82"/>
    <n v="4.9800000000000004"/>
    <n v="54.8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0-06T00:00:00"/>
    <d v="1899-12-30T12:30:00"/>
    <n v="179182"/>
    <x v="0"/>
    <n v="28.03"/>
    <n v="1.49"/>
    <n v="37.979999999999997"/>
    <n v="3.8"/>
    <n v="41.78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0-09T00:00:00"/>
    <d v="1899-12-30T20:49:00"/>
    <n v="179489"/>
    <x v="0"/>
    <n v="41.03"/>
    <n v="1.49"/>
    <n v="55.6"/>
    <n v="5.56"/>
    <n v="61.16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0-13T00:00:00"/>
    <d v="1899-12-30T16:09:00"/>
    <n v="179771"/>
    <x v="0"/>
    <n v="36.369999999999997"/>
    <n v="1.47"/>
    <n v="48.72"/>
    <n v="4.87"/>
    <n v="53.59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0-19T00:00:00"/>
    <d v="1899-12-30T13:38:00"/>
    <n v="180125"/>
    <x v="0"/>
    <n v="48.61"/>
    <n v="1.47"/>
    <n v="65.11"/>
    <n v="6.51"/>
    <n v="71.62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0-26T00:00:00"/>
    <d v="1899-12-30T11:43:00"/>
    <n v="180452"/>
    <x v="0"/>
    <n v="50.49"/>
    <n v="1.46"/>
    <n v="67.14"/>
    <n v="6.71"/>
    <n v="73.849999999999994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1-01T00:00:00"/>
    <d v="1899-12-30T11:43:00"/>
    <n v="180763"/>
    <x v="0"/>
    <n v="48.54"/>
    <n v="1.48"/>
    <n v="65.209999999999994"/>
    <n v="6.52"/>
    <n v="71.73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1-05T00:00:00"/>
    <d v="1899-12-30T20:59:00"/>
    <n v="181049"/>
    <x v="0"/>
    <n v="35.270000000000003"/>
    <n v="1.47"/>
    <n v="47.02"/>
    <n v="4.7"/>
    <n v="51.72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1-10T00:00:00"/>
    <d v="1899-12-30T15:54:00"/>
    <n v="181356"/>
    <x v="0"/>
    <n v="41.81"/>
    <n v="1.46"/>
    <n v="55.55"/>
    <n v="5.56"/>
    <n v="61.11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1-14T00:00:00"/>
    <d v="1899-12-30T21:26:00"/>
    <n v="181685"/>
    <x v="0"/>
    <n v="46.28"/>
    <n v="1.46"/>
    <n v="61.49"/>
    <n v="6.15"/>
    <n v="67.64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1-20T00:00:00"/>
    <d v="1899-12-30T08:53:00"/>
    <n v="182017"/>
    <x v="0"/>
    <n v="49.19"/>
    <n v="1.45"/>
    <n v="64.790000000000006"/>
    <n v="6.48"/>
    <n v="71.27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1-24T00:00:00"/>
    <d v="1899-12-30T11:43:00"/>
    <n v="182318"/>
    <x v="0"/>
    <n v="43.98"/>
    <n v="1.44"/>
    <n v="57.61"/>
    <n v="5.76"/>
    <n v="63.37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1-27T00:00:00"/>
    <d v="1899-12-30T21:09:00"/>
    <n v="182583"/>
    <x v="0"/>
    <n v="37.21"/>
    <n v="1.44"/>
    <n v="48.75"/>
    <n v="4.88"/>
    <n v="53.63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2-01T00:00:00"/>
    <d v="1899-12-30T15:01:00"/>
    <n v="182856"/>
    <x v="0"/>
    <n v="34.1"/>
    <n v="1.44"/>
    <n v="44.74"/>
    <n v="4.47"/>
    <n v="49.21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2-05T00:00:00"/>
    <d v="1899-12-30T21:21:00"/>
    <n v="183160"/>
    <x v="0"/>
    <n v="41.7"/>
    <n v="1.44"/>
    <n v="54.71"/>
    <n v="5.47"/>
    <n v="60.18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2-09T00:00:00"/>
    <d v="1899-12-30T19:39:00"/>
    <n v="183490"/>
    <x v="0"/>
    <n v="42.59"/>
    <n v="1.46"/>
    <n v="56.53"/>
    <n v="5.65"/>
    <n v="62.18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2-19T00:00:00"/>
    <d v="1899-12-30T09:02:00"/>
    <n v="184166"/>
    <x v="0"/>
    <n v="44.9"/>
    <n v="1.46"/>
    <n v="59.42"/>
    <n v="5.94"/>
    <n v="65.36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2-22T00:00:00"/>
    <d v="1899-12-30T16:52:00"/>
    <n v="184374"/>
    <x v="0"/>
    <n v="30.94"/>
    <n v="1.46"/>
    <n v="41.19"/>
    <n v="4.12"/>
    <n v="45.31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2-28T00:00:00"/>
    <d v="1899-12-30T15:41:00"/>
    <n v="184958"/>
    <x v="0"/>
    <n v="44.57"/>
    <n v="1.46"/>
    <n v="59.34"/>
    <n v="5.93"/>
    <n v="65.27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NBERRA GATEWAY WOOLWORTHS S/STN"/>
    <s v="CALTEX Australia - Fuel"/>
    <n v="7071340000000000"/>
    <d v="2019-02-10T00:00:00"/>
    <d v="1899-12-30T08:53:00"/>
    <n v="158867"/>
    <x v="0"/>
    <n v="26.06"/>
    <n v="1.33"/>
    <n v="31.49"/>
    <n v="3.15"/>
    <n v="34.64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EG FUELCO 1193 CANBERR AAIRPT"/>
    <s v="CALTEX Australia - Fuel"/>
    <n v="7071340000000000"/>
    <d v="2019-09-22T00:00:00"/>
    <d v="1899-12-30T09:31:00"/>
    <n v="178115"/>
    <x v="0"/>
    <n v="35.619999999999997"/>
    <n v="1.36"/>
    <n v="43.95"/>
    <n v="4.4000000000000004"/>
    <n v="48.35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EG FUELCO 1566 DICKSON"/>
    <s v="CALTEX Australia - Fuel"/>
    <n v="7071340000000000"/>
    <d v="2019-04-15T00:00:00"/>
    <d v="1899-12-30T21:51:00"/>
    <n v="164335"/>
    <x v="0"/>
    <n v="50.36"/>
    <n v="1.46"/>
    <n v="66.8"/>
    <n v="6.68"/>
    <n v="73.48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EG FUELCO 1566 DICKSON"/>
    <s v="CALTEX Australia - Fuel"/>
    <n v="7071340000000000"/>
    <d v="2019-06-06T00:00:00"/>
    <d v="1899-12-30T22:19:00"/>
    <n v="169031"/>
    <x v="0"/>
    <n v="47.41"/>
    <n v="1.46"/>
    <n v="62.88"/>
    <n v="6.29"/>
    <n v="69.17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EG FUELCO 1566 DICKSON"/>
    <s v="CALTEX Australia - Fuel"/>
    <n v="7071340000000000"/>
    <d v="2019-06-27T00:00:00"/>
    <d v="1899-12-30T22:06:00"/>
    <n v="170985"/>
    <x v="0"/>
    <n v="52.16"/>
    <n v="1.42"/>
    <n v="67.099999999999994"/>
    <n v="6.71"/>
    <n v="73.81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EG FUELCO 1566 DICKSON"/>
    <s v="CALTEX Australia - Fuel"/>
    <n v="7071340000000000"/>
    <d v="2019-07-16T00:00:00"/>
    <d v="1899-12-30T16:31:00"/>
    <n v="172584"/>
    <x v="0"/>
    <n v="50.87"/>
    <n v="1.44"/>
    <n v="66.59"/>
    <n v="6.66"/>
    <n v="73.25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EG FUELCO 1790 BELCONNEN"/>
    <s v="CALTEX Australia - Fuel"/>
    <n v="7071340000000000"/>
    <d v="2019-04-26T00:00:00"/>
    <d v="1899-12-30T14:58:00"/>
    <n v="165307"/>
    <x v="0"/>
    <n v="57.8"/>
    <n v="1.46"/>
    <n v="76.66"/>
    <n v="7.67"/>
    <n v="84.33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EG FUELCO 1790 BELCONNEN"/>
    <s v="CALTEX Australia - Fuel"/>
    <n v="7071340000000000"/>
    <d v="2019-06-19T00:00:00"/>
    <d v="1899-12-30T00:09:00"/>
    <n v="170365"/>
    <x v="0"/>
    <n v="48.58"/>
    <n v="1.43"/>
    <n v="63.05"/>
    <n v="6.31"/>
    <n v="69.36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EG FUELCO 1790 BELCONNEN"/>
    <s v="CALTEX Australia - Fuel"/>
    <n v="7071340000000000"/>
    <d v="2019-07-07T00:00:00"/>
    <d v="1899-12-30T14:59:00"/>
    <n v="171854"/>
    <x v="0"/>
    <n v="41.01"/>
    <n v="1.45"/>
    <n v="53.89"/>
    <n v="5.39"/>
    <n v="59.28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EG FUELCO 1790 BELCONNEN"/>
    <s v="CALTEX Australia - Fuel"/>
    <n v="7071340000000000"/>
    <d v="2019-09-29T00:00:00"/>
    <d v="1899-12-30T14:39:00"/>
    <n v="178724"/>
    <x v="0"/>
    <n v="45.39"/>
    <n v="1.48"/>
    <n v="60.89"/>
    <n v="6.09"/>
    <n v="66.98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EG FUELCO 1790 BELCONNEN"/>
    <s v="CALTEX Australia - Fuel"/>
    <n v="7071340000000000"/>
    <d v="2019-12-15T00:00:00"/>
    <d v="1899-12-30T01:07:00"/>
    <n v="183163"/>
    <x v="0"/>
    <n v="54.08"/>
    <n v="1.45"/>
    <n v="71.099999999999994"/>
    <n v="7.11"/>
    <n v="78.209999999999994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EG FUELCO 1790 BELCONNEN"/>
    <s v="CALTEX Australia - Fuel"/>
    <n v="7071340000000000"/>
    <d v="2019-12-25T00:00:00"/>
    <d v="1899-12-30T11:23:00"/>
    <n v="184630"/>
    <x v="0"/>
    <n v="30.4"/>
    <n v="1.46"/>
    <n v="40.22"/>
    <n v="4.0199999999999996"/>
    <n v="44.2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1-01T00:00:00"/>
    <d v="1899-12-30T19:28:00"/>
    <n v="186068"/>
    <x v="0"/>
    <n v="45.68"/>
    <n v="1.34"/>
    <n v="55.5"/>
    <n v="5.55"/>
    <n v="61.0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1-03T00:00:00"/>
    <d v="1899-12-30T23:24:00"/>
    <n v="186458"/>
    <x v="0"/>
    <n v="48.86"/>
    <n v="1.34"/>
    <n v="59.36"/>
    <n v="5.94"/>
    <n v="65.3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1-05T00:00:00"/>
    <d v="1899-12-30T20:09:00"/>
    <n v="186754"/>
    <x v="0"/>
    <n v="43.11"/>
    <n v="1.29"/>
    <n v="50.71"/>
    <n v="5.07"/>
    <n v="55.78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1-07T00:00:00"/>
    <d v="1899-12-30T21:15:00"/>
    <n v="187081"/>
    <x v="0"/>
    <n v="41.59"/>
    <n v="1.26"/>
    <n v="47.64"/>
    <n v="4.76"/>
    <n v="52.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1-09T00:00:00"/>
    <d v="1899-12-30T23:28:00"/>
    <n v="187375"/>
    <x v="0"/>
    <n v="42.94"/>
    <n v="1.26"/>
    <n v="49.18"/>
    <n v="4.92"/>
    <n v="54.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1-11T00:00:00"/>
    <d v="1899-12-30T18:12:00"/>
    <n v="187711"/>
    <x v="0"/>
    <n v="42.22"/>
    <n v="1.26"/>
    <n v="48.36"/>
    <n v="4.84"/>
    <n v="53.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1-15T00:00:00"/>
    <d v="1899-12-30T23:09:00"/>
    <n v="188290"/>
    <x v="0"/>
    <n v="47.36"/>
    <n v="1.26"/>
    <n v="54.15"/>
    <n v="5.42"/>
    <n v="59.5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1-17T00:00:00"/>
    <d v="1899-12-30T22:49:00"/>
    <n v="188621"/>
    <x v="0"/>
    <n v="49.47"/>
    <n v="1.26"/>
    <n v="56.56"/>
    <n v="5.66"/>
    <n v="62.2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1-20T00:00:00"/>
    <d v="1899-12-30T16:22:00"/>
    <n v="188935"/>
    <x v="0"/>
    <n v="49.87"/>
    <n v="1.31"/>
    <n v="59.17"/>
    <n v="5.92"/>
    <n v="65.09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1-22T00:00:00"/>
    <d v="1899-12-30T13:41:00"/>
    <n v="189263"/>
    <x v="0"/>
    <n v="44.76"/>
    <n v="1.31"/>
    <n v="53.11"/>
    <n v="5.31"/>
    <n v="58.4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1-24T00:00:00"/>
    <d v="1899-12-30T00:53:00"/>
    <n v="189620"/>
    <x v="0"/>
    <n v="50.77"/>
    <n v="1.31"/>
    <n v="60.24"/>
    <n v="6.02"/>
    <n v="66.26000000000000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1-25T00:00:00"/>
    <d v="1899-12-30T21:58:00"/>
    <n v="189977"/>
    <x v="0"/>
    <n v="48.55"/>
    <n v="1.31"/>
    <n v="57.6"/>
    <n v="5.76"/>
    <n v="63.3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1-27T00:00:00"/>
    <d v="1899-12-30T16:09:00"/>
    <n v="190236"/>
    <x v="0"/>
    <n v="36.22"/>
    <n v="1.32"/>
    <n v="43.61"/>
    <n v="4.3600000000000003"/>
    <n v="47.9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1-31T00:00:00"/>
    <d v="1899-12-30T16:41:00"/>
    <n v="190985"/>
    <x v="0"/>
    <n v="52.17"/>
    <n v="1.32"/>
    <n v="62.82"/>
    <n v="6.28"/>
    <n v="69.09999999999999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2-04T00:00:00"/>
    <d v="1899-12-30T23:19:00"/>
    <n v="191596"/>
    <x v="0"/>
    <n v="51.22"/>
    <n v="1.34"/>
    <n v="62.29"/>
    <n v="6.23"/>
    <n v="68.5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2-06T00:00:00"/>
    <d v="1899-12-30T17:11:00"/>
    <n v="192010"/>
    <x v="0"/>
    <n v="48.96"/>
    <n v="1.34"/>
    <n v="59.54"/>
    <n v="5.95"/>
    <n v="65.48999999999999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2-08T00:00:00"/>
    <d v="1899-12-30T10:58:00"/>
    <n v="192327"/>
    <x v="0"/>
    <n v="43.8"/>
    <n v="1.34"/>
    <n v="53.26"/>
    <n v="5.33"/>
    <n v="58.59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2-16T00:00:00"/>
    <d v="1899-12-30T14:25:00"/>
    <n v="193800"/>
    <x v="0"/>
    <n v="51.85"/>
    <n v="1.37"/>
    <n v="64.5"/>
    <n v="6.45"/>
    <n v="70.9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2-19T00:00:00"/>
    <d v="1899-12-30T09:25:00"/>
    <n v="194115"/>
    <x v="0"/>
    <n v="44.55"/>
    <n v="1.38"/>
    <n v="55.83"/>
    <n v="5.58"/>
    <n v="61.4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2-22T00:00:00"/>
    <d v="1899-12-30T15:30:00"/>
    <n v="194774"/>
    <x v="0"/>
    <n v="44.8"/>
    <n v="1.38"/>
    <n v="56.14"/>
    <n v="5.61"/>
    <n v="61.7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2-26T00:00:00"/>
    <d v="1899-12-30T22:44:00"/>
    <n v="195510"/>
    <x v="0"/>
    <n v="52.01"/>
    <n v="1.4"/>
    <n v="66.239999999999995"/>
    <n v="6.62"/>
    <n v="72.8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3-03T00:00:00"/>
    <d v="1899-12-30T19:28:00"/>
    <m/>
    <x v="0"/>
    <n v="42.17"/>
    <n v="1.41"/>
    <n v="54.02"/>
    <n v="5.4"/>
    <n v="59.4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3-04T00:00:00"/>
    <d v="1899-12-30T22:52:00"/>
    <n v="196401"/>
    <x v="0"/>
    <n v="31.2"/>
    <n v="1.41"/>
    <n v="39.96"/>
    <n v="4"/>
    <n v="43.9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3-06T00:00:00"/>
    <d v="1899-12-30T17:42:00"/>
    <n v="146766"/>
    <x v="0"/>
    <n v="49.39"/>
    <n v="1.43"/>
    <n v="64.16"/>
    <n v="6.42"/>
    <n v="70.58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3-11T00:00:00"/>
    <d v="1899-12-30T13:42:00"/>
    <n v="197475"/>
    <x v="0"/>
    <n v="47.51"/>
    <n v="1.43"/>
    <n v="61.72"/>
    <n v="6.17"/>
    <n v="67.89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3-15T00:00:00"/>
    <d v="1899-12-30T14:35:00"/>
    <n v="198188"/>
    <x v="0"/>
    <n v="53.81"/>
    <n v="1.43"/>
    <n v="69.900000000000006"/>
    <n v="6.99"/>
    <n v="76.89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3-17T00:00:00"/>
    <d v="1899-12-30T10:42:00"/>
    <n v="198504"/>
    <x v="0"/>
    <n v="39.29"/>
    <n v="1.43"/>
    <n v="51.05"/>
    <n v="5.1100000000000003"/>
    <n v="56.1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3-19T00:00:00"/>
    <d v="1899-12-30T09:16:00"/>
    <n v="198827"/>
    <x v="0"/>
    <n v="44.86"/>
    <n v="1.43"/>
    <n v="58.27"/>
    <n v="5.83"/>
    <n v="64.09999999999999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3-21T00:00:00"/>
    <d v="1899-12-30T11:03:00"/>
    <n v="199212"/>
    <x v="0"/>
    <n v="48.83"/>
    <n v="1.43"/>
    <n v="63.44"/>
    <n v="6.34"/>
    <n v="69.78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3-25T00:00:00"/>
    <d v="1899-12-30T18:10:00"/>
    <n v="199942"/>
    <x v="0"/>
    <n v="44.03"/>
    <n v="1.46"/>
    <n v="58.4"/>
    <n v="5.84"/>
    <n v="64.23999999999999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3-31T00:00:00"/>
    <d v="1899-12-30T00:27:00"/>
    <n v="201050"/>
    <x v="0"/>
    <n v="46.19"/>
    <n v="1.46"/>
    <n v="61.26"/>
    <n v="6.13"/>
    <n v="67.39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CALTEX  MITCHELL S/STN"/>
    <s v="CALTEX Australia - Fuel"/>
    <n v="7071340000000000"/>
    <d v="2019-10-06T00:00:00"/>
    <d v="1899-12-30T16:56:00"/>
    <n v="233826"/>
    <x v="0"/>
    <n v="17.05"/>
    <n v="1.45"/>
    <n v="22.46"/>
    <n v="2.25"/>
    <n v="24.7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CALTEX BRADDON STAR MART"/>
    <s v="CALTEX Australia - Fuel"/>
    <n v="7071340000000000"/>
    <d v="2019-03-08T00:00:00"/>
    <d v="1899-12-30T20:25:00"/>
    <n v="127122"/>
    <x v="0"/>
    <n v="48.8"/>
    <n v="1.45"/>
    <n v="64.150000000000006"/>
    <n v="6.42"/>
    <n v="70.569999999999993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CALTEX BRADDON STAR MART"/>
    <s v="CALTEX Australia - Fuel"/>
    <n v="7071340000000000"/>
    <d v="2019-03-22T00:00:00"/>
    <d v="1899-12-30T21:05:00"/>
    <n v="199611"/>
    <x v="0"/>
    <n v="49.17"/>
    <n v="1.45"/>
    <n v="64.680000000000007"/>
    <n v="6.47"/>
    <n v="71.15000000000000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CALTEX BRADDON STAR MART"/>
    <s v="CALTEX Australia - Fuel"/>
    <n v="7071340000000000"/>
    <d v="2019-03-29T00:00:00"/>
    <d v="1899-12-30T14:25:00"/>
    <n v="200707"/>
    <x v="0"/>
    <n v="51.97"/>
    <n v="1.45"/>
    <n v="68.36"/>
    <n v="6.84"/>
    <n v="75.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CALTEX KALEEN STAR MART"/>
    <s v="CALTEX Australia - Fuel"/>
    <n v="7071340000000000"/>
    <d v="2019-05-02T00:00:00"/>
    <d v="1899-12-30T17:07:00"/>
    <n v="206742"/>
    <x v="0"/>
    <n v="40.64"/>
    <n v="1.48"/>
    <n v="54.61"/>
    <n v="5.46"/>
    <n v="60.0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CALTEX KALEEN STAR MART"/>
    <s v="CALTEX Australia - Fuel"/>
    <n v="7071340000000000"/>
    <d v="2019-08-30T00:00:00"/>
    <d v="1899-12-30T22:14:00"/>
    <m/>
    <x v="0"/>
    <n v="41.71"/>
    <n v="1.45"/>
    <n v="54.82"/>
    <n v="5.48"/>
    <n v="60.3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CALTEX KALEEN STAR MART"/>
    <s v="CALTEX Australia - Fuel"/>
    <n v="7071340000000000"/>
    <d v="2019-10-19T00:00:00"/>
    <d v="1899-12-30T08:57:00"/>
    <n v="235822"/>
    <x v="0"/>
    <n v="48.19"/>
    <n v="1.47"/>
    <n v="64.540000000000006"/>
    <n v="6.45"/>
    <n v="70.98999999999999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CALTEX NICHOLLS STAR MART"/>
    <s v="CALTEX Australia - Fuel"/>
    <n v="7071340000000000"/>
    <d v="2019-02-10T00:00:00"/>
    <d v="1899-12-30T08:39:00"/>
    <n v="192666"/>
    <x v="0"/>
    <n v="43.83"/>
    <n v="1.34"/>
    <n v="53.52"/>
    <n v="5.35"/>
    <n v="58.8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CALTEX NICHOLLS STAR MART"/>
    <s v="CALTEX Australia - Fuel"/>
    <n v="7071340000000000"/>
    <d v="2019-02-21T00:00:00"/>
    <d v="1899-12-30T06:19:00"/>
    <n v="194460"/>
    <x v="0"/>
    <n v="48"/>
    <n v="1.38"/>
    <n v="60.17"/>
    <n v="6.02"/>
    <n v="66.19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CALTEX NICHOLLS STAR MART"/>
    <s v="CALTEX Australia - Fuel"/>
    <n v="7071340000000000"/>
    <d v="2019-05-09T00:00:00"/>
    <d v="1899-12-30T21:20:00"/>
    <n v="208022"/>
    <x v="0"/>
    <n v="49.21"/>
    <n v="1.49"/>
    <n v="66.61"/>
    <n v="6.66"/>
    <n v="73.2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CALTEX NICHOLLS STAR MART"/>
    <s v="CALTEX Australia - Fuel"/>
    <n v="7071340000000000"/>
    <d v="2019-08-22T00:00:00"/>
    <d v="1899-12-30T16:38:00"/>
    <n v="225708"/>
    <x v="0"/>
    <n v="47.09"/>
    <n v="1.44"/>
    <n v="61.6"/>
    <n v="6.16"/>
    <n v="67.76000000000000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CALTEX NICHOLLS STAR MART"/>
    <s v="CALTEX Australia - Fuel"/>
    <n v="7071340000000000"/>
    <d v="2019-11-20T00:00:00"/>
    <d v="1899-12-30T06:27:00"/>
    <m/>
    <x v="0"/>
    <n v="50.33"/>
    <n v="1.45"/>
    <n v="66.31"/>
    <n v="6.63"/>
    <n v="72.9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560 GUNGAHLIN"/>
    <s v="CALTEX Australia - Fuel"/>
    <n v="7071340000000000"/>
    <d v="2019-04-14T00:00:00"/>
    <d v="1899-12-30T15:45:00"/>
    <n v="203532"/>
    <x v="0"/>
    <n v="46.26"/>
    <n v="1.46"/>
    <n v="61.35"/>
    <n v="6.14"/>
    <n v="67.48999999999999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560 GUNGAHLIN"/>
    <s v="CALTEX Australia - Fuel"/>
    <n v="7071340000000000"/>
    <d v="2019-05-30T00:00:00"/>
    <d v="1899-12-30T11:25:00"/>
    <n v="211821"/>
    <x v="0"/>
    <n v="36.28"/>
    <n v="1.44"/>
    <n v="47.46"/>
    <n v="4.75"/>
    <n v="52.2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560 GUNGAHLIN"/>
    <s v="CALTEX Australia - Fuel"/>
    <n v="7071340000000000"/>
    <d v="2019-09-09T00:00:00"/>
    <d v="1899-12-30T07:22:00"/>
    <n v="229002"/>
    <x v="0"/>
    <n v="40.53"/>
    <n v="1.39"/>
    <n v="51.33"/>
    <n v="5.13"/>
    <n v="56.4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560 GUNGAHLIN"/>
    <s v="CALTEX Australia - Fuel"/>
    <n v="7071340000000000"/>
    <d v="2019-09-14T00:00:00"/>
    <d v="1899-12-30T14:04:00"/>
    <n v="229989"/>
    <x v="0"/>
    <n v="42.95"/>
    <n v="1.39"/>
    <n v="54.39"/>
    <n v="5.44"/>
    <n v="59.83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560 GUNGAHLIN"/>
    <s v="CALTEX Australia - Fuel"/>
    <n v="7071340000000000"/>
    <d v="2019-09-16T00:00:00"/>
    <d v="1899-12-30T15:45:00"/>
    <n v="230289"/>
    <x v="0"/>
    <n v="38.19"/>
    <n v="1.39"/>
    <n v="48.36"/>
    <n v="4.84"/>
    <n v="53.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560 GUNGAHLIN"/>
    <s v="CALTEX Australia - Fuel"/>
    <n v="7071340000000000"/>
    <d v="2019-10-15T00:00:00"/>
    <d v="1899-12-30T06:38:00"/>
    <n v="235138"/>
    <x v="0"/>
    <n v="39.65"/>
    <n v="1.41"/>
    <n v="50.72"/>
    <n v="5.07"/>
    <n v="55.79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560 GUNGAHLIN"/>
    <s v="CALTEX Australia - Fuel"/>
    <n v="7071340000000000"/>
    <d v="2019-11-02T00:00:00"/>
    <d v="1899-12-30T17:54:00"/>
    <n v="238467"/>
    <x v="0"/>
    <n v="44.86"/>
    <n v="1.41"/>
    <n v="57.38"/>
    <n v="5.74"/>
    <n v="63.1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560 GUNGAHLIN"/>
    <s v="CALTEX Australia - Fuel"/>
    <n v="7071340000000000"/>
    <d v="2019-11-15T00:00:00"/>
    <d v="1899-12-30T18:40:00"/>
    <n v="240696"/>
    <x v="0"/>
    <n v="49.08"/>
    <n v="1.41"/>
    <n v="62.78"/>
    <n v="6.28"/>
    <n v="69.0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560 GUNGAHLIN"/>
    <s v="CALTEX Australia - Fuel"/>
    <n v="7071340000000000"/>
    <d v="2019-11-21T00:00:00"/>
    <d v="1899-12-30T09:24:00"/>
    <n v="241949"/>
    <x v="0"/>
    <n v="41.77"/>
    <n v="1.41"/>
    <n v="53.43"/>
    <n v="5.34"/>
    <n v="58.7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560 GUNGAHLIN"/>
    <s v="CALTEX Australia - Fuel"/>
    <n v="7071340000000000"/>
    <d v="2019-11-29T00:00:00"/>
    <d v="1899-12-30T06:25:00"/>
    <n v="243491"/>
    <x v="0"/>
    <n v="40.159999999999997"/>
    <n v="1.43"/>
    <n v="52.12"/>
    <n v="5.21"/>
    <n v="57.33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560 GUNGAHLIN"/>
    <s v="CALTEX Australia - Fuel"/>
    <n v="7071340000000000"/>
    <d v="2019-12-02T00:00:00"/>
    <d v="1899-12-30T22:24:00"/>
    <n v="244132"/>
    <x v="0"/>
    <n v="26.58"/>
    <n v="1.43"/>
    <n v="34.53"/>
    <n v="3.45"/>
    <n v="37.97999999999999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560 GUNGAHLIN"/>
    <s v="CALTEX Australia - Fuel"/>
    <n v="7071340000000000"/>
    <d v="2019-12-03T00:00:00"/>
    <d v="1899-12-30T21:09:00"/>
    <n v="244276"/>
    <x v="0"/>
    <n v="36.17"/>
    <n v="1.43"/>
    <n v="46.99"/>
    <n v="4.7"/>
    <n v="51.69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560 GUNGAHLIN"/>
    <s v="CALTEX Australia - Fuel"/>
    <n v="7071340000000000"/>
    <d v="2019-12-13T00:00:00"/>
    <d v="1899-12-30T22:28:00"/>
    <n v="245735"/>
    <x v="0"/>
    <n v="52.17"/>
    <n v="1.43"/>
    <n v="67.77"/>
    <n v="6.78"/>
    <n v="74.5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560 GUNGAHLIN"/>
    <s v="CALTEX Australia - Fuel"/>
    <n v="7071340000000000"/>
    <d v="2019-12-16T00:00:00"/>
    <d v="1899-12-30T06:47:00"/>
    <n v="246108"/>
    <x v="0"/>
    <n v="47.48"/>
    <n v="1.43"/>
    <n v="61.68"/>
    <n v="6.17"/>
    <n v="67.84999999999999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560 GUNGAHLIN"/>
    <s v="CALTEX Australia - Fuel"/>
    <n v="7071340000000000"/>
    <d v="2019-12-30T00:00:00"/>
    <d v="1899-12-30T21:45:00"/>
    <n v="248735"/>
    <x v="0"/>
    <n v="45.26"/>
    <n v="1.41"/>
    <n v="57.89"/>
    <n v="5.79"/>
    <n v="63.68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566 DICKSON"/>
    <s v="CALTEX Australia - Fuel"/>
    <n v="7071340000000000"/>
    <d v="2019-08-26T00:00:00"/>
    <d v="1899-12-30T11:31:00"/>
    <n v="226506"/>
    <x v="0"/>
    <n v="50.65"/>
    <n v="1.45"/>
    <n v="66.78"/>
    <n v="6.68"/>
    <n v="73.45999999999999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4-02T00:00:00"/>
    <d v="1899-12-30T19:10:00"/>
    <n v="201440"/>
    <x v="0"/>
    <n v="49.75"/>
    <n v="1.46"/>
    <n v="65.989999999999995"/>
    <n v="6.6"/>
    <n v="72.59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4-04T00:00:00"/>
    <d v="1899-12-30T20:49:00"/>
    <n v="201810"/>
    <x v="0"/>
    <n v="45.79"/>
    <n v="1.46"/>
    <n v="60.74"/>
    <n v="6.07"/>
    <n v="66.8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4-06T00:00:00"/>
    <d v="1899-12-30T21:50:00"/>
    <n v="202161"/>
    <x v="0"/>
    <n v="42.1"/>
    <n v="1.46"/>
    <n v="55.84"/>
    <n v="5.58"/>
    <n v="61.4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4-08T00:00:00"/>
    <d v="1899-12-30T22:06:00"/>
    <n v="202454"/>
    <x v="0"/>
    <n v="39.729999999999997"/>
    <n v="1.46"/>
    <n v="52.7"/>
    <n v="5.27"/>
    <n v="57.9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4-11T00:00:00"/>
    <d v="1899-12-30T07:36:00"/>
    <n v="202828"/>
    <x v="0"/>
    <n v="45.66"/>
    <n v="1.46"/>
    <n v="60.56"/>
    <n v="6.06"/>
    <n v="66.6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4-12T00:00:00"/>
    <d v="1899-12-30T19:09:00"/>
    <n v="203174"/>
    <x v="0"/>
    <n v="42.15"/>
    <n v="1.46"/>
    <n v="55.91"/>
    <n v="5.59"/>
    <n v="61.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4-16T00:00:00"/>
    <d v="1899-12-30T07:25:00"/>
    <n v="203807"/>
    <x v="0"/>
    <n v="32.68"/>
    <n v="1.46"/>
    <n v="43.35"/>
    <n v="4.34"/>
    <n v="47.69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4-18T00:00:00"/>
    <d v="1899-12-30T09:58:00"/>
    <n v="204233"/>
    <x v="0"/>
    <n v="50.27"/>
    <n v="1.46"/>
    <n v="66.67"/>
    <n v="6.67"/>
    <n v="73.3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4-20T00:00:00"/>
    <d v="1899-12-30T14:26:00"/>
    <n v="204556"/>
    <x v="0"/>
    <n v="53.24"/>
    <n v="1.46"/>
    <n v="70.62"/>
    <n v="7.06"/>
    <n v="77.68000000000000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4-22T00:00:00"/>
    <d v="1899-12-30T11:17:00"/>
    <n v="204983"/>
    <x v="0"/>
    <n v="39.35"/>
    <n v="1.46"/>
    <n v="52.19"/>
    <n v="5.22"/>
    <n v="57.4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4-23T00:00:00"/>
    <d v="1899-12-30T21:32:00"/>
    <n v="205243"/>
    <x v="0"/>
    <n v="34.299999999999997"/>
    <n v="1.46"/>
    <n v="45.49"/>
    <n v="4.55"/>
    <n v="50.0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4-25T00:00:00"/>
    <d v="1899-12-30T14:40:00"/>
    <n v="205530"/>
    <x v="0"/>
    <n v="36.65"/>
    <n v="1.46"/>
    <n v="48.61"/>
    <n v="4.8600000000000003"/>
    <n v="53.4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4-27T00:00:00"/>
    <d v="1899-12-30T19:12:00"/>
    <n v="205853"/>
    <x v="0"/>
    <n v="40.65"/>
    <n v="1.46"/>
    <n v="53.92"/>
    <n v="5.39"/>
    <n v="59.3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4-29T00:00:00"/>
    <d v="1899-12-30T08:17:00"/>
    <n v="206157"/>
    <x v="0"/>
    <n v="43.94"/>
    <n v="1.46"/>
    <n v="58.28"/>
    <n v="5.83"/>
    <n v="64.1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4-30T00:00:00"/>
    <d v="1899-12-30T20:44:00"/>
    <n v="206452"/>
    <x v="0"/>
    <n v="38.97"/>
    <n v="1.46"/>
    <n v="51.69"/>
    <n v="5.17"/>
    <n v="56.8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5-04T00:00:00"/>
    <d v="1899-12-30T10:36:00"/>
    <n v="207076"/>
    <x v="0"/>
    <n v="46.35"/>
    <n v="1.46"/>
    <n v="61.47"/>
    <n v="6.15"/>
    <n v="67.6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5-05T00:00:00"/>
    <d v="1899-12-30T16:06:00"/>
    <n v="207326"/>
    <x v="0"/>
    <n v="33.770000000000003"/>
    <n v="1.46"/>
    <n v="44.79"/>
    <n v="4.4800000000000004"/>
    <n v="49.2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5-07T00:00:00"/>
    <d v="1899-12-30T18:57:00"/>
    <n v="207650"/>
    <x v="0"/>
    <n v="42.47"/>
    <n v="1.46"/>
    <n v="56.33"/>
    <n v="5.63"/>
    <n v="61.9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5-11T00:00:00"/>
    <d v="1899-12-30T13:28:00"/>
    <n v="208380"/>
    <x v="0"/>
    <n v="43.7"/>
    <n v="1.46"/>
    <n v="57.96"/>
    <n v="5.8"/>
    <n v="63.7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5-13T00:00:00"/>
    <d v="1899-12-30T16:31:00"/>
    <n v="20878"/>
    <x v="0"/>
    <n v="51.35"/>
    <n v="1.46"/>
    <n v="68.11"/>
    <n v="6.81"/>
    <n v="74.9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5-15T00:00:00"/>
    <d v="1899-12-30T20:57:00"/>
    <n v="209109"/>
    <x v="0"/>
    <n v="46.52"/>
    <n v="1.46"/>
    <n v="61.7"/>
    <n v="6.17"/>
    <n v="67.8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5-17T00:00:00"/>
    <d v="1899-12-30T13:59:00"/>
    <n v="209471"/>
    <x v="0"/>
    <n v="47.06"/>
    <n v="1.46"/>
    <n v="62.42"/>
    <n v="6.24"/>
    <n v="68.6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5-18T00:00:00"/>
    <d v="1899-12-30T19:16:00"/>
    <n v="209798"/>
    <x v="0"/>
    <n v="40.79"/>
    <n v="1.47"/>
    <n v="54.47"/>
    <n v="5.45"/>
    <n v="59.9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5-20T00:00:00"/>
    <d v="1899-12-30T22:49:00"/>
    <n v="210094"/>
    <x v="0"/>
    <n v="39.520000000000003"/>
    <n v="1.47"/>
    <n v="52.77"/>
    <n v="5.28"/>
    <n v="58.0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5-22T00:00:00"/>
    <d v="1899-12-30T22:40:00"/>
    <n v="210484"/>
    <x v="0"/>
    <n v="45.88"/>
    <n v="1.47"/>
    <n v="61.27"/>
    <n v="6.13"/>
    <n v="67.40000000000000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5-24T00:00:00"/>
    <d v="1899-12-30T22:52:00"/>
    <n v="210857"/>
    <x v="0"/>
    <n v="48.99"/>
    <n v="1.46"/>
    <n v="64.98"/>
    <n v="6.5"/>
    <n v="71.48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5-27T00:00:00"/>
    <d v="1899-12-30T07:16:00"/>
    <n v="211198"/>
    <x v="0"/>
    <n v="43.61"/>
    <n v="1.46"/>
    <n v="57.85"/>
    <n v="5.79"/>
    <n v="63.6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5-28T00:00:00"/>
    <d v="1899-12-30T22:30:00"/>
    <n v="211542"/>
    <x v="0"/>
    <n v="43.98"/>
    <n v="1.46"/>
    <n v="58.34"/>
    <n v="5.83"/>
    <n v="64.1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5-31T00:00:00"/>
    <d v="1899-12-30T20:37:00"/>
    <n v="212153"/>
    <x v="0"/>
    <n v="41.79"/>
    <n v="1.46"/>
    <n v="55.43"/>
    <n v="5.54"/>
    <n v="60.9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6-02T00:00:00"/>
    <d v="1899-12-30T19:16:00"/>
    <n v="212531"/>
    <x v="0"/>
    <n v="44.85"/>
    <n v="1.46"/>
    <n v="59.49"/>
    <n v="5.95"/>
    <n v="65.4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7-23T00:00:00"/>
    <d v="1899-12-30T22:19:00"/>
    <n v="221377"/>
    <x v="0"/>
    <n v="33.86"/>
    <n v="1.44"/>
    <n v="44.47"/>
    <n v="4.45"/>
    <n v="48.9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7-27T00:00:00"/>
    <d v="1899-12-30T17:58:00"/>
    <n v="222037"/>
    <x v="0"/>
    <n v="38.92"/>
    <n v="1.44"/>
    <n v="51.12"/>
    <n v="5.1100000000000003"/>
    <n v="56.23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7-29T00:00:00"/>
    <d v="1899-12-30T22:51:00"/>
    <n v="222369"/>
    <x v="0"/>
    <n v="43.8"/>
    <n v="1.45"/>
    <n v="57.92"/>
    <n v="5.79"/>
    <n v="63.7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7-31T00:00:00"/>
    <d v="1899-12-30T18:00:00"/>
    <n v="222717"/>
    <x v="0"/>
    <n v="42.82"/>
    <n v="1.45"/>
    <n v="56.63"/>
    <n v="5.66"/>
    <n v="62.29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8-02T00:00:00"/>
    <d v="1899-12-30T20:46:00"/>
    <n v="223068"/>
    <x v="0"/>
    <n v="44.82"/>
    <n v="1.45"/>
    <n v="59.27"/>
    <n v="5.93"/>
    <n v="65.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8-04T00:00:00"/>
    <d v="1899-12-30T19:12:00"/>
    <m/>
    <x v="0"/>
    <n v="39.78"/>
    <n v="1.45"/>
    <n v="52.3"/>
    <n v="5.23"/>
    <n v="57.53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8-09T00:00:00"/>
    <d v="1899-12-30T17:31:00"/>
    <n v="223782"/>
    <x v="0"/>
    <n v="51.28"/>
    <n v="1.45"/>
    <n v="67.52"/>
    <n v="6.75"/>
    <n v="74.2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8-11T00:00:00"/>
    <d v="1899-12-30T14:06:00"/>
    <n v="224043"/>
    <x v="0"/>
    <n v="34.61"/>
    <n v="1.46"/>
    <n v="45.91"/>
    <n v="4.59"/>
    <n v="50.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8-13T00:00:00"/>
    <d v="1899-12-30T22:36:00"/>
    <n v="224350"/>
    <x v="0"/>
    <n v="38.74"/>
    <n v="1.46"/>
    <n v="51.38"/>
    <n v="5.14"/>
    <n v="56.5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8-16T00:00:00"/>
    <d v="1899-12-30T21:02:00"/>
    <n v="224740"/>
    <x v="0"/>
    <n v="53.97"/>
    <n v="1.46"/>
    <n v="71.58"/>
    <n v="7.16"/>
    <n v="78.73999999999999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8-19T00:00:00"/>
    <d v="1899-12-30T09:33:00"/>
    <n v="225064"/>
    <x v="0"/>
    <n v="41.54"/>
    <n v="1.44"/>
    <n v="54.21"/>
    <n v="5.42"/>
    <n v="59.63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8-20T00:00:00"/>
    <d v="1899-12-30T17:02:00"/>
    <n v="225331"/>
    <x v="0"/>
    <n v="34.86"/>
    <n v="1.44"/>
    <n v="45.49"/>
    <n v="4.55"/>
    <n v="50.0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8-24T00:00:00"/>
    <d v="1899-12-30T10:59:00"/>
    <n v="226067"/>
    <x v="0"/>
    <n v="44.22"/>
    <n v="1.44"/>
    <n v="57.71"/>
    <n v="5.77"/>
    <n v="63.48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8-27T00:00:00"/>
    <d v="1899-12-30T22:54:00"/>
    <n v="226828"/>
    <x v="0"/>
    <n v="40.79"/>
    <n v="1.44"/>
    <n v="53.28"/>
    <n v="5.33"/>
    <n v="58.6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8-29T00:00:00"/>
    <d v="1899-12-30T00:18:00"/>
    <n v="227155"/>
    <x v="0"/>
    <n v="41.77"/>
    <n v="1.44"/>
    <n v="54.55"/>
    <n v="5.46"/>
    <n v="60.0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9-01T00:00:00"/>
    <d v="1899-12-30T16:17:00"/>
    <n v="227852"/>
    <x v="0"/>
    <n v="48.63"/>
    <n v="1.44"/>
    <n v="63.55"/>
    <n v="6.36"/>
    <n v="69.9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9-03T00:00:00"/>
    <d v="1899-12-30T00:14:00"/>
    <n v="228176"/>
    <x v="0"/>
    <n v="42.37"/>
    <n v="1.44"/>
    <n v="55.36"/>
    <n v="5.54"/>
    <n v="60.9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9-05T00:00:00"/>
    <d v="1899-12-30T13:07:00"/>
    <n v="228419"/>
    <x v="0"/>
    <n v="34.32"/>
    <n v="1.44"/>
    <n v="44.85"/>
    <n v="4.49"/>
    <n v="49.3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9-07T00:00:00"/>
    <d v="1899-12-30T11:18:00"/>
    <n v="228668"/>
    <x v="0"/>
    <n v="39.71"/>
    <n v="1.44"/>
    <n v="51.89"/>
    <n v="5.19"/>
    <n v="57.08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9-10T00:00:00"/>
    <d v="1899-12-30T13:58:00"/>
    <n v="229318"/>
    <x v="0"/>
    <n v="39.1"/>
    <n v="1.43"/>
    <n v="50.93"/>
    <n v="5.09"/>
    <n v="56.0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9-11T00:00:00"/>
    <d v="1899-12-30T18:31:00"/>
    <n v="229669"/>
    <x v="0"/>
    <n v="39.369999999999997"/>
    <n v="1.43"/>
    <n v="51.28"/>
    <n v="5.13"/>
    <n v="56.4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9-18T00:00:00"/>
    <d v="1899-12-30T16:26:00"/>
    <n v="230611"/>
    <x v="0"/>
    <n v="40.61"/>
    <n v="1.43"/>
    <n v="52.89"/>
    <n v="5.29"/>
    <n v="58.18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9-20T00:00:00"/>
    <d v="1899-12-30T20:22:00"/>
    <n v="230956"/>
    <x v="0"/>
    <n v="47.43"/>
    <n v="1.43"/>
    <n v="61.77"/>
    <n v="6.18"/>
    <n v="67.9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9-22T00:00:00"/>
    <d v="1899-12-30T14:03:00"/>
    <n v="231282"/>
    <x v="0"/>
    <n v="44.04"/>
    <n v="1.44"/>
    <n v="57.83"/>
    <n v="5.78"/>
    <n v="63.6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9-23T00:00:00"/>
    <d v="1899-12-30T22:45:00"/>
    <n v="231558"/>
    <x v="0"/>
    <n v="35.89"/>
    <n v="1.44"/>
    <n v="47.13"/>
    <n v="4.71"/>
    <n v="51.8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9-25T00:00:00"/>
    <d v="1899-12-30T16:06:00"/>
    <n v="231867"/>
    <x v="0"/>
    <n v="46.13"/>
    <n v="1.44"/>
    <n v="60.57"/>
    <n v="6.06"/>
    <n v="66.63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9-27T00:00:00"/>
    <d v="1899-12-30T09:06:00"/>
    <n v="232172"/>
    <x v="0"/>
    <n v="38.08"/>
    <n v="1.44"/>
    <n v="50.01"/>
    <n v="5"/>
    <n v="55.0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9-28T00:00:00"/>
    <d v="1899-12-30T22:12:00"/>
    <n v="232500"/>
    <x v="0"/>
    <n v="42.05"/>
    <n v="1.44"/>
    <n v="55.22"/>
    <n v="5.52"/>
    <n v="60.7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9-30T00:00:00"/>
    <d v="1899-12-30T15:46:00"/>
    <n v="232734"/>
    <x v="0"/>
    <n v="33.79"/>
    <n v="1.48"/>
    <n v="45.33"/>
    <n v="4.53"/>
    <n v="49.8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0-01T00:00:00"/>
    <d v="1899-12-30T21:58:00"/>
    <n v="233003"/>
    <x v="0"/>
    <n v="30.54"/>
    <n v="1.48"/>
    <n v="40.97"/>
    <n v="4.0999999999999996"/>
    <n v="45.0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0-03T00:00:00"/>
    <d v="1899-12-30T21:45:00"/>
    <n v="233316"/>
    <x v="0"/>
    <n v="41.5"/>
    <n v="1.48"/>
    <n v="55.67"/>
    <n v="5.57"/>
    <n v="61.2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0-05T00:00:00"/>
    <d v="1899-12-30T18:40:00"/>
    <n v="233688"/>
    <x v="0"/>
    <n v="49.14"/>
    <n v="1.48"/>
    <n v="65.92"/>
    <n v="6.59"/>
    <n v="72.51000000000000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0-08T00:00:00"/>
    <d v="1899-12-30T20:05:00"/>
    <n v="234134"/>
    <x v="0"/>
    <n v="37.65"/>
    <n v="1.48"/>
    <n v="50.7"/>
    <n v="5.07"/>
    <n v="55.7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0-10T00:00:00"/>
    <d v="1899-12-30T22:30:00"/>
    <n v="234515"/>
    <x v="0"/>
    <n v="50.12"/>
    <n v="1.48"/>
    <n v="67.489999999999995"/>
    <n v="6.75"/>
    <n v="74.23999999999999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0-12T00:00:00"/>
    <d v="1899-12-30T23:16:00"/>
    <n v="234811"/>
    <x v="0"/>
    <n v="39.17"/>
    <n v="1.48"/>
    <n v="52.75"/>
    <n v="5.28"/>
    <n v="58.03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0-16T00:00:00"/>
    <d v="1899-12-30T17:18:00"/>
    <n v="235463"/>
    <x v="0"/>
    <n v="40.69"/>
    <n v="1.46"/>
    <n v="54.15"/>
    <n v="5.42"/>
    <n v="59.5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0-20T00:00:00"/>
    <d v="1899-12-30T21:04:00"/>
    <n v="236077"/>
    <x v="0"/>
    <n v="31.96"/>
    <n v="1.45"/>
    <n v="42.23"/>
    <n v="4.22"/>
    <n v="46.4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0-22T00:00:00"/>
    <d v="1899-12-30T21:09:00"/>
    <n v="236433"/>
    <x v="0"/>
    <n v="46.34"/>
    <n v="1.45"/>
    <n v="61.23"/>
    <n v="6.12"/>
    <n v="67.34999999999999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0-24T00:00:00"/>
    <d v="1899-12-30T22:35:00"/>
    <n v="236721"/>
    <x v="0"/>
    <n v="40.130000000000003"/>
    <n v="1.45"/>
    <n v="53.02"/>
    <n v="5.3"/>
    <n v="58.3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0-27T00:00:00"/>
    <d v="1899-12-30T08:28:00"/>
    <n v="237079"/>
    <x v="0"/>
    <n v="46.4"/>
    <n v="1.47"/>
    <n v="61.95"/>
    <n v="6.2"/>
    <n v="68.15000000000000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0-28T00:00:00"/>
    <d v="1899-12-30T21:34:00"/>
    <n v="237453"/>
    <x v="0"/>
    <n v="42.99"/>
    <n v="1.47"/>
    <n v="57.39"/>
    <n v="5.74"/>
    <n v="63.13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0-30T00:00:00"/>
    <d v="1899-12-30T18:02:00"/>
    <n v="237850"/>
    <x v="0"/>
    <n v="49.22"/>
    <n v="1.47"/>
    <n v="65.709999999999994"/>
    <n v="6.57"/>
    <n v="72.28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1-04T00:00:00"/>
    <d v="1899-12-30T21:59:00"/>
    <n v="238801"/>
    <x v="0"/>
    <n v="41.88"/>
    <n v="1.46"/>
    <n v="55.47"/>
    <n v="5.55"/>
    <n v="61.0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1-06T00:00:00"/>
    <d v="1899-12-30T23:20:00"/>
    <n v="239096"/>
    <x v="0"/>
    <n v="37.86"/>
    <n v="1.46"/>
    <n v="50.15"/>
    <n v="5.0199999999999996"/>
    <n v="55.1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1-07T00:00:00"/>
    <d v="1899-12-30T22:39:00"/>
    <n v="239320"/>
    <x v="0"/>
    <n v="27.93"/>
    <n v="1.46"/>
    <n v="36.99"/>
    <n v="3.7"/>
    <n v="40.69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1-11T00:00:00"/>
    <d v="1899-12-30T21:20:00"/>
    <n v="239904"/>
    <x v="0"/>
    <n v="35.93"/>
    <n v="1.45"/>
    <n v="47.44"/>
    <n v="4.74"/>
    <n v="52.18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1-13T00:00:00"/>
    <d v="1899-12-30T21:37:00"/>
    <n v="240297"/>
    <x v="0"/>
    <n v="47.81"/>
    <n v="1.45"/>
    <n v="63.12"/>
    <n v="6.31"/>
    <n v="69.43000000000000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1-16T00:00:00"/>
    <d v="1899-12-30T23:03:00"/>
    <n v="240946"/>
    <x v="0"/>
    <n v="31.22"/>
    <n v="1.45"/>
    <n v="41.22"/>
    <n v="4.12"/>
    <n v="45.3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1-22T00:00:00"/>
    <d v="1899-12-30T09:53:00"/>
    <n v="242199"/>
    <x v="0"/>
    <n v="34.96"/>
    <n v="1.44"/>
    <n v="45.75"/>
    <n v="4.58"/>
    <n v="50.33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1-23T00:00:00"/>
    <d v="1899-12-30T13:57:00"/>
    <n v="242411"/>
    <x v="0"/>
    <n v="30.65"/>
    <n v="1.44"/>
    <n v="40.11"/>
    <n v="4.01"/>
    <n v="44.1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1-24T00:00:00"/>
    <d v="1899-12-30T00:31:00"/>
    <n v="242622"/>
    <x v="0"/>
    <n v="29.98"/>
    <n v="1.43"/>
    <n v="39.020000000000003"/>
    <n v="3.9"/>
    <n v="42.9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1-25T00:00:00"/>
    <d v="1899-12-30T13:59:00"/>
    <n v="242822"/>
    <x v="0"/>
    <n v="26.32"/>
    <n v="1.43"/>
    <n v="34.25"/>
    <n v="3.43"/>
    <n v="37.68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2-05T00:00:00"/>
    <d v="1899-12-30T22:30:00"/>
    <n v="244628"/>
    <x v="0"/>
    <n v="47.75"/>
    <n v="1.43"/>
    <n v="62.24"/>
    <n v="6.22"/>
    <n v="68.45999999999999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2-09T00:00:00"/>
    <d v="1899-12-30T23:00:00"/>
    <n v="244927"/>
    <x v="0"/>
    <n v="46.82"/>
    <n v="1.45"/>
    <n v="61.74"/>
    <n v="6.17"/>
    <n v="67.9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2-10T00:00:00"/>
    <d v="1899-12-30T20:12:00"/>
    <n v="245179"/>
    <x v="0"/>
    <n v="30.53"/>
    <n v="1.45"/>
    <n v="40.25"/>
    <n v="4.03"/>
    <n v="44.28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2-11T00:00:00"/>
    <d v="1899-12-30T23:42:00"/>
    <n v="245375"/>
    <x v="0"/>
    <n v="25.89"/>
    <n v="1.45"/>
    <n v="34.14"/>
    <n v="3.41"/>
    <n v="37.54999999999999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2-16T00:00:00"/>
    <d v="1899-12-30T20:48:00"/>
    <n v="346353"/>
    <x v="0"/>
    <n v="29.84"/>
    <n v="1.45"/>
    <n v="39.24"/>
    <n v="3.92"/>
    <n v="43.1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2-18T00:00:00"/>
    <d v="1899-12-30T00:13:00"/>
    <n v="246596"/>
    <x v="0"/>
    <n v="36.44"/>
    <n v="1.45"/>
    <n v="47.91"/>
    <n v="4.79"/>
    <n v="52.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2-19T00:00:00"/>
    <d v="1899-12-30T13:45:00"/>
    <n v="246780"/>
    <x v="0"/>
    <n v="29.09"/>
    <n v="1.45"/>
    <n v="38.25"/>
    <n v="3.83"/>
    <n v="42.08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2-20T00:00:00"/>
    <d v="1899-12-30T13:56:00"/>
    <n v="246963"/>
    <x v="0"/>
    <n v="27.81"/>
    <n v="1.45"/>
    <n v="36.56"/>
    <n v="3.66"/>
    <n v="40.2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2-21T00:00:00"/>
    <d v="1899-12-30T13:10:00"/>
    <n v="247198"/>
    <x v="0"/>
    <n v="34.590000000000003"/>
    <n v="1.45"/>
    <n v="45.48"/>
    <n v="4.55"/>
    <n v="50.03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2-22T00:00:00"/>
    <d v="1899-12-30T10:02:00"/>
    <n v="247378"/>
    <x v="0"/>
    <n v="29.68"/>
    <n v="1.46"/>
    <n v="39.26"/>
    <n v="3.93"/>
    <n v="43.19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2-23T00:00:00"/>
    <d v="1899-12-30T14:11:00"/>
    <n v="247529"/>
    <x v="0"/>
    <n v="20.29"/>
    <n v="1.46"/>
    <n v="26.84"/>
    <n v="2.68"/>
    <n v="29.5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2-24T00:00:00"/>
    <d v="1899-12-30T22:15:00"/>
    <n v="247780"/>
    <x v="0"/>
    <n v="32.159999999999997"/>
    <n v="1.46"/>
    <n v="42.55"/>
    <n v="4.26"/>
    <n v="46.8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2-27T00:00:00"/>
    <d v="1899-12-30T13:52:00"/>
    <n v="248093"/>
    <x v="0"/>
    <n v="40.94"/>
    <n v="1.46"/>
    <n v="54.15"/>
    <n v="5.42"/>
    <n v="59.5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2-29T00:00:00"/>
    <d v="1899-12-30T08:21:00"/>
    <n v="248389"/>
    <x v="0"/>
    <n v="38.68"/>
    <n v="1.48"/>
    <n v="51.95"/>
    <n v="5.2"/>
    <n v="57.1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GUNGAHLIN WOOLWORTHS S/STN"/>
    <s v="CALTEX Australia - Fuel"/>
    <n v="7071340000000000"/>
    <d v="2019-01-13T00:00:00"/>
    <d v="1899-12-30T07:53:00"/>
    <n v="187994"/>
    <x v="0"/>
    <n v="35.69"/>
    <n v="1.25"/>
    <n v="40.69"/>
    <n v="4.07"/>
    <n v="44.7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GUNGAHLIN WOOLWORTHS S/STN"/>
    <s v="CALTEX Australia - Fuel"/>
    <n v="7071340000000000"/>
    <d v="2019-01-29T00:00:00"/>
    <d v="1899-12-30T20:36:00"/>
    <n v="190603"/>
    <x v="0"/>
    <n v="52.06"/>
    <n v="1.32"/>
    <n v="62.5"/>
    <n v="6.25"/>
    <n v="68.7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GUNGAHLIN WOOLWORTHS S/STN"/>
    <s v="CALTEX Australia - Fuel"/>
    <n v="7071340000000000"/>
    <d v="2019-02-14T00:00:00"/>
    <d v="1899-12-30T16:01:00"/>
    <n v="193405"/>
    <x v="0"/>
    <n v="45.04"/>
    <n v="1.35"/>
    <n v="55.24"/>
    <n v="5.52"/>
    <n v="60.7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GUNGAHLIN WOOLWORTHS S/STN"/>
    <s v="CALTEX Australia - Fuel"/>
    <n v="7071340000000000"/>
    <d v="2019-03-13T00:00:00"/>
    <d v="1899-12-30T11:11:00"/>
    <n v="197779"/>
    <x v="0"/>
    <n v="38.17"/>
    <n v="1.41"/>
    <n v="48.89"/>
    <n v="4.8899999999999997"/>
    <n v="53.78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GUNGAHLIN WOOLWORTHS S/STN"/>
    <s v="CALTEX Australia - Fuel"/>
    <n v="7071340000000000"/>
    <d v="2019-03-27T00:00:00"/>
    <d v="1899-12-30T16:33:00"/>
    <n v="200303"/>
    <x v="0"/>
    <n v="46.14"/>
    <n v="1.46"/>
    <n v="61.2"/>
    <n v="6.12"/>
    <n v="67.319999999999993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HOLT CALTEX WOOLWORTHS"/>
    <s v="CALTEX Australia - Fuel"/>
    <n v="7071340000000000"/>
    <d v="2019-02-02T00:00:00"/>
    <d v="1899-12-30T13:56:00"/>
    <n v="191310"/>
    <x v="0"/>
    <n v="45.05"/>
    <n v="1.35"/>
    <n v="55.15"/>
    <n v="5.52"/>
    <n v="60.6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HOLT CALTEX WOOLWORTHS"/>
    <s v="CALTEX Australia - Fuel"/>
    <n v="7071340000000000"/>
    <d v="2019-02-24T00:00:00"/>
    <d v="1899-12-30T16:23:00"/>
    <n v="195135"/>
    <x v="0"/>
    <n v="48.17"/>
    <n v="1.42"/>
    <n v="62.31"/>
    <n v="6.23"/>
    <n v="68.54000000000000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HOLT CALTEX WOOLWORTHS"/>
    <s v="CALTEX Australia - Fuel"/>
    <n v="7071340000000000"/>
    <d v="2019-03-01T00:00:00"/>
    <d v="1899-12-30T11:28:00"/>
    <n v="195835"/>
    <x v="0"/>
    <n v="45.67"/>
    <n v="1.42"/>
    <n v="58.93"/>
    <n v="5.89"/>
    <n v="64.819999999999993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HOLT CALTEX WOOLWORTHS"/>
    <s v="CALTEX Australia - Fuel"/>
    <n v="7071340000000000"/>
    <d v="2019-07-26T00:00:00"/>
    <d v="1899-12-30T06:13:00"/>
    <n v="221725"/>
    <x v="0"/>
    <n v="41.39"/>
    <n v="1.45"/>
    <n v="54.74"/>
    <n v="5.47"/>
    <n v="60.2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HOLT CALTEX WOOLWORTHS"/>
    <s v="CALTEX Australia - Fuel"/>
    <n v="7071340000000000"/>
    <d v="2019-11-01T00:00:00"/>
    <d v="1899-12-30T06:06:00"/>
    <n v="238105"/>
    <x v="0"/>
    <n v="33.07"/>
    <n v="1.49"/>
    <n v="44.66"/>
    <n v="4.47"/>
    <n v="49.13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HOLT CALTEX WOOLWORTHS"/>
    <s v="CALTEX Australia - Fuel"/>
    <n v="7071340000000000"/>
    <d v="2019-11-10T00:00:00"/>
    <d v="1899-12-30T10:17:00"/>
    <n v="239637"/>
    <x v="0"/>
    <n v="40.18"/>
    <n v="1.47"/>
    <n v="53.67"/>
    <n v="5.37"/>
    <n v="59.0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HOLT CALTEX WOOLWORTHS"/>
    <s v="CALTEX Australia - Fuel"/>
    <n v="7071340000000000"/>
    <d v="2019-11-18T00:00:00"/>
    <d v="1899-12-30T00:12:00"/>
    <n v="241256"/>
    <x v="0"/>
    <n v="38.83"/>
    <n v="1.46"/>
    <n v="51.42"/>
    <n v="5.14"/>
    <n v="56.5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HOLT CALTEX WOOLWORTHS"/>
    <s v="CALTEX Australia - Fuel"/>
    <n v="7071340000000000"/>
    <d v="2019-11-27T00:00:00"/>
    <d v="1899-12-30T10:50:00"/>
    <n v="243177"/>
    <x v="0"/>
    <n v="43.92"/>
    <n v="1.45"/>
    <n v="57.85"/>
    <n v="5.79"/>
    <n v="63.6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HOLT CALTEX WOOLWORTHS"/>
    <s v="CALTEX Australia - Fuel"/>
    <n v="7071340000000000"/>
    <d v="2019-11-30T00:00:00"/>
    <d v="1899-12-30T13:49:00"/>
    <n v="243791"/>
    <x v="0"/>
    <n v="39.9"/>
    <n v="1.45"/>
    <n v="52.55"/>
    <n v="5.26"/>
    <n v="57.8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KAMBAH CALTEX WOOLWORTHS"/>
    <s v="CALTEX Australia - Fuel"/>
    <n v="7071340000000000"/>
    <d v="2019-02-12T00:00:00"/>
    <d v="1899-12-30T17:09:00"/>
    <n v="193057"/>
    <x v="0"/>
    <n v="51.61"/>
    <n v="1.38"/>
    <n v="64.77"/>
    <n v="6.48"/>
    <n v="71.25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BELCONNEN WOOLWORTHS S/STN"/>
    <s v="CALTEX Australia - Fuel"/>
    <n v="7071340000000000"/>
    <d v="2019-01-03T00:00:00"/>
    <d v="1899-12-30T14:48:00"/>
    <n v="89300"/>
    <x v="0"/>
    <n v="54.86"/>
    <n v="1.34"/>
    <n v="66.650000000000006"/>
    <n v="6.67"/>
    <n v="73.319999999999993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BELCONNEN WOOLWORTHS S/STN"/>
    <s v="CALTEX Australia - Fuel"/>
    <n v="7071340000000000"/>
    <d v="2019-01-11T00:00:00"/>
    <d v="1899-12-30T14:43:00"/>
    <m/>
    <x v="0"/>
    <n v="67.44"/>
    <n v="1.26"/>
    <n v="77.25"/>
    <n v="7.73"/>
    <n v="84.98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BELCONNEN WOOLWORTHS S/STN"/>
    <s v="CALTEX Australia - Fuel"/>
    <n v="7071340000000000"/>
    <d v="2019-01-21T00:00:00"/>
    <d v="1899-12-30T05:06:00"/>
    <m/>
    <x v="0"/>
    <n v="91.84"/>
    <n v="1.31"/>
    <n v="108.96"/>
    <n v="10.9"/>
    <n v="119.86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BELCONNEN WOOLWORTHS S/STN"/>
    <s v="CALTEX Australia - Fuel"/>
    <n v="7071340000000000"/>
    <d v="2019-02-11T00:00:00"/>
    <d v="1899-12-30T05:09:00"/>
    <m/>
    <x v="0"/>
    <n v="58.7"/>
    <n v="1.33"/>
    <n v="70.97"/>
    <n v="7.1"/>
    <n v="78.069999999999993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BELCONNEN WOOLWORTHS S/STN"/>
    <s v="CALTEX Australia - Fuel"/>
    <n v="7071340000000000"/>
    <d v="2019-02-15T00:00:00"/>
    <d v="1899-12-30T14:58:00"/>
    <n v="91986"/>
    <x v="0"/>
    <n v="52.74"/>
    <n v="1.37"/>
    <n v="65.61"/>
    <n v="6.56"/>
    <n v="72.17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BELCONNEN WOOLWORTHS S/STN"/>
    <s v="CALTEX Australia - Fuel"/>
    <n v="7071340000000000"/>
    <d v="2019-02-20T00:00:00"/>
    <d v="1899-12-30T18:17:00"/>
    <n v="92487"/>
    <x v="0"/>
    <n v="106.12"/>
    <n v="1.38"/>
    <n v="132.97"/>
    <n v="13.3"/>
    <n v="146.27000000000001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BELCONNEN WOOLWORTHS S/STN"/>
    <s v="CALTEX Australia - Fuel"/>
    <n v="7071340000000000"/>
    <d v="2019-03-06T00:00:00"/>
    <d v="1899-12-30T09:49:00"/>
    <n v="93005"/>
    <x v="0"/>
    <n v="63.77"/>
    <n v="1.43"/>
    <n v="82.85"/>
    <n v="8.2899999999999991"/>
    <n v="91.14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BELCONNEN WOOLWORTHS S/STN"/>
    <s v="CALTEX Australia - Fuel"/>
    <n v="7071340000000000"/>
    <d v="2019-03-12T00:00:00"/>
    <d v="1899-12-30T05:53:00"/>
    <m/>
    <x v="0"/>
    <n v="63.34"/>
    <n v="1.43"/>
    <n v="82.28"/>
    <n v="8.23"/>
    <n v="90.51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BELCONNEN WOOLWORTHS S/STN"/>
    <s v="CALTEX Australia - Fuel"/>
    <n v="7071340000000000"/>
    <d v="2019-03-15T00:00:00"/>
    <d v="1899-12-30T13:12:00"/>
    <n v="93484"/>
    <x v="0"/>
    <n v="43.88"/>
    <n v="1.43"/>
    <n v="57"/>
    <n v="5.7"/>
    <n v="62.7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BELCONNEN WOOLWORTHS S/STN"/>
    <s v="CALTEX Australia - Fuel"/>
    <n v="7071340000000000"/>
    <d v="2019-03-19T00:00:00"/>
    <d v="1899-12-30T21:55:00"/>
    <n v="93857"/>
    <x v="0"/>
    <n v="74.739999999999995"/>
    <n v="1.43"/>
    <n v="97.09"/>
    <n v="9.7100000000000009"/>
    <n v="106.8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BELCONNEN WOOLWORTHS S/STN"/>
    <s v="CALTEX Australia - Fuel"/>
    <n v="7071340000000000"/>
    <d v="2019-03-28T00:00:00"/>
    <d v="1899-12-30T18:58:00"/>
    <n v="94288"/>
    <x v="0"/>
    <n v="44.07"/>
    <n v="1.46"/>
    <n v="58.45"/>
    <n v="5.85"/>
    <n v="64.3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CALTEX BRADDON STAR MART"/>
    <s v="CALTEX Australia - Fuel"/>
    <n v="7071340000000000"/>
    <d v="2019-09-27T00:00:00"/>
    <d v="1899-12-30T10:13:00"/>
    <n v="105005"/>
    <x v="0"/>
    <n v="76.239999999999995"/>
    <n v="1.45"/>
    <n v="100.76"/>
    <n v="10.08"/>
    <n v="110.84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CALTEX KALEEN STAR MART"/>
    <s v="CALTEX Australia - Fuel"/>
    <n v="7071340000000000"/>
    <d v="2019-05-04T00:00:00"/>
    <d v="1899-12-30T07:42:00"/>
    <m/>
    <x v="0"/>
    <n v="84.42"/>
    <n v="1.48"/>
    <n v="113.44"/>
    <n v="11.34"/>
    <n v="124.78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CALWELL CALTEX WOOLWORTHS"/>
    <s v="CALTEX Australia - Fuel"/>
    <n v="7071340000000000"/>
    <d v="2019-11-09T00:00:00"/>
    <d v="1899-12-30T11:27:00"/>
    <n v="107373"/>
    <x v="0"/>
    <n v="71.72"/>
    <n v="1.47"/>
    <n v="95.56"/>
    <n v="9.56"/>
    <n v="105.12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529 TUGGERANONG"/>
    <s v="CALTEX Australia - Fuel"/>
    <n v="7071340000000000"/>
    <d v="2019-04-19T00:00:00"/>
    <d v="1899-12-30T17:16:00"/>
    <n v="96804"/>
    <x v="0"/>
    <n v="80.31"/>
    <n v="1.46"/>
    <n v="106.52"/>
    <n v="10.65"/>
    <n v="117.17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566 DICKSON"/>
    <s v="CALTEX Australia - Fuel"/>
    <n v="7071340000000000"/>
    <d v="2019-07-04T00:00:00"/>
    <d v="1899-12-30T19:35:00"/>
    <n v="101177"/>
    <x v="0"/>
    <n v="45.05"/>
    <n v="1.42"/>
    <n v="58.05"/>
    <n v="5.81"/>
    <n v="63.86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88 HUME"/>
    <s v="CALTEX Australia - Fuel"/>
    <n v="7071340000000000"/>
    <d v="2019-11-23T00:00:00"/>
    <d v="1899-12-30T18:35:00"/>
    <n v="108359"/>
    <x v="0"/>
    <n v="56.16"/>
    <n v="1.42"/>
    <n v="72.45"/>
    <n v="7.25"/>
    <n v="79.7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4-05T00:00:00"/>
    <d v="1899-12-30T19:53:00"/>
    <m/>
    <x v="0"/>
    <n v="101.77"/>
    <n v="1.46"/>
    <n v="134.97999999999999"/>
    <n v="13.5"/>
    <n v="148.47999999999999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4-12T00:00:00"/>
    <d v="1899-12-30T14:55:00"/>
    <n v="95589"/>
    <x v="0"/>
    <n v="56.51"/>
    <n v="1.46"/>
    <n v="74.95"/>
    <n v="7.5"/>
    <n v="82.45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4-15T00:00:00"/>
    <d v="1899-12-30T00:04:00"/>
    <n v="95903"/>
    <x v="0"/>
    <n v="52.72"/>
    <n v="1.46"/>
    <n v="69.930000000000007"/>
    <n v="6.99"/>
    <n v="76.92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4-15T00:00:00"/>
    <d v="1899-12-30T15:55:00"/>
    <n v="95961"/>
    <x v="0"/>
    <n v="42.01"/>
    <n v="1.46"/>
    <n v="55.72"/>
    <n v="5.57"/>
    <n v="61.29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4-28T00:00:00"/>
    <d v="1899-12-30T09:07:00"/>
    <n v="96784"/>
    <x v="0"/>
    <n v="112.07"/>
    <n v="1.46"/>
    <n v="148.65"/>
    <n v="14.87"/>
    <n v="163.52000000000001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5-09T00:00:00"/>
    <d v="1899-12-30T18:39:00"/>
    <n v="97365"/>
    <x v="0"/>
    <n v="54.17"/>
    <n v="1.46"/>
    <n v="71.849999999999994"/>
    <n v="7.19"/>
    <n v="79.040000000000006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5-14T00:00:00"/>
    <d v="1899-12-30T06:25:00"/>
    <n v="97696"/>
    <x v="0"/>
    <n v="65.14"/>
    <n v="1.46"/>
    <n v="86.4"/>
    <n v="8.64"/>
    <n v="95.04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5-31T00:00:00"/>
    <d v="1899-12-30T15:43:00"/>
    <n v="98820"/>
    <x v="0"/>
    <n v="49.34"/>
    <n v="1.46"/>
    <n v="65.45"/>
    <n v="6.55"/>
    <n v="72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6-03T00:00:00"/>
    <d v="1899-12-30T11:09:00"/>
    <n v="99180"/>
    <x v="0"/>
    <n v="69.040000000000006"/>
    <n v="1.46"/>
    <n v="91.57"/>
    <n v="9.16"/>
    <n v="100.73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6-07T00:00:00"/>
    <d v="1899-12-30T09:45:00"/>
    <n v="99517"/>
    <x v="0"/>
    <n v="72.86"/>
    <n v="1.46"/>
    <n v="96.64"/>
    <n v="9.66"/>
    <n v="106.3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6-13T00:00:00"/>
    <d v="1899-12-30T10:24:00"/>
    <n v="99899"/>
    <x v="0"/>
    <n v="73.53"/>
    <n v="1.46"/>
    <n v="97.53"/>
    <n v="9.75"/>
    <n v="107.28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6-28T00:00:00"/>
    <d v="1899-12-30T14:51:00"/>
    <m/>
    <x v="0"/>
    <n v="68.61"/>
    <n v="1.42"/>
    <n v="88.26"/>
    <n v="8.83"/>
    <n v="97.09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7-04T00:00:00"/>
    <d v="1899-12-30T15:36:00"/>
    <n v="101119"/>
    <x v="0"/>
    <n v="39.67"/>
    <n v="1.42"/>
    <n v="51.13"/>
    <n v="5.1100000000000003"/>
    <n v="56.24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7-08T00:00:00"/>
    <d v="1899-12-30T00:45:00"/>
    <n v="101374"/>
    <x v="0"/>
    <n v="103.46"/>
    <n v="1.45"/>
    <n v="135.94999999999999"/>
    <n v="13.6"/>
    <n v="149.55000000000001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7-22T00:00:00"/>
    <d v="1899-12-30T13:18:00"/>
    <n v="101842"/>
    <x v="0"/>
    <n v="69.22"/>
    <n v="1.44"/>
    <n v="90.92"/>
    <n v="9.09"/>
    <n v="100.01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7-29T00:00:00"/>
    <d v="1899-12-30T11:46:00"/>
    <n v="102151"/>
    <x v="0"/>
    <n v="61.13"/>
    <n v="1.45"/>
    <n v="80.84"/>
    <n v="8.08"/>
    <n v="88.92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8-02T00:00:00"/>
    <d v="1899-12-30T17:05:00"/>
    <n v="102409"/>
    <x v="0"/>
    <n v="53.07"/>
    <n v="1.45"/>
    <n v="70.180000000000007"/>
    <n v="7.02"/>
    <n v="77.2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8-07T00:00:00"/>
    <d v="1899-12-30T13:49:00"/>
    <n v="102789"/>
    <x v="0"/>
    <n v="72.349999999999994"/>
    <n v="1.45"/>
    <n v="95.26"/>
    <n v="9.5299999999999994"/>
    <n v="104.79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8-23T00:00:00"/>
    <d v="1899-12-30T14:58:00"/>
    <m/>
    <x v="0"/>
    <n v="100.35"/>
    <n v="1.44"/>
    <n v="130.96"/>
    <n v="13.1"/>
    <n v="144.06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9-02T00:00:00"/>
    <d v="1899-12-30T16:08:00"/>
    <m/>
    <x v="0"/>
    <n v="66.45"/>
    <n v="1.44"/>
    <n v="86.83"/>
    <n v="8.68"/>
    <n v="95.51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10-02T00:00:00"/>
    <d v="1899-12-30T18:31:00"/>
    <m/>
    <x v="0"/>
    <n v="60.08"/>
    <n v="1.48"/>
    <n v="80.59"/>
    <n v="8.06"/>
    <n v="88.65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10-10T00:00:00"/>
    <d v="1899-12-30T14:17:00"/>
    <n v="105630"/>
    <x v="0"/>
    <n v="83.4"/>
    <n v="1.48"/>
    <n v="112.3"/>
    <n v="11.23"/>
    <n v="123.53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10-13T00:00:00"/>
    <d v="1899-12-30T10:08:00"/>
    <n v="105935"/>
    <x v="0"/>
    <n v="57.27"/>
    <n v="1.46"/>
    <n v="76.23"/>
    <n v="7.62"/>
    <n v="83.85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10-18T00:00:00"/>
    <d v="1899-12-30T10:20:00"/>
    <m/>
    <x v="0"/>
    <n v="69.02"/>
    <n v="1.46"/>
    <n v="91.86"/>
    <n v="9.19"/>
    <n v="101.05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10-25T00:00:00"/>
    <d v="1899-12-30T14:49:00"/>
    <m/>
    <x v="0"/>
    <n v="72.84"/>
    <n v="1.45"/>
    <n v="96.24"/>
    <n v="9.6199999999999992"/>
    <n v="105.86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11-01T00:00:00"/>
    <d v="1899-12-30T17:18:00"/>
    <n v="106974"/>
    <x v="0"/>
    <n v="70.5"/>
    <n v="1.47"/>
    <n v="94.12"/>
    <n v="9.41"/>
    <n v="103.53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11-19T00:00:00"/>
    <d v="1899-12-30T00:22:00"/>
    <n v="107710"/>
    <x v="0"/>
    <n v="70.150000000000006"/>
    <n v="1.44"/>
    <n v="91.8"/>
    <n v="9.18"/>
    <n v="100.98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11-21T00:00:00"/>
    <d v="1899-12-30T19:13:00"/>
    <n v="108065"/>
    <x v="0"/>
    <n v="69.91"/>
    <n v="1.44"/>
    <n v="91.49"/>
    <n v="9.15"/>
    <n v="100.64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11-28T00:00:00"/>
    <d v="1899-12-30T18:04:00"/>
    <n v="108793"/>
    <x v="0"/>
    <n v="82.9"/>
    <n v="1.43"/>
    <n v="107.89"/>
    <n v="10.79"/>
    <n v="118.68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12-04T00:00:00"/>
    <d v="1899-12-30T13:45:00"/>
    <n v="109151"/>
    <x v="0"/>
    <n v="72.349999999999994"/>
    <n v="1.43"/>
    <n v="94.3"/>
    <n v="9.43"/>
    <n v="103.73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12-17T00:00:00"/>
    <d v="1899-12-30T15:39:00"/>
    <n v="109880"/>
    <x v="0"/>
    <n v="65.86"/>
    <n v="1.45"/>
    <n v="86.59"/>
    <n v="8.66"/>
    <n v="95.25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HUME WOOLWORTHS S/STN"/>
    <s v="CALTEX Australia - Fuel"/>
    <n v="7071340000000000"/>
    <d v="2019-03-29T00:00:00"/>
    <d v="1899-12-30T18:18:00"/>
    <n v="94438"/>
    <x v="0"/>
    <n v="92.54"/>
    <n v="1.43"/>
    <n v="120.22"/>
    <n v="12.02"/>
    <n v="132.24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JERRABOMBERRA WOOLWORTHS S/STN"/>
    <s v="CALTEX Australia - Fuel"/>
    <n v="7071340000000000"/>
    <d v="2019-02-17T00:00:00"/>
    <d v="1899-12-30T15:26:00"/>
    <n v="92252"/>
    <x v="0"/>
    <n v="49.66"/>
    <n v="1.37"/>
    <n v="61.8"/>
    <n v="6.18"/>
    <n v="67.98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KAMBAH CALTEX WOOLWORTHS"/>
    <s v="CALTEX Australia - Fuel"/>
    <n v="7071340000000000"/>
    <d v="2019-09-07T00:00:00"/>
    <d v="1899-12-30T09:24:00"/>
    <n v="96000"/>
    <x v="0"/>
    <n v="67.12"/>
    <n v="1.45"/>
    <n v="88.21"/>
    <n v="8.82"/>
    <n v="97.03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KAMBAH CALTEX WOOLWORTHS"/>
    <s v="CALTEX Australia - Fuel"/>
    <n v="7071340000000000"/>
    <d v="2019-12-19T00:00:00"/>
    <d v="1899-12-30T15:17:00"/>
    <n v="110214"/>
    <x v="0"/>
    <n v="46.62"/>
    <n v="1.45"/>
    <n v="61.65"/>
    <n v="6.17"/>
    <n v="67.819999999999993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KAMBAH CALTEX WOOLWORTHS"/>
    <s v="CALTEX Australia - Fuel"/>
    <n v="7071340000000000"/>
    <d v="2019-12-20T00:00:00"/>
    <d v="1899-12-30T23:07:00"/>
    <n v="110860"/>
    <x v="0"/>
    <n v="59.8"/>
    <n v="1.45"/>
    <n v="79.08"/>
    <n v="7.91"/>
    <n v="86.99"/>
  </r>
  <r>
    <x v="148"/>
    <s v="ACT TCCS - TC - PTO - ACTION - Belconnen"/>
    <n v="319472"/>
    <m/>
    <s v="Passenger"/>
    <n v="231538"/>
    <n v="2014"/>
    <s v="KIA"/>
    <s v="SPORTAGE"/>
    <s v="SLe PE MY14 (5/14) 2.0 Si Auto Wagon"/>
    <s v="BELCONNEN WOOLWORTHS S/STN"/>
    <s v="CALTEX Australia - Fuel"/>
    <n v="7071340000000000"/>
    <d v="2019-01-09T00:00:00"/>
    <d v="1899-12-30T11:10:00"/>
    <n v="64396"/>
    <x v="1"/>
    <n v="33.119999999999997"/>
    <n v="1.17"/>
    <n v="35.35"/>
    <n v="3.54"/>
    <n v="38.89"/>
  </r>
  <r>
    <x v="148"/>
    <s v="ACT TCCS - TC - PTO - ACTION - Belconnen"/>
    <n v="319472"/>
    <m/>
    <s v="Passenger"/>
    <n v="231538"/>
    <n v="2014"/>
    <s v="KIA"/>
    <s v="SPORTAGE"/>
    <s v="SLe PE MY14 (5/14) 2.0 Si Auto Wagon"/>
    <s v="BELCONNEN WOOLWORTHS S/STN"/>
    <s v="CALTEX Australia - Fuel"/>
    <n v="7071340000000000"/>
    <d v="2019-01-22T00:00:00"/>
    <d v="1899-12-30T07:04:00"/>
    <n v="65471"/>
    <x v="1"/>
    <n v="41.58"/>
    <n v="1.21"/>
    <n v="45.85"/>
    <n v="4.59"/>
    <n v="50.44"/>
  </r>
  <r>
    <x v="148"/>
    <s v="ACT TCCS - TC - PTO - ACTION - Belconnen"/>
    <n v="319472"/>
    <m/>
    <s v="Passenger"/>
    <n v="231538"/>
    <n v="2014"/>
    <s v="KIA"/>
    <s v="SPORTAGE"/>
    <s v="SLe PE MY14 (5/14) 2.0 Si Auto Wagon"/>
    <s v="BELCONNEN WOOLWORTHS S/STN"/>
    <s v="CALTEX Australia - Fuel"/>
    <n v="7071340000000000"/>
    <d v="2019-02-04T00:00:00"/>
    <d v="1899-12-30T07:01:00"/>
    <n v="65975"/>
    <x v="1"/>
    <n v="44.72"/>
    <n v="1.23"/>
    <n v="49.8"/>
    <n v="4.9800000000000004"/>
    <n v="54.78"/>
  </r>
  <r>
    <x v="148"/>
    <s v="ACT TCCS - TC - PTO - ACTION - Belconnen"/>
    <n v="319472"/>
    <m/>
    <s v="Passenger"/>
    <n v="231538"/>
    <n v="2014"/>
    <s v="KIA"/>
    <s v="SPORTAGE"/>
    <s v="SLe PE MY14 (5/14) 2.0 Si Auto Wagon"/>
    <s v="BELCONNEN WOOLWORTHS S/STN"/>
    <s v="CALTEX Australia - Fuel"/>
    <n v="7071340000000000"/>
    <d v="2019-02-13T00:00:00"/>
    <d v="1899-12-30T07:01:00"/>
    <n v="66473"/>
    <x v="1"/>
    <n v="41.46"/>
    <n v="1.24"/>
    <n v="46.61"/>
    <n v="4.66"/>
    <n v="51.27"/>
  </r>
  <r>
    <x v="148"/>
    <s v="ACT TCCS - TC - PTO - ACTION - Belconnen"/>
    <n v="319472"/>
    <m/>
    <s v="Passenger"/>
    <n v="231538"/>
    <n v="2014"/>
    <s v="KIA"/>
    <s v="SPORTAGE"/>
    <s v="SLe PE MY14 (5/14) 2.0 Si Auto Wagon"/>
    <s v="BELCONNEN WOOLWORTHS S/STN"/>
    <s v="CALTEX Australia - Fuel"/>
    <n v="7071340000000000"/>
    <d v="2019-02-26T00:00:00"/>
    <d v="1899-12-30T07:04:00"/>
    <n v="67023"/>
    <x v="1"/>
    <n v="45.11"/>
    <n v="1.27"/>
    <n v="52.26"/>
    <n v="5.23"/>
    <n v="57.49"/>
  </r>
  <r>
    <x v="148"/>
    <s v="ACT TCCS - TC - PTO - ACTION - Belconnen"/>
    <n v="319472"/>
    <m/>
    <s v="Passenger"/>
    <n v="231538"/>
    <n v="2014"/>
    <s v="KIA"/>
    <s v="SPORTAGE"/>
    <s v="SLe PE MY14 (5/14) 2.0 Si Auto Wagon"/>
    <s v="BELCONNEN WOOLWORTHS S/STN"/>
    <s v="CALTEX Australia - Fuel"/>
    <n v="7071340000000000"/>
    <d v="2019-03-07T00:00:00"/>
    <d v="1899-12-30T13:31:00"/>
    <n v="67493"/>
    <x v="1"/>
    <n v="39.47"/>
    <n v="1.31"/>
    <n v="46.92"/>
    <n v="4.6900000000000004"/>
    <n v="51.61"/>
  </r>
  <r>
    <x v="148"/>
    <s v="ACT TCCS - TC - PTO - ACTION - Belconnen"/>
    <n v="319472"/>
    <m/>
    <s v="Passenger"/>
    <n v="231538"/>
    <n v="2014"/>
    <s v="KIA"/>
    <s v="SPORTAGE"/>
    <s v="SLe PE MY14 (5/14) 2.0 Si Auto Wagon"/>
    <s v="BELCONNEN WOOLWORTHS S/STN"/>
    <s v="CALTEX Australia - Fuel"/>
    <n v="7071340000000000"/>
    <d v="2019-03-19T00:00:00"/>
    <d v="1899-12-30T07:03:00"/>
    <n v="68060"/>
    <x v="1"/>
    <n v="45.36"/>
    <n v="1.33"/>
    <n v="54.86"/>
    <n v="5.49"/>
    <n v="60.35"/>
  </r>
  <r>
    <x v="148"/>
    <s v="ACT TCCS - TC - PTO - ACTION - Belconnen"/>
    <n v="319472"/>
    <m/>
    <s v="Passenger"/>
    <n v="231538"/>
    <n v="2014"/>
    <s v="KIA"/>
    <s v="SPORTAGE"/>
    <s v="SLe PE MY14 (5/14) 2.0 Si Auto Wagon"/>
    <s v="BELCONNEN WOOLWORTHS S/STN"/>
    <s v="CALTEX Australia - Fuel"/>
    <n v="7071340000000000"/>
    <d v="2019-03-28T00:00:00"/>
    <d v="1899-12-30T14:28:00"/>
    <n v="68583"/>
    <x v="1"/>
    <n v="44.05"/>
    <n v="1.33"/>
    <n v="53.12"/>
    <n v="5.31"/>
    <n v="58.43"/>
  </r>
  <r>
    <x v="148"/>
    <s v="ACT TCCS - TC - PTO - ACTION - Belconnen"/>
    <n v="319472"/>
    <m/>
    <s v="Passenger"/>
    <n v="231538"/>
    <n v="2014"/>
    <s v="KIA"/>
    <s v="SPORTAGE"/>
    <s v="SLe PE MY14 (5/14) 2.0 Si Auto Wagon"/>
    <s v="CALWELL CALTEX WOOLWORTHS"/>
    <s v="CALTEX Australia - Fuel"/>
    <n v="7071340000000000"/>
    <d v="2019-08-30T00:00:00"/>
    <d v="1899-12-30T17:09:00"/>
    <n v="74604"/>
    <x v="1"/>
    <n v="46.8"/>
    <n v="1.33"/>
    <n v="56.61"/>
    <n v="5.66"/>
    <n v="62.27"/>
  </r>
  <r>
    <x v="148"/>
    <s v="ACT TCCS - TC - PTO - ACTION - Belconnen"/>
    <n v="319472"/>
    <m/>
    <s v="Passenger"/>
    <n v="231538"/>
    <n v="2014"/>
    <s v="KIA"/>
    <s v="SPORTAGE"/>
    <s v="SLe PE MY14 (5/14) 2.0 Si Auto Wagon"/>
    <s v="CALWELL CALTEX WOOLWORTHS"/>
    <s v="CALTEX Australia - Fuel"/>
    <n v="7071340000000000"/>
    <d v="2019-09-16T00:00:00"/>
    <d v="1899-12-30T17:14:00"/>
    <n v="75426"/>
    <x v="1"/>
    <n v="44.63"/>
    <n v="1.33"/>
    <n v="53.98"/>
    <n v="5.4"/>
    <n v="59.38"/>
  </r>
  <r>
    <x v="148"/>
    <s v="ACT TCCS - TC - PTO - ACTION - Belconnen"/>
    <n v="319472"/>
    <m/>
    <s v="Passenger"/>
    <n v="231538"/>
    <n v="2014"/>
    <s v="KIA"/>
    <s v="SPORTAGE"/>
    <s v="SLe PE MY14 (5/14) 2.0 Si Auto Wagon"/>
    <s v="CALWELL CALTEX WOOLWORTHS"/>
    <s v="CALTEX Australia - Fuel"/>
    <n v="7071340000000000"/>
    <d v="2019-09-30T00:00:00"/>
    <d v="1899-12-30T16:52:00"/>
    <n v="75926"/>
    <x v="1"/>
    <n v="46.74"/>
    <n v="1.44"/>
    <n v="61.21"/>
    <n v="6.12"/>
    <n v="67.33"/>
  </r>
  <r>
    <x v="148"/>
    <s v="ACT TCCS - TC - PTO - ACTION - Belconnen"/>
    <n v="319472"/>
    <m/>
    <s v="Passenger"/>
    <n v="231538"/>
    <n v="2014"/>
    <s v="KIA"/>
    <s v="SPORTAGE"/>
    <s v="SLe PE MY14 (5/14) 2.0 Si Auto Wagon"/>
    <s v="CALWELL CALTEX WOOLWORTHS"/>
    <s v="CALTEX Australia - Fuel"/>
    <n v="7071340000000000"/>
    <d v="2019-11-14T00:00:00"/>
    <d v="1899-12-30T17:43:00"/>
    <n v="78276"/>
    <x v="1"/>
    <n v="42.22"/>
    <n v="1.4"/>
    <n v="53.66"/>
    <n v="5.37"/>
    <n v="59.03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383 GOULBURN STH"/>
    <s v="CALTEX Australia - Fuel"/>
    <n v="7071340000000000"/>
    <d v="2019-10-09T00:00:00"/>
    <d v="1899-12-30T07:34:00"/>
    <n v="76340"/>
    <x v="1"/>
    <n v="33.590000000000003"/>
    <n v="1.4"/>
    <n v="42.76"/>
    <n v="4.28"/>
    <n v="47.04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383 GOULBURN STH"/>
    <s v="CALTEX Australia - Fuel"/>
    <n v="7071340000000000"/>
    <d v="2019-10-09T00:00:00"/>
    <d v="1899-12-30T15:11:00"/>
    <n v="76705"/>
    <x v="1"/>
    <n v="26.06"/>
    <n v="1.4"/>
    <n v="33.18"/>
    <n v="3.32"/>
    <n v="36.5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04-08T00:00:00"/>
    <d v="1899-12-30T06:58:00"/>
    <n v="69115"/>
    <x v="1"/>
    <n v="44.41"/>
    <n v="1.36"/>
    <n v="54.93"/>
    <n v="5.49"/>
    <n v="60.42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04-18T00:00:00"/>
    <d v="1899-12-30T15:06:00"/>
    <n v="69627"/>
    <x v="1"/>
    <n v="43.18"/>
    <n v="1.4"/>
    <n v="54.97"/>
    <n v="5.5"/>
    <n v="60.47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05-01T00:00:00"/>
    <d v="1899-12-30T13:19:00"/>
    <n v="70090"/>
    <x v="1"/>
    <n v="41.13"/>
    <n v="1.4"/>
    <n v="52.36"/>
    <n v="5.24"/>
    <n v="57.6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05-10T00:00:00"/>
    <d v="1899-12-30T10:16:00"/>
    <n v="70610"/>
    <x v="1"/>
    <n v="46.65"/>
    <n v="1.42"/>
    <n v="60.25"/>
    <n v="6.03"/>
    <n v="66.28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06-21T00:00:00"/>
    <d v="1899-12-30T15:26:00"/>
    <n v="71058"/>
    <x v="1"/>
    <n v="42.51"/>
    <n v="1.34"/>
    <n v="51.57"/>
    <n v="5.16"/>
    <n v="56.73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07-02T00:00:00"/>
    <d v="1899-12-30T14:51:00"/>
    <n v="71588"/>
    <x v="1"/>
    <n v="47.13"/>
    <n v="1.35"/>
    <n v="57.92"/>
    <n v="5.79"/>
    <n v="63.71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07-09T00:00:00"/>
    <d v="1899-12-30T15:21:00"/>
    <n v="71976"/>
    <x v="1"/>
    <n v="34.99"/>
    <n v="1.37"/>
    <n v="43.59"/>
    <n v="4.3600000000000003"/>
    <n v="47.95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07-16T00:00:00"/>
    <d v="1899-12-30T14:34:00"/>
    <n v="72378"/>
    <x v="1"/>
    <n v="37.090000000000003"/>
    <n v="1.37"/>
    <n v="46.21"/>
    <n v="4.62"/>
    <n v="50.83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07-24T00:00:00"/>
    <d v="1899-12-30T14:41:00"/>
    <n v="72797"/>
    <x v="1"/>
    <n v="37.130000000000003"/>
    <n v="1.37"/>
    <n v="46.26"/>
    <n v="4.63"/>
    <n v="50.89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08-01T00:00:00"/>
    <d v="1899-12-30T14:55:00"/>
    <n v="73200"/>
    <x v="1"/>
    <n v="36.4"/>
    <n v="1.37"/>
    <n v="45.35"/>
    <n v="4.54"/>
    <n v="49.89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08-09T00:00:00"/>
    <d v="1899-12-30T11:30:00"/>
    <n v="73672"/>
    <x v="1"/>
    <n v="42.69"/>
    <n v="1.37"/>
    <n v="53.19"/>
    <n v="5.32"/>
    <n v="58.51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08-20T00:00:00"/>
    <d v="1899-12-30T13:08:00"/>
    <n v="74079"/>
    <x v="1"/>
    <n v="37.79"/>
    <n v="1.37"/>
    <n v="47.08"/>
    <n v="4.71"/>
    <n v="51.79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09-05T00:00:00"/>
    <d v="1899-12-30T14:29:00"/>
    <n v="74925"/>
    <x v="1"/>
    <n v="27.99"/>
    <n v="1.37"/>
    <n v="34.869999999999997"/>
    <n v="3.49"/>
    <n v="38.36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10-21T00:00:00"/>
    <d v="1899-12-30T07:06:00"/>
    <n v="77236"/>
    <x v="1"/>
    <n v="46.76"/>
    <n v="1.44"/>
    <n v="61.24"/>
    <n v="6.12"/>
    <n v="67.36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10-31T00:00:00"/>
    <d v="1899-12-30T07:06:00"/>
    <n v="77745"/>
    <x v="1"/>
    <n v="44.71"/>
    <n v="1.44"/>
    <n v="58.55"/>
    <n v="5.86"/>
    <n v="64.41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11-25T00:00:00"/>
    <d v="1899-12-30T00:16:00"/>
    <n v="78679"/>
    <x v="1"/>
    <n v="35.36"/>
    <n v="1.44"/>
    <n v="46.31"/>
    <n v="4.63"/>
    <n v="50.94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12-05T00:00:00"/>
    <d v="1899-12-30T00:25:00"/>
    <n v="79195"/>
    <x v="1"/>
    <n v="45.38"/>
    <n v="1.44"/>
    <n v="59.43"/>
    <n v="5.94"/>
    <n v="65.37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12-13T00:00:00"/>
    <d v="1899-12-30T11:28:00"/>
    <n v="79669"/>
    <x v="1"/>
    <n v="42.04"/>
    <n v="1.44"/>
    <n v="55.05"/>
    <n v="5.51"/>
    <n v="60.56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12-24T00:00:00"/>
    <d v="1899-12-30T07:10:00"/>
    <n v="80184"/>
    <x v="1"/>
    <n v="44.7"/>
    <n v="1.43"/>
    <n v="57.96"/>
    <n v="5.8"/>
    <n v="63.76"/>
  </r>
  <r>
    <x v="149"/>
    <s v="ACT TCCS - TC - PTO - ACTION - Belconnen"/>
    <n v="350858"/>
    <m/>
    <s v="Passenger"/>
    <m/>
    <n v="2016"/>
    <s v="HYUNDAI"/>
    <s v="IMAX"/>
    <s v="TQ3 MY16 2.5 CRDI AUTO 8ST RWD 5DR WAGON (REL. 12/15)"/>
    <s v="BELCONNEN WOOLWORTHS S/STN"/>
    <s v="CALTEX Australia - Fuel"/>
    <n v="7071340000000000"/>
    <d v="2019-01-23T00:00:00"/>
    <d v="1899-12-30T10:24:00"/>
    <n v="24495"/>
    <x v="0"/>
    <n v="58.04"/>
    <n v="1.45"/>
    <n v="76.61"/>
    <n v="7.67"/>
    <n v="84.28"/>
  </r>
  <r>
    <x v="149"/>
    <s v="ACT TCCS - TC - PTO - ACTION - Belconnen"/>
    <n v="350858"/>
    <m/>
    <s v="Passenger"/>
    <m/>
    <n v="2016"/>
    <s v="HYUNDAI"/>
    <s v="IMAX"/>
    <s v="TQ3 MY16 2.5 CRDI AUTO 8ST RWD 5DR WAGON (REL. 12/15)"/>
    <s v="BELCONNEN WOOLWORTHS S/STN"/>
    <s v="CALTEX Australia - Fuel"/>
    <n v="7071340000000000"/>
    <d v="2019-02-18T00:00:00"/>
    <d v="1899-12-30T09:42:00"/>
    <n v="25076"/>
    <x v="0"/>
    <n v="62.61"/>
    <n v="1.45"/>
    <n v="82.65"/>
    <n v="8.27"/>
    <n v="90.92"/>
  </r>
  <r>
    <x v="149"/>
    <s v="ACT TCCS - TC - PTO - ACTION - Belconnen"/>
    <n v="350858"/>
    <m/>
    <s v="Passenger"/>
    <m/>
    <n v="2016"/>
    <s v="HYUNDAI"/>
    <s v="IMAX"/>
    <s v="TQ3 MY16 2.5 CRDI AUTO 8ST RWD 5DR WAGON (REL. 12/15)"/>
    <s v="BELCONNEN WOOLWORTHS S/STN"/>
    <s v="CALTEX Australia - Fuel"/>
    <n v="7071340000000000"/>
    <d v="2019-03-01T00:00:00"/>
    <d v="1899-12-30T10:47:00"/>
    <n v="25562"/>
    <x v="0"/>
    <n v="58.63"/>
    <n v="1.45"/>
    <n v="77.39"/>
    <n v="7.74"/>
    <n v="85.13"/>
  </r>
  <r>
    <x v="149"/>
    <s v="ACT TCCS - TC - PTO - ACTION - Belconnen"/>
    <n v="350858"/>
    <m/>
    <s v="Passenger"/>
    <m/>
    <n v="2016"/>
    <s v="HYUNDAI"/>
    <s v="IMAX"/>
    <s v="TQ3 MY16 2.5 CRDI AUTO 8ST RWD 5DR WAGON (REL. 12/15)"/>
    <s v="EG FUELCO 1560 GUNGAHLIN"/>
    <s v="CALTEX Australia - Fuel"/>
    <n v="7071340000000000"/>
    <d v="2019-07-03T00:00:00"/>
    <d v="1899-12-30T09:55:00"/>
    <n v="27983"/>
    <x v="0"/>
    <n v="52.43"/>
    <n v="1.45"/>
    <n v="68.92"/>
    <n v="6.9"/>
    <n v="75.819999999999993"/>
  </r>
  <r>
    <x v="149"/>
    <s v="ACT TCCS - TC - PTO - ACTION - Belconnen"/>
    <n v="350858"/>
    <m/>
    <s v="Passenger"/>
    <m/>
    <n v="2016"/>
    <s v="HYUNDAI"/>
    <s v="IMAX"/>
    <s v="TQ3 MY16 2.5 CRDI AUTO 8ST RWD 5DR WAGON (REL. 12/15)"/>
    <s v="EG FUELCO 1790 BELCONNEN"/>
    <s v="CALTEX Australia - Fuel"/>
    <n v="7071340000000000"/>
    <d v="2019-04-15T00:00:00"/>
    <d v="1899-12-30T07:00:00"/>
    <n v="26025"/>
    <x v="0"/>
    <n v="51.8"/>
    <n v="1.5"/>
    <n v="70.73"/>
    <n v="7.08"/>
    <n v="77.81"/>
  </r>
  <r>
    <x v="149"/>
    <s v="ACT TCCS - TC - PTO - ACTION - Belconnen"/>
    <n v="350858"/>
    <m/>
    <s v="Passenger"/>
    <m/>
    <n v="2016"/>
    <s v="HYUNDAI"/>
    <s v="IMAX"/>
    <s v="TQ3 MY16 2.5 CRDI AUTO 8ST RWD 5DR WAGON (REL. 12/15)"/>
    <s v="EG FUELCO 1790 BELCONNEN"/>
    <s v="CALTEX Australia - Fuel"/>
    <n v="7071340000000000"/>
    <d v="2019-04-28T00:00:00"/>
    <d v="1899-12-30T19:32:00"/>
    <n v="26401"/>
    <x v="0"/>
    <n v="55.78"/>
    <n v="1.5"/>
    <n v="76.16"/>
    <n v="7.62"/>
    <n v="83.78"/>
  </r>
  <r>
    <x v="149"/>
    <s v="ACT TCCS - TC - PTO - ACTION - Belconnen"/>
    <n v="350858"/>
    <m/>
    <s v="Passenger"/>
    <m/>
    <n v="2016"/>
    <s v="HYUNDAI"/>
    <s v="IMAX"/>
    <s v="TQ3 MY16 2.5 CRDI AUTO 8ST RWD 5DR WAGON (REL. 12/15)"/>
    <s v="EG FUELCO 1790 BELCONNEN"/>
    <s v="CALTEX Australia - Fuel"/>
    <n v="7071340000000000"/>
    <d v="2019-05-19T00:00:00"/>
    <d v="1899-12-30T18:37:00"/>
    <n v="26871"/>
    <x v="0"/>
    <n v="57.12"/>
    <n v="1.51"/>
    <n v="78.52"/>
    <n v="7.86"/>
    <n v="86.38"/>
  </r>
  <r>
    <x v="149"/>
    <s v="ACT TCCS - TC - PTO - ACTION - Belconnen"/>
    <n v="350858"/>
    <m/>
    <s v="Passenger"/>
    <m/>
    <n v="2016"/>
    <s v="HYUNDAI"/>
    <s v="IMAX"/>
    <s v="TQ3 MY16 2.5 CRDI AUTO 8ST RWD 5DR WAGON (REL. 12/15)"/>
    <s v="EG FUELCO 1790 BELCONNEN"/>
    <s v="CALTEX Australia - Fuel"/>
    <n v="7071340000000000"/>
    <d v="2019-05-30T00:00:00"/>
    <d v="1899-12-30T15:47:00"/>
    <n v="26500"/>
    <x v="0"/>
    <n v="55.62"/>
    <n v="1.5"/>
    <n v="75.95"/>
    <n v="7.6"/>
    <n v="83.55"/>
  </r>
  <r>
    <x v="149"/>
    <s v="ACT TCCS - TC - PTO - ACTION - Belconnen"/>
    <n v="350858"/>
    <m/>
    <s v="Passenger"/>
    <m/>
    <n v="2016"/>
    <s v="HYUNDAI"/>
    <s v="IMAX"/>
    <s v="TQ3 MY16 2.5 CRDI AUTO 8ST RWD 5DR WAGON (REL. 12/15)"/>
    <s v="EG FUELCO 1790 BELCONNEN"/>
    <s v="CALTEX Australia - Fuel"/>
    <n v="7071340000000000"/>
    <d v="2019-08-01T00:00:00"/>
    <d v="1899-12-30T13:10:00"/>
    <n v="28497"/>
    <x v="0"/>
    <n v="57.3"/>
    <n v="1.5"/>
    <n v="78.239999999999995"/>
    <n v="7.83"/>
    <n v="86.07"/>
  </r>
  <r>
    <x v="149"/>
    <s v="ACT TCCS - TC - PTO - ACTION - Belconnen"/>
    <n v="350858"/>
    <m/>
    <s v="Passenger"/>
    <m/>
    <n v="2016"/>
    <s v="HYUNDAI"/>
    <s v="IMAX"/>
    <s v="TQ3 MY16 2.5 CRDI AUTO 8ST RWD 5DR WAGON (REL. 12/15)"/>
    <s v="EG FUELCO 1790 BELCONNEN"/>
    <s v="CALTEX Australia - Fuel"/>
    <n v="7071340000000000"/>
    <d v="2019-08-08T00:00:00"/>
    <d v="1899-12-30T22:40:00"/>
    <n v="28917"/>
    <x v="0"/>
    <n v="51.39"/>
    <n v="1.5"/>
    <n v="70.17"/>
    <n v="7.02"/>
    <n v="77.19"/>
  </r>
  <r>
    <x v="149"/>
    <s v="ACT TCCS - TC - PTO - ACTION - Belconnen"/>
    <n v="350858"/>
    <m/>
    <s v="Passenger"/>
    <m/>
    <n v="2016"/>
    <s v="HYUNDAI"/>
    <s v="IMAX"/>
    <s v="TQ3 MY16 2.5 CRDI AUTO 8ST RWD 5DR WAGON (REL. 12/15)"/>
    <s v="EG FUELCO 1790 BELCONNEN"/>
    <s v="CALTEX Australia - Fuel"/>
    <n v="7071340000000000"/>
    <d v="2019-10-29T00:00:00"/>
    <d v="1899-12-30T15:36:00"/>
    <n v="30540"/>
    <x v="0"/>
    <n v="63"/>
    <n v="1.53"/>
    <n v="87.75"/>
    <n v="8.7799999999999994"/>
    <n v="96.53"/>
  </r>
  <r>
    <x v="149"/>
    <s v="ACT TCCS - TC - PTO - ACTION - Belconnen"/>
    <n v="350858"/>
    <m/>
    <s v="Passenger"/>
    <m/>
    <n v="2016"/>
    <s v="HYUNDAI"/>
    <s v="IMAX"/>
    <s v="TQ3 MY16 2.5 CRDI AUTO 8ST RWD 5DR WAGON (REL. 12/15)"/>
    <s v="EG FUELCO 1790 BELCONNEN"/>
    <s v="CALTEX Australia - Fuel"/>
    <n v="7071340000000000"/>
    <d v="2019-11-12T00:00:00"/>
    <d v="1899-12-30T22:42:00"/>
    <n v="30829"/>
    <x v="0"/>
    <n v="34.49"/>
    <n v="1.53"/>
    <n v="48.04"/>
    <n v="4.8099999999999996"/>
    <n v="52.85"/>
  </r>
  <r>
    <x v="149"/>
    <s v="ACT TCCS - TC - PTO - ACTION - Belconnen"/>
    <n v="350858"/>
    <m/>
    <s v="Passenger"/>
    <m/>
    <n v="2016"/>
    <s v="HYUNDAI"/>
    <s v="IMAX"/>
    <s v="TQ3 MY16 2.5 CRDI AUTO 8ST RWD 5DR WAGON (REL. 12/15)"/>
    <s v="EG FUELCO 1790 BELCONNEN"/>
    <s v="CALTEX Australia - Fuel"/>
    <n v="7071340000000000"/>
    <d v="2019-12-04T00:00:00"/>
    <d v="1899-12-30T06:34:00"/>
    <n v="31328"/>
    <x v="0"/>
    <n v="63.61"/>
    <n v="1.53"/>
    <n v="88.59"/>
    <n v="8.86"/>
    <n v="97.45"/>
  </r>
  <r>
    <x v="149"/>
    <s v="ACT TCCS - TC - PTO - ACTION - Belconnen"/>
    <n v="350858"/>
    <m/>
    <s v="Passenger"/>
    <m/>
    <n v="2016"/>
    <s v="HYUNDAI"/>
    <s v="IMAX"/>
    <s v="TQ3 MY16 2.5 CRDI AUTO 8ST RWD 5DR WAGON (REL. 12/15)"/>
    <s v="EG FUELCO 1790 BELCONNEN"/>
    <s v="CALTEX Australia - Fuel"/>
    <n v="7071340000000000"/>
    <d v="2019-12-08T00:00:00"/>
    <d v="1899-12-30T20:58:00"/>
    <n v="31732"/>
    <x v="0"/>
    <n v="46.84"/>
    <n v="1.53"/>
    <n v="65.239999999999995"/>
    <n v="6.53"/>
    <n v="71.77"/>
  </r>
  <r>
    <x v="150"/>
    <s v="ACT TCCS - TC - PTO - ACTION - Belconnen"/>
    <n v="350156"/>
    <m/>
    <s v="Passenger"/>
    <m/>
    <n v="2016"/>
    <s v="HYUNDAI"/>
    <s v="IMAX"/>
    <s v="TQ3 MY16 2.5 CRDI AUTO 8ST RWD 5DR WAGON (REL. 12/15)"/>
    <s v="DICKSON WOOLWORTHS S/STN"/>
    <s v="CALTEX Australia - Fuel"/>
    <n v="7071340000000000"/>
    <d v="2019-01-29T00:00:00"/>
    <d v="1899-12-30T09:44:00"/>
    <n v="15012"/>
    <x v="0"/>
    <n v="53.37"/>
    <n v="1.45"/>
    <n v="70.45"/>
    <n v="7.05"/>
    <n v="77.5"/>
  </r>
  <r>
    <x v="150"/>
    <s v="ACT TCCS - TC - PTO - ACTION - Belconnen"/>
    <n v="350156"/>
    <m/>
    <s v="Passenger"/>
    <m/>
    <n v="2016"/>
    <s v="HYUNDAI"/>
    <s v="IMAX"/>
    <s v="TQ3 MY16 2.5 CRDI AUTO 8ST RWD 5DR WAGON (REL. 12/15)"/>
    <s v="EG FUELCO 1543 CANB GATEWAY"/>
    <s v="CALTEX Australia - Fuel"/>
    <n v="7071340000000000"/>
    <d v="2019-10-08T00:00:00"/>
    <d v="1899-12-30T10:16:00"/>
    <n v="20274"/>
    <x v="0"/>
    <n v="50.8"/>
    <n v="1.51"/>
    <n v="69.83"/>
    <n v="6.99"/>
    <n v="76.819999999999993"/>
  </r>
  <r>
    <x v="150"/>
    <s v="ACT TCCS - TC - PTO - ACTION - Belconnen"/>
    <n v="350156"/>
    <m/>
    <s v="Passenger"/>
    <m/>
    <n v="2016"/>
    <s v="HYUNDAI"/>
    <s v="IMAX"/>
    <s v="TQ3 MY16 2.5 CRDI AUTO 8ST RWD 5DR WAGON (REL. 12/15)"/>
    <s v="EG FUELCO 1566 DICKSON"/>
    <s v="CALTEX Australia - Fuel"/>
    <n v="7071340000000000"/>
    <d v="2019-04-04T00:00:00"/>
    <d v="1899-12-30T18:05:00"/>
    <m/>
    <x v="0"/>
    <n v="53"/>
    <n v="1.5"/>
    <n v="72.37"/>
    <n v="7.24"/>
    <n v="79.61"/>
  </r>
  <r>
    <x v="150"/>
    <s v="ACT TCCS - TC - PTO - ACTION - Belconnen"/>
    <n v="350156"/>
    <m/>
    <s v="Passenger"/>
    <m/>
    <n v="2016"/>
    <s v="HYUNDAI"/>
    <s v="IMAX"/>
    <s v="TQ3 MY16 2.5 CRDI AUTO 8ST RWD 5DR WAGON (REL. 12/15)"/>
    <s v="EG FUELCO 1566 DICKSON"/>
    <s v="CALTEX Australia - Fuel"/>
    <n v="7071340000000000"/>
    <d v="2019-04-30T00:00:00"/>
    <d v="1899-12-30T14:19:00"/>
    <m/>
    <x v="0"/>
    <n v="54.52"/>
    <n v="1.5"/>
    <n v="74.45"/>
    <n v="7.45"/>
    <n v="81.900000000000006"/>
  </r>
  <r>
    <x v="150"/>
    <s v="ACT TCCS - TC - PTO - ACTION - Belconnen"/>
    <n v="350156"/>
    <m/>
    <s v="Passenger"/>
    <m/>
    <n v="2016"/>
    <s v="HYUNDAI"/>
    <s v="IMAX"/>
    <s v="TQ3 MY16 2.5 CRDI AUTO 8ST RWD 5DR WAGON (REL. 12/15)"/>
    <s v="EG FUELCO 1566 DICKSON"/>
    <s v="CALTEX Australia - Fuel"/>
    <n v="7071340000000000"/>
    <d v="2019-05-23T00:00:00"/>
    <d v="1899-12-30T13:18:00"/>
    <n v="17234"/>
    <x v="0"/>
    <n v="43.41"/>
    <n v="1.5"/>
    <n v="59.27"/>
    <n v="5.93"/>
    <n v="65.2"/>
  </r>
  <r>
    <x v="150"/>
    <s v="ACT TCCS - TC - PTO - ACTION - Belconnen"/>
    <n v="350156"/>
    <m/>
    <s v="Passenger"/>
    <m/>
    <n v="2016"/>
    <s v="HYUNDAI"/>
    <s v="IMAX"/>
    <s v="TQ3 MY16 2.5 CRDI AUTO 8ST RWD 5DR WAGON (REL. 12/15)"/>
    <s v="EG FUELCO 1566 DICKSON"/>
    <s v="CALTEX Australia - Fuel"/>
    <n v="7071340000000000"/>
    <d v="2019-07-03T00:00:00"/>
    <d v="1899-12-30T11:36:00"/>
    <n v="18103"/>
    <x v="0"/>
    <n v="59.44"/>
    <n v="1.5"/>
    <n v="81.16"/>
    <n v="8.1199999999999992"/>
    <n v="89.28"/>
  </r>
  <r>
    <x v="150"/>
    <s v="ACT TCCS - TC - PTO - ACTION - Belconnen"/>
    <n v="350156"/>
    <m/>
    <s v="Passenger"/>
    <m/>
    <n v="2016"/>
    <s v="HYUNDAI"/>
    <s v="IMAX"/>
    <s v="TQ3 MY16 2.5 CRDI AUTO 8ST RWD 5DR WAGON (REL. 12/15)"/>
    <s v="EG FUELCO 1566 DICKSON"/>
    <s v="CALTEX Australia - Fuel"/>
    <n v="7071340000000000"/>
    <d v="2019-07-29T00:00:00"/>
    <d v="1899-12-30T09:27:00"/>
    <n v="18961"/>
    <x v="0"/>
    <n v="65.23"/>
    <n v="1.5"/>
    <n v="89.07"/>
    <n v="8.91"/>
    <n v="97.98"/>
  </r>
  <r>
    <x v="150"/>
    <s v="ACT TCCS - TC - PTO - ACTION - Belconnen"/>
    <n v="350156"/>
    <m/>
    <s v="Passenger"/>
    <m/>
    <n v="2016"/>
    <s v="HYUNDAI"/>
    <s v="IMAX"/>
    <s v="TQ3 MY16 2.5 CRDI AUTO 8ST RWD 5DR WAGON (REL. 12/15)"/>
    <s v="EG FUELCO 1566 DICKSON"/>
    <s v="CALTEX Australia - Fuel"/>
    <n v="7071340000000000"/>
    <d v="2019-08-12T00:00:00"/>
    <d v="1899-12-30T13:41:00"/>
    <m/>
    <x v="0"/>
    <n v="55.71"/>
    <n v="1.5"/>
    <n v="76.069999999999993"/>
    <n v="7.61"/>
    <n v="83.68"/>
  </r>
  <r>
    <x v="150"/>
    <s v="ACT TCCS - TC - PTO - ACTION - Belconnen"/>
    <n v="350156"/>
    <m/>
    <s v="Passenger"/>
    <m/>
    <n v="2016"/>
    <s v="HYUNDAI"/>
    <s v="IMAX"/>
    <s v="TQ3 MY16 2.5 CRDI AUTO 8ST RWD 5DR WAGON (REL. 12/15)"/>
    <s v="EG FUELCO 1566 DICKSON"/>
    <s v="CALTEX Australia - Fuel"/>
    <n v="7071340000000000"/>
    <d v="2019-08-30T00:00:00"/>
    <d v="1899-12-30T11:49:00"/>
    <n v="19480"/>
    <x v="0"/>
    <n v="57.2"/>
    <n v="1.5"/>
    <n v="78.099999999999994"/>
    <n v="7.82"/>
    <n v="85.92"/>
  </r>
  <r>
    <x v="150"/>
    <s v="ACT TCCS - TC - PTO - ACTION - Belconnen"/>
    <n v="350156"/>
    <m/>
    <s v="Passenger"/>
    <m/>
    <n v="2016"/>
    <s v="HYUNDAI"/>
    <s v="IMAX"/>
    <s v="TQ3 MY16 2.5 CRDI AUTO 8ST RWD 5DR WAGON (REL. 12/15)"/>
    <s v="EG FUELCO 1566 DICKSON"/>
    <s v="CALTEX Australia - Fuel"/>
    <n v="7071340000000000"/>
    <d v="2019-11-21T00:00:00"/>
    <d v="1899-12-30T15:58:00"/>
    <n v="20938"/>
    <x v="0"/>
    <n v="69.14"/>
    <n v="1.51"/>
    <n v="95.04"/>
    <n v="9.51"/>
    <n v="104.55"/>
  </r>
  <r>
    <x v="150"/>
    <s v="ACT TCCS - TC - PTO - ACTION - Belconnen"/>
    <n v="350156"/>
    <m/>
    <s v="Passenger"/>
    <m/>
    <n v="2016"/>
    <s v="HYUNDAI"/>
    <s v="IMAX"/>
    <s v="TQ3 MY16 2.5 CRDI AUTO 8ST RWD 5DR WAGON (REL. 12/15)"/>
    <s v="TUGGERANONG WOOLWORTHS S/STN"/>
    <s v="CALTEX Australia - Fuel"/>
    <n v="7071340000000000"/>
    <d v="2019-02-27T00:00:00"/>
    <d v="1899-12-30T00:40:00"/>
    <n v="15593"/>
    <x v="0"/>
    <n v="63.66"/>
    <n v="1.45"/>
    <n v="84.03"/>
    <n v="8.41"/>
    <n v="92.44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BELCONNEN WOOLWORTHS S/STN"/>
    <s v="CALTEX Australia - Fuel"/>
    <n v="7071340000000000"/>
    <d v="2019-01-03T00:00:00"/>
    <d v="1899-12-30T13:44:00"/>
    <n v="44602"/>
    <x v="0"/>
    <n v="52.26"/>
    <n v="1.45"/>
    <n v="68.98"/>
    <n v="6.9"/>
    <n v="75.88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BELCONNEN WOOLWORTHS S/STN"/>
    <s v="CALTEX Australia - Fuel"/>
    <n v="7071340000000000"/>
    <d v="2019-01-11T00:00:00"/>
    <d v="1899-12-30T10:46:00"/>
    <n v="45189"/>
    <x v="0"/>
    <n v="58.18"/>
    <n v="1.45"/>
    <n v="76.8"/>
    <n v="7.69"/>
    <n v="84.49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BELCONNEN WOOLWORTHS S/STN"/>
    <s v="CALTEX Australia - Fuel"/>
    <n v="7071340000000000"/>
    <d v="2019-01-21T00:00:00"/>
    <d v="1899-12-30T08:34:00"/>
    <n v="45792"/>
    <x v="0"/>
    <n v="62.15"/>
    <n v="1.47"/>
    <n v="83.16"/>
    <n v="8.32"/>
    <n v="91.48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BELCONNEN WOOLWORTHS S/STN"/>
    <s v="CALTEX Australia - Fuel"/>
    <n v="7071340000000000"/>
    <d v="2019-01-24T00:00:00"/>
    <d v="1899-12-30T13:01:00"/>
    <n v="46317"/>
    <x v="0"/>
    <n v="52.89"/>
    <n v="1.45"/>
    <n v="69.819999999999993"/>
    <n v="6.99"/>
    <n v="76.81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BELCONNEN WOOLWORTHS S/STN"/>
    <s v="CALTEX Australia - Fuel"/>
    <n v="7071340000000000"/>
    <d v="2019-02-01T00:00:00"/>
    <d v="1899-12-30T00:03:00"/>
    <n v="46856"/>
    <x v="0"/>
    <n v="53.98"/>
    <n v="1.45"/>
    <n v="71.25"/>
    <n v="7.13"/>
    <n v="78.38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BELCONNEN WOOLWORTHS S/STN"/>
    <s v="CALTEX Australia - Fuel"/>
    <n v="7071340000000000"/>
    <d v="2019-02-07T00:00:00"/>
    <d v="1899-12-30T00:04:00"/>
    <n v="47432"/>
    <x v="0"/>
    <n v="59.43"/>
    <n v="1.45"/>
    <n v="78.45"/>
    <n v="7.85"/>
    <n v="86.3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BELCONNEN WOOLWORTHS S/STN"/>
    <s v="CALTEX Australia - Fuel"/>
    <n v="7071340000000000"/>
    <d v="2019-02-12T00:00:00"/>
    <d v="1899-12-30T13:43:00"/>
    <n v="47920"/>
    <x v="0"/>
    <n v="53.38"/>
    <n v="1.45"/>
    <n v="70.459999999999994"/>
    <n v="7.05"/>
    <n v="77.510000000000005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BELCONNEN WOOLWORTHS S/STN"/>
    <s v="CALTEX Australia - Fuel"/>
    <n v="7071340000000000"/>
    <d v="2019-03-04T00:00:00"/>
    <d v="1899-12-30T00:50:00"/>
    <n v="49830"/>
    <x v="0"/>
    <n v="65.150000000000006"/>
    <n v="1.45"/>
    <n v="86"/>
    <n v="8.61"/>
    <n v="94.61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BELCONNEN WOOLWORTHS S/STN"/>
    <s v="CALTEX Australia - Fuel"/>
    <n v="7071340000000000"/>
    <d v="2019-03-13T00:00:00"/>
    <d v="1899-12-30T08:06:00"/>
    <n v="50436"/>
    <x v="0"/>
    <n v="63.34"/>
    <n v="1.47"/>
    <n v="84.76"/>
    <n v="8.48"/>
    <n v="93.24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BELCONNEN WOOLWORTHS S/STN"/>
    <s v="CALTEX Australia - Fuel"/>
    <n v="7071340000000000"/>
    <d v="2019-03-19T00:00:00"/>
    <d v="1899-12-30T08:08:00"/>
    <n v="51023"/>
    <x v="0"/>
    <n v="58.82"/>
    <n v="1.47"/>
    <n v="78.709999999999994"/>
    <n v="7.88"/>
    <n v="86.59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BELCONNEN WOOLWORTHS S/STN"/>
    <s v="CALTEX Australia - Fuel"/>
    <n v="7071340000000000"/>
    <d v="2019-03-25T00:00:00"/>
    <d v="1899-12-30T08:11:00"/>
    <n v="51481"/>
    <x v="0"/>
    <n v="46.79"/>
    <n v="1.47"/>
    <n v="62.61"/>
    <n v="6.27"/>
    <n v="68.88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04-04T00:00:00"/>
    <d v="1899-12-30T15:15:00"/>
    <n v="52744"/>
    <x v="0"/>
    <n v="64.58"/>
    <n v="1.45"/>
    <n v="85.25"/>
    <n v="8.5299999999999994"/>
    <n v="93.78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04-10T00:00:00"/>
    <d v="1899-12-30T13:41:00"/>
    <n v="53341"/>
    <x v="0"/>
    <n v="58.7"/>
    <n v="1.5"/>
    <n v="80.150000000000006"/>
    <n v="8.02"/>
    <n v="88.17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04-30T00:00:00"/>
    <d v="1899-12-30T10:59:00"/>
    <n v="55090"/>
    <x v="0"/>
    <n v="54.77"/>
    <n v="1.5"/>
    <n v="74.78"/>
    <n v="7.48"/>
    <n v="82.26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05-03T00:00:00"/>
    <d v="1899-12-30T14:48:00"/>
    <n v="55596"/>
    <x v="0"/>
    <n v="56.3"/>
    <n v="1.5"/>
    <n v="76.87"/>
    <n v="7.69"/>
    <n v="84.56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05-21T00:00:00"/>
    <d v="1899-12-30T09:39:00"/>
    <n v="57132"/>
    <x v="0"/>
    <n v="53.75"/>
    <n v="1.5"/>
    <n v="73.39"/>
    <n v="7.34"/>
    <n v="80.73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06-13T00:00:00"/>
    <d v="1899-12-30T11:53:00"/>
    <n v="59247"/>
    <x v="0"/>
    <n v="56.79"/>
    <n v="1.5"/>
    <n v="77.55"/>
    <n v="7.76"/>
    <n v="85.31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07-05T00:00:00"/>
    <d v="1899-12-30T08:49:00"/>
    <n v="61412"/>
    <x v="0"/>
    <n v="50.21"/>
    <n v="1.5"/>
    <n v="68.56"/>
    <n v="6.86"/>
    <n v="75.42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07-22T00:00:00"/>
    <d v="1899-12-30T09:39:00"/>
    <n v="62485"/>
    <x v="0"/>
    <n v="55.39"/>
    <n v="1.5"/>
    <n v="75.64"/>
    <n v="7.57"/>
    <n v="83.21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08-06T00:00:00"/>
    <d v="1899-12-30T11:49:00"/>
    <n v="63733"/>
    <x v="0"/>
    <n v="66.349999999999994"/>
    <n v="1.5"/>
    <n v="90.6"/>
    <n v="9.07"/>
    <n v="99.67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08-14T00:00:00"/>
    <d v="1899-12-30T10:33:00"/>
    <n v="64255"/>
    <x v="0"/>
    <n v="57.65"/>
    <n v="1.5"/>
    <n v="78.72"/>
    <n v="7.88"/>
    <n v="86.6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09-26T00:00:00"/>
    <d v="1899-12-30T09:58:00"/>
    <n v="67400"/>
    <x v="0"/>
    <n v="55.61"/>
    <n v="1.51"/>
    <n v="76.44"/>
    <n v="7.65"/>
    <n v="84.09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10-22T00:00:00"/>
    <d v="1899-12-30T10:09:00"/>
    <n v="69087"/>
    <x v="0"/>
    <n v="54.79"/>
    <n v="1.51"/>
    <n v="75.31"/>
    <n v="7.54"/>
    <n v="82.85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11-08T00:00:00"/>
    <d v="1899-12-30T09:44:00"/>
    <n v="70717"/>
    <x v="0"/>
    <n v="59.15"/>
    <n v="1.51"/>
    <n v="81.3"/>
    <n v="8.14"/>
    <n v="89.44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11-14T00:00:00"/>
    <d v="1899-12-30T13:20:00"/>
    <n v="71307"/>
    <x v="0"/>
    <n v="60.54"/>
    <n v="1.51"/>
    <n v="83.22"/>
    <n v="8.33"/>
    <n v="91.55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11-21T00:00:00"/>
    <d v="1899-12-30T13:39:00"/>
    <n v="71897"/>
    <x v="0"/>
    <n v="65.87"/>
    <n v="1.51"/>
    <n v="90.55"/>
    <n v="9.06"/>
    <n v="99.61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11-27T00:00:00"/>
    <d v="1899-12-30T07:23:00"/>
    <n v="72519"/>
    <x v="0"/>
    <n v="61.95"/>
    <n v="1.51"/>
    <n v="85.15"/>
    <n v="8.52"/>
    <n v="93.67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12-12T00:00:00"/>
    <d v="1899-12-30T07:19:00"/>
    <n v="74206"/>
    <x v="0"/>
    <n v="58"/>
    <n v="1.53"/>
    <n v="80.78"/>
    <n v="8.08"/>
    <n v="88.86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60 GUNGAHLIN"/>
    <s v="CALTEX Australia - Fuel"/>
    <n v="7071340000000000"/>
    <d v="2019-05-14T00:00:00"/>
    <d v="1899-12-30T11:46:00"/>
    <n v="56624"/>
    <x v="0"/>
    <n v="55.88"/>
    <n v="1.5"/>
    <n v="76.3"/>
    <n v="7.64"/>
    <n v="83.94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60 GUNGAHLIN"/>
    <s v="CALTEX Australia - Fuel"/>
    <n v="7071340000000000"/>
    <d v="2019-07-12T00:00:00"/>
    <d v="1899-12-30T10:26:00"/>
    <n v="61498"/>
    <x v="0"/>
    <n v="58.31"/>
    <n v="1.44"/>
    <n v="76.44"/>
    <n v="7.65"/>
    <n v="84.09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88 HUME"/>
    <s v="CALTEX Australia - Fuel"/>
    <n v="7071340000000000"/>
    <d v="2019-12-05T00:00:00"/>
    <d v="1899-12-30T14:31:00"/>
    <n v="73677"/>
    <x v="0"/>
    <n v="57.14"/>
    <n v="1.47"/>
    <n v="76.459999999999994"/>
    <n v="7.65"/>
    <n v="84.11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04-15T00:00:00"/>
    <d v="1899-12-30T15:40:00"/>
    <n v="53956"/>
    <x v="0"/>
    <n v="63.09"/>
    <n v="1.5"/>
    <n v="86.15"/>
    <n v="8.6199999999999992"/>
    <n v="94.77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04-23T00:00:00"/>
    <d v="1899-12-30T14:10:00"/>
    <n v="54580"/>
    <x v="0"/>
    <n v="62.96"/>
    <n v="1.5"/>
    <n v="85.97"/>
    <n v="8.6"/>
    <n v="94.57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05-09T00:00:00"/>
    <d v="1899-12-30T08:14:00"/>
    <n v="56095"/>
    <x v="0"/>
    <n v="54.68"/>
    <n v="1.5"/>
    <n v="74.66"/>
    <n v="7.47"/>
    <n v="82.13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05-24T00:00:00"/>
    <d v="1899-12-30T13:30:00"/>
    <n v="57663"/>
    <x v="0"/>
    <n v="58.47"/>
    <n v="1.5"/>
    <n v="79.84"/>
    <n v="7.99"/>
    <n v="87.83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05-31T00:00:00"/>
    <d v="1899-12-30T11:17:00"/>
    <n v="58170"/>
    <x v="0"/>
    <n v="55.56"/>
    <n v="1.5"/>
    <n v="75.86"/>
    <n v="7.59"/>
    <n v="83.45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06-06T00:00:00"/>
    <d v="1899-12-30T11:14:00"/>
    <n v="58711"/>
    <x v="0"/>
    <n v="55.67"/>
    <n v="1.5"/>
    <n v="76.02"/>
    <n v="7.61"/>
    <n v="83.63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06-19T00:00:00"/>
    <d v="1899-12-30T00:00:00"/>
    <n v="59773"/>
    <x v="0"/>
    <n v="55.9"/>
    <n v="1.5"/>
    <n v="76.33"/>
    <n v="7.64"/>
    <n v="83.97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06-26T00:00:00"/>
    <d v="1899-12-30T08:28:00"/>
    <n v="60336"/>
    <x v="0"/>
    <n v="57.73"/>
    <n v="1.5"/>
    <n v="78.83"/>
    <n v="7.89"/>
    <n v="86.72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07-01T00:00:00"/>
    <d v="1899-12-30T14:40:00"/>
    <n v="60923"/>
    <x v="0"/>
    <n v="61.36"/>
    <n v="1.5"/>
    <n v="83.78"/>
    <n v="8.3800000000000008"/>
    <n v="92.16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07-30T00:00:00"/>
    <d v="1899-12-30T10:59:00"/>
    <n v="63075"/>
    <x v="0"/>
    <n v="63.97"/>
    <n v="1.5"/>
    <n v="87.35"/>
    <n v="8.74"/>
    <n v="96.09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08-20T00:00:00"/>
    <d v="1899-12-30T13:34:00"/>
    <n v="64799"/>
    <x v="0"/>
    <n v="59.14"/>
    <n v="1.5"/>
    <n v="80.75"/>
    <n v="8.08"/>
    <n v="88.83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08-28T00:00:00"/>
    <d v="1899-12-30T00:30:00"/>
    <n v="63364"/>
    <x v="0"/>
    <n v="60.34"/>
    <n v="1.5"/>
    <n v="82.39"/>
    <n v="8.24"/>
    <n v="90.63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09-05T00:00:00"/>
    <d v="1899-12-30T11:42:00"/>
    <n v="65956"/>
    <x v="0"/>
    <n v="61.49"/>
    <n v="1.5"/>
    <n v="83.96"/>
    <n v="8.4"/>
    <n v="92.36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09-12T00:00:00"/>
    <d v="1899-12-30T10:49:00"/>
    <n v="66445"/>
    <x v="0"/>
    <n v="51.74"/>
    <n v="1.5"/>
    <n v="70.650000000000006"/>
    <n v="7.07"/>
    <n v="77.72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09-19T00:00:00"/>
    <d v="1899-12-30T11:44:00"/>
    <n v="66893"/>
    <x v="0"/>
    <n v="50.84"/>
    <n v="1.5"/>
    <n v="69.42"/>
    <n v="6.95"/>
    <n v="76.37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10-03T00:00:00"/>
    <d v="1899-12-30T11:31:00"/>
    <n v="67955"/>
    <x v="0"/>
    <n v="61.44"/>
    <n v="1.53"/>
    <n v="85.57"/>
    <n v="8.56"/>
    <n v="94.13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10-14T00:00:00"/>
    <d v="1899-12-30T11:26:00"/>
    <n v="68572"/>
    <x v="0"/>
    <n v="63.31"/>
    <n v="1.53"/>
    <n v="88.17"/>
    <n v="8.82"/>
    <n v="96.99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10-29T00:00:00"/>
    <d v="1899-12-30T09:59:00"/>
    <n v="69624"/>
    <x v="0"/>
    <n v="59.97"/>
    <n v="1.53"/>
    <n v="83.52"/>
    <n v="8.36"/>
    <n v="91.88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11-04T00:00:00"/>
    <d v="1899-12-30T11:05:00"/>
    <n v="70139"/>
    <x v="0"/>
    <n v="56.79"/>
    <n v="1.53"/>
    <n v="79.09"/>
    <n v="7.91"/>
    <n v="87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12-02T00:00:00"/>
    <d v="1899-12-30T13:56:00"/>
    <n v="73124"/>
    <x v="0"/>
    <n v="58.75"/>
    <n v="1.53"/>
    <n v="81.83"/>
    <n v="8.19"/>
    <n v="90.02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12-16T00:00:00"/>
    <d v="1899-12-30T16:01:00"/>
    <n v="74748"/>
    <x v="0"/>
    <n v="52.86"/>
    <n v="1.53"/>
    <n v="73.62"/>
    <n v="7.37"/>
    <n v="80.989999999999995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12-20T00:00:00"/>
    <d v="1899-12-30T00:02:00"/>
    <n v="75239"/>
    <x v="0"/>
    <n v="52.22"/>
    <n v="1.53"/>
    <n v="72.73"/>
    <n v="7.28"/>
    <n v="80.010000000000005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GUNGAHLIN WOOLWORTHS S/STN"/>
    <s v="CALTEX Australia - Fuel"/>
    <n v="7071340000000000"/>
    <d v="2019-03-29T00:00:00"/>
    <d v="1899-12-30T13:02:00"/>
    <n v="52129"/>
    <x v="0"/>
    <n v="65.599999999999994"/>
    <n v="1.5"/>
    <n v="89.57"/>
    <n v="8.9600000000000009"/>
    <n v="98.53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TUGGERANONG WOOLWORTHS S/STN"/>
    <s v="CALTEX Australia - Fuel"/>
    <n v="7071340000000000"/>
    <d v="2019-02-19T00:00:00"/>
    <d v="1899-12-30T09:43:00"/>
    <n v="48566"/>
    <x v="0"/>
    <n v="67.62"/>
    <n v="1.47"/>
    <n v="90.49"/>
    <n v="9.0500000000000007"/>
    <n v="99.54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TUGGERANONG WOOLWORTHS S/STN"/>
    <s v="CALTEX Australia - Fuel"/>
    <n v="7071340000000000"/>
    <d v="2019-02-25T00:00:00"/>
    <d v="1899-12-30T00:15:00"/>
    <n v="49206"/>
    <x v="0"/>
    <n v="63.68"/>
    <n v="1.45"/>
    <n v="84.05"/>
    <n v="8.41"/>
    <n v="92.46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CALTEX  MITCHELL S/STN"/>
    <s v="CALTEX Australia - Fuel"/>
    <n v="7071340000000000"/>
    <d v="2019-01-15T00:00:00"/>
    <d v="1899-12-30T08:33:00"/>
    <n v="39044"/>
    <x v="0"/>
    <n v="57.54"/>
    <n v="1.42"/>
    <n v="74.38"/>
    <n v="7.44"/>
    <n v="81.819999999999993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CALTEX  MITCHELL S/STN"/>
    <s v="CALTEX Australia - Fuel"/>
    <n v="7071340000000000"/>
    <d v="2019-03-25T00:00:00"/>
    <d v="1899-12-30T14:45:00"/>
    <n v="43251"/>
    <x v="0"/>
    <n v="52.09"/>
    <n v="1.41"/>
    <n v="66.86"/>
    <n v="6.69"/>
    <n v="73.55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CALTEX  MITCHELL S/STN"/>
    <s v="CALTEX Australia - Fuel"/>
    <n v="7071340000000000"/>
    <d v="2019-04-15T00:00:00"/>
    <d v="1899-12-30T07:57:00"/>
    <n v="44377"/>
    <x v="0"/>
    <n v="59.92"/>
    <n v="1.47"/>
    <n v="80.180000000000007"/>
    <n v="8.02"/>
    <n v="88.2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CALTEX  MITCHELL S/STN"/>
    <s v="CALTEX Australia - Fuel"/>
    <n v="7071340000000000"/>
    <d v="2019-05-13T00:00:00"/>
    <d v="1899-12-30T11:46:00"/>
    <n v="46019"/>
    <x v="0"/>
    <n v="64.3"/>
    <n v="1.5"/>
    <n v="87.8"/>
    <n v="8.7899999999999991"/>
    <n v="96.59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CALTEX  MITCHELL S/STN"/>
    <s v="CALTEX Australia - Fuel"/>
    <n v="7071340000000000"/>
    <d v="2019-06-27T00:00:00"/>
    <d v="1899-12-30T08:08:00"/>
    <n v="48638"/>
    <x v="0"/>
    <n v="52.82"/>
    <n v="1.48"/>
    <n v="71.16"/>
    <n v="7.12"/>
    <n v="78.28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CALTEX  MITCHELL S/STN"/>
    <s v="CALTEX Australia - Fuel"/>
    <n v="7071340000000000"/>
    <d v="2019-10-21T00:00:00"/>
    <d v="1899-12-30T07:31:00"/>
    <n v="56149"/>
    <x v="0"/>
    <n v="32.35"/>
    <n v="1.49"/>
    <n v="43.88"/>
    <n v="4.3899999999999997"/>
    <n v="48.27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CALTEX  MITCHELL S/STN"/>
    <s v="CALTEX Australia - Fuel"/>
    <n v="7071340000000000"/>
    <d v="2019-11-01T00:00:00"/>
    <d v="1899-12-30T16:22:00"/>
    <n v="57017"/>
    <x v="0"/>
    <n v="40.299999999999997"/>
    <n v="1.49"/>
    <n v="54.66"/>
    <n v="5.47"/>
    <n v="60.13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CALTEX  MITCHELL S/STN"/>
    <s v="CALTEX Australia - Fuel"/>
    <n v="7071340000000000"/>
    <d v="2019-11-13T00:00:00"/>
    <d v="1899-12-30T17:59:00"/>
    <n v="57539"/>
    <x v="0"/>
    <n v="60.43"/>
    <n v="1.49"/>
    <n v="81.96"/>
    <n v="8.1999999999999993"/>
    <n v="90.16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CALTEX  MITCHELL S/STN"/>
    <s v="CALTEX Australia - Fuel"/>
    <n v="7071340000000000"/>
    <d v="2019-11-21T00:00:00"/>
    <d v="1899-12-30T19:21:00"/>
    <n v="58108"/>
    <x v="0"/>
    <n v="62.23"/>
    <n v="1.51"/>
    <n v="85.54"/>
    <n v="8.56"/>
    <n v="94.1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DICKSON WOOLWORTHS S/STN"/>
    <s v="CALTEX Australia - Fuel"/>
    <n v="7071340000000000"/>
    <d v="2019-02-13T00:00:00"/>
    <d v="1899-12-30T15:40:00"/>
    <n v="40686"/>
    <x v="0"/>
    <n v="64.72"/>
    <n v="1.45"/>
    <n v="85.31"/>
    <n v="8.5399999999999991"/>
    <n v="93.85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DICKSON WOOLWORTHS S/STN"/>
    <s v="CALTEX Australia - Fuel"/>
    <n v="7071340000000000"/>
    <d v="2019-02-19T00:00:00"/>
    <d v="1899-12-30T08:54:00"/>
    <n v="41093"/>
    <x v="0"/>
    <n v="46.7"/>
    <n v="1.45"/>
    <n v="61.65"/>
    <n v="6.17"/>
    <n v="67.819999999999993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DICKSON WOOLWORTHS S/STN"/>
    <s v="CALTEX Australia - Fuel"/>
    <n v="7071340000000000"/>
    <d v="2019-03-07T00:00:00"/>
    <d v="1899-12-30T19:28:00"/>
    <n v="42215"/>
    <x v="0"/>
    <n v="61.39"/>
    <n v="1.45"/>
    <n v="81.040000000000006"/>
    <n v="8.11"/>
    <n v="89.15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EG FUELCO 1529 TUGGERANONG"/>
    <s v="CALTEX Australia - Fuel"/>
    <n v="7071340000000000"/>
    <d v="2019-08-19T00:00:00"/>
    <d v="1899-12-30T11:18:00"/>
    <n v="52151"/>
    <x v="0"/>
    <n v="56.61"/>
    <n v="1.5"/>
    <n v="77.3"/>
    <n v="7.74"/>
    <n v="85.04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EG FUELCO 1529 TUGGERANONG"/>
    <s v="CALTEX Australia - Fuel"/>
    <n v="7071340000000000"/>
    <d v="2019-08-29T00:00:00"/>
    <d v="1899-12-30T10:45:00"/>
    <n v="52574"/>
    <x v="0"/>
    <n v="49.93"/>
    <n v="1.5"/>
    <n v="68.17"/>
    <n v="6.82"/>
    <n v="74.989999999999995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EG FUELCO 1529 TUGGERANONG"/>
    <s v="CALTEX Australia - Fuel"/>
    <n v="7071340000000000"/>
    <d v="2019-12-18T00:00:00"/>
    <d v="1899-12-30T17:54:00"/>
    <n v="59727"/>
    <x v="0"/>
    <n v="62.15"/>
    <n v="1.53"/>
    <n v="86.55"/>
    <n v="8.66"/>
    <n v="95.21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EG FUELCO 1566 DICKSON"/>
    <s v="CALTEX Australia - Fuel"/>
    <n v="7071340000000000"/>
    <d v="2019-10-16T00:00:00"/>
    <d v="1899-12-30T16:19:00"/>
    <n v="55859"/>
    <x v="0"/>
    <n v="64.91"/>
    <n v="1.51"/>
    <n v="89.22"/>
    <n v="8.93"/>
    <n v="98.15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EG FUELCO 1709 ERINDALE"/>
    <s v="CALTEX Australia - Fuel"/>
    <n v="7071340000000000"/>
    <d v="2019-06-19T00:00:00"/>
    <d v="1899-12-30T07:18:00"/>
    <n v="48152"/>
    <x v="0"/>
    <n v="58.04"/>
    <n v="1.5"/>
    <n v="79.25"/>
    <n v="7.93"/>
    <n v="87.18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EG FUELCO 1744 MAWSON"/>
    <s v="CALTEX Australia - Fuel"/>
    <n v="7071340000000000"/>
    <d v="2019-12-30T00:00:00"/>
    <d v="1899-12-30T08:48:00"/>
    <n v="60055"/>
    <x v="0"/>
    <n v="41.72"/>
    <n v="1.52"/>
    <n v="57.73"/>
    <n v="5.78"/>
    <n v="63.51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EG FUELCO 1788 HUME"/>
    <s v="CALTEX Australia - Fuel"/>
    <n v="7071340000000000"/>
    <d v="2019-04-12T00:00:00"/>
    <d v="1899-12-30T14:55:00"/>
    <m/>
    <x v="0"/>
    <n v="43.1"/>
    <n v="1.5"/>
    <n v="58.85"/>
    <n v="5.89"/>
    <n v="64.739999999999995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ERINDALE WOOLWORTHS  S/STN"/>
    <s v="CALTEX Australia - Fuel"/>
    <n v="7071340000000000"/>
    <d v="2019-01-24T00:00:00"/>
    <d v="1899-12-30T13:35:00"/>
    <n v="39630"/>
    <x v="0"/>
    <n v="62.87"/>
    <n v="1.45"/>
    <n v="82.99"/>
    <n v="8.3000000000000007"/>
    <n v="91.29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1-04T00:00:00"/>
    <d v="1899-12-30T08:24:00"/>
    <n v="38518"/>
    <x v="0"/>
    <n v="46.08"/>
    <n v="1.47"/>
    <n v="61.66"/>
    <n v="6.17"/>
    <n v="67.83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1-31T00:00:00"/>
    <d v="1899-12-30T13:09:00"/>
    <n v="40166"/>
    <x v="0"/>
    <n v="60.51"/>
    <n v="1.47"/>
    <n v="80.97"/>
    <n v="8.1"/>
    <n v="89.07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3-18T00:00:00"/>
    <d v="1899-12-30T08:33:00"/>
    <n v="42755"/>
    <x v="0"/>
    <n v="53.64"/>
    <n v="1.48"/>
    <n v="72.260000000000005"/>
    <n v="7.23"/>
    <n v="79.489999999999995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4-05T00:00:00"/>
    <d v="1899-12-30T00:01:00"/>
    <n v="43837"/>
    <x v="0"/>
    <n v="60.19"/>
    <n v="1.48"/>
    <n v="81.09"/>
    <n v="8.11"/>
    <n v="89.2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4-24T00:00:00"/>
    <d v="1899-12-30T08:09:00"/>
    <n v="44913"/>
    <x v="0"/>
    <n v="56.91"/>
    <n v="1.48"/>
    <n v="76.67"/>
    <n v="7.67"/>
    <n v="84.34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5-03T00:00:00"/>
    <d v="1899-12-30T09:00:00"/>
    <n v="45439"/>
    <x v="0"/>
    <n v="55.81"/>
    <n v="1.51"/>
    <n v="76.709999999999994"/>
    <n v="7.68"/>
    <n v="84.39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5-18T00:00:00"/>
    <d v="1899-12-30T20:56:00"/>
    <n v="46555"/>
    <x v="0"/>
    <n v="56.45"/>
    <n v="1.51"/>
    <n v="77.59"/>
    <n v="7.76"/>
    <n v="85.35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5-31T00:00:00"/>
    <d v="1899-12-30T08:37:00"/>
    <n v="47140"/>
    <x v="0"/>
    <n v="63.73"/>
    <n v="1.52"/>
    <n v="88.18"/>
    <n v="8.82"/>
    <n v="97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6-11T00:00:00"/>
    <d v="1899-12-30T08:46:00"/>
    <n v="47624"/>
    <x v="0"/>
    <n v="49.71"/>
    <n v="1.5"/>
    <n v="67.87"/>
    <n v="6.79"/>
    <n v="74.66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7-04T00:00:00"/>
    <d v="1899-12-30T08:18:00"/>
    <n v="49114"/>
    <x v="0"/>
    <n v="51.31"/>
    <n v="1.51"/>
    <n v="70.53"/>
    <n v="7.06"/>
    <n v="77.59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7-11T00:00:00"/>
    <d v="1899-12-30T09:18:00"/>
    <n v="49678"/>
    <x v="0"/>
    <n v="59.66"/>
    <n v="1.51"/>
    <n v="82.01"/>
    <n v="8.2100000000000009"/>
    <n v="90.22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7-19T00:00:00"/>
    <d v="1899-12-30T08:39:00"/>
    <n v="50250"/>
    <x v="0"/>
    <n v="60.55"/>
    <n v="1.52"/>
    <n v="83.78"/>
    <n v="8.3800000000000008"/>
    <n v="92.16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7-26T00:00:00"/>
    <d v="1899-12-30T08:45:00"/>
    <n v="50658"/>
    <x v="0"/>
    <n v="45.93"/>
    <n v="1.52"/>
    <n v="63.55"/>
    <n v="6.36"/>
    <n v="69.91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8-05T00:00:00"/>
    <d v="1899-12-30T08:50:00"/>
    <n v="51278"/>
    <x v="0"/>
    <n v="61.32"/>
    <n v="1.55"/>
    <n v="86.52"/>
    <n v="8.66"/>
    <n v="95.18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8-09T00:00:00"/>
    <d v="1899-12-30T08:37:00"/>
    <n v="51684"/>
    <x v="0"/>
    <n v="44.4"/>
    <n v="1.55"/>
    <n v="62.65"/>
    <n v="6.27"/>
    <n v="68.92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9-06T00:00:00"/>
    <d v="1899-12-30T09:20:00"/>
    <n v="53095"/>
    <x v="0"/>
    <n v="56.83"/>
    <n v="1.5"/>
    <n v="77.599999999999994"/>
    <n v="7.77"/>
    <n v="85.37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9-13T00:00:00"/>
    <d v="1899-12-30T08:46:00"/>
    <n v="53574"/>
    <x v="0"/>
    <n v="51.01"/>
    <n v="1.5"/>
    <n v="69.650000000000006"/>
    <n v="6.97"/>
    <n v="76.62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9-23T00:00:00"/>
    <d v="1899-12-30T08:56:00"/>
    <n v="54106"/>
    <x v="0"/>
    <n v="54.14"/>
    <n v="1.54"/>
    <n v="75.89"/>
    <n v="7.59"/>
    <n v="83.48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10-01T00:00:00"/>
    <d v="1899-12-30T08:33:00"/>
    <n v="54657"/>
    <x v="0"/>
    <n v="56.93"/>
    <n v="1.55"/>
    <n v="80.33"/>
    <n v="8.0399999999999991"/>
    <n v="88.37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10-08T00:00:00"/>
    <d v="1899-12-30T09:06:00"/>
    <n v="55241"/>
    <x v="0"/>
    <n v="60.04"/>
    <n v="1.55"/>
    <n v="84.71"/>
    <n v="8.48"/>
    <n v="93.19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10-28T00:00:00"/>
    <d v="1899-12-30T13:43:00"/>
    <n v="56653"/>
    <x v="0"/>
    <n v="53.47"/>
    <n v="1.55"/>
    <n v="75.45"/>
    <n v="7.55"/>
    <n v="83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11-29T00:00:00"/>
    <d v="1899-12-30T10:19:00"/>
    <n v="58641"/>
    <x v="0"/>
    <n v="56.28"/>
    <n v="1.55"/>
    <n v="79.41"/>
    <n v="7.95"/>
    <n v="87.36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12-10T00:00:00"/>
    <d v="1899-12-30T08:31:00"/>
    <n v="59159"/>
    <x v="0"/>
    <n v="57.46"/>
    <n v="1.57"/>
    <n v="82.12"/>
    <n v="8.2200000000000006"/>
    <n v="90.34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MAJURA PARK WOOLWORTHS S/STN"/>
    <s v="CALTEX Australia - Fuel"/>
    <n v="7071340000000000"/>
    <d v="2019-02-27T00:00:00"/>
    <d v="1899-12-30T14:13:00"/>
    <n v="41656"/>
    <x v="0"/>
    <n v="59.03"/>
    <n v="1.41"/>
    <n v="75.66"/>
    <n v="7.57"/>
    <n v="83.23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BELCONNEN WOOLWORTHS S/STN"/>
    <s v="CALTEX Australia - Fuel"/>
    <n v="7071340000000000"/>
    <d v="2019-01-10T00:00:00"/>
    <d v="1899-12-30T07:06:00"/>
    <n v="13734"/>
    <x v="0"/>
    <n v="66.98"/>
    <n v="1.45"/>
    <n v="88.41"/>
    <n v="8.85"/>
    <n v="97.26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BELCONNEN WOOLWORTHS S/STN"/>
    <s v="CALTEX Australia - Fuel"/>
    <n v="7071340000000000"/>
    <d v="2019-01-25T00:00:00"/>
    <d v="1899-12-30T10:02:00"/>
    <m/>
    <x v="0"/>
    <n v="69.819999999999993"/>
    <n v="1.45"/>
    <n v="92.16"/>
    <n v="9.2200000000000006"/>
    <n v="101.38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BELCONNEN WOOLWORTHS S/STN"/>
    <s v="CALTEX Australia - Fuel"/>
    <n v="7071340000000000"/>
    <d v="2019-02-06T00:00:00"/>
    <d v="1899-12-30T15:37:00"/>
    <m/>
    <x v="0"/>
    <n v="67.650000000000006"/>
    <n v="1.45"/>
    <n v="89.3"/>
    <n v="8.94"/>
    <n v="98.24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BELCONNEN WOOLWORTHS S/STN"/>
    <s v="CALTEX Australia - Fuel"/>
    <n v="7071340000000000"/>
    <d v="2019-02-18T00:00:00"/>
    <d v="1899-12-30T11:40:00"/>
    <n v="15786"/>
    <x v="0"/>
    <n v="67.39"/>
    <n v="1.45"/>
    <n v="88.95"/>
    <n v="8.9"/>
    <n v="97.85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BELCONNEN WOOLWORTHS S/STN"/>
    <s v="CALTEX Australia - Fuel"/>
    <n v="7071340000000000"/>
    <d v="2019-03-14T00:00:00"/>
    <d v="1899-12-30T09:41:00"/>
    <m/>
    <x v="0"/>
    <n v="68.959999999999994"/>
    <n v="1.47"/>
    <n v="92.28"/>
    <n v="9.23"/>
    <n v="101.51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BELCONNEN WOOLWORTHS S/STN"/>
    <s v="CALTEX Australia - Fuel"/>
    <n v="7071340000000000"/>
    <d v="2019-03-29T00:00:00"/>
    <d v="1899-12-30T06:21:00"/>
    <n v="17791"/>
    <x v="0"/>
    <n v="65.92"/>
    <n v="1.5"/>
    <n v="90.01"/>
    <n v="9.01"/>
    <n v="99.02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4-05T00:00:00"/>
    <d v="1899-12-30T10:38:00"/>
    <n v="18530"/>
    <x v="0"/>
    <n v="66.540000000000006"/>
    <n v="1.5"/>
    <n v="90.85"/>
    <n v="9.09"/>
    <n v="99.94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4-24T00:00:00"/>
    <d v="1899-12-30T11:38:00"/>
    <n v="19179"/>
    <x v="0"/>
    <n v="66.62"/>
    <n v="1.5"/>
    <n v="90.96"/>
    <n v="9.1"/>
    <n v="100.06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5-08T00:00:00"/>
    <d v="1899-12-30T15:21:00"/>
    <n v="19896"/>
    <x v="0"/>
    <n v="69.41"/>
    <n v="1.5"/>
    <n v="94.77"/>
    <n v="9.48"/>
    <n v="104.25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5-20T00:00:00"/>
    <d v="1899-12-30T14:10:00"/>
    <n v="20488"/>
    <x v="0"/>
    <n v="56.45"/>
    <n v="1.51"/>
    <n v="77.59"/>
    <n v="7.76"/>
    <n v="85.35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6-05T00:00:00"/>
    <d v="1899-12-30T09:38:00"/>
    <n v="21180"/>
    <x v="0"/>
    <n v="68.11"/>
    <n v="1.5"/>
    <n v="93"/>
    <n v="9.31"/>
    <n v="102.31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6-20T00:00:00"/>
    <d v="1899-12-30T09:10:00"/>
    <m/>
    <x v="0"/>
    <n v="68.16"/>
    <n v="1.5"/>
    <n v="93.07"/>
    <n v="9.31"/>
    <n v="102.38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7-02T00:00:00"/>
    <d v="1899-12-30T00:56:00"/>
    <n v="22612"/>
    <x v="0"/>
    <n v="67.62"/>
    <n v="1.5"/>
    <n v="92.34"/>
    <n v="9.24"/>
    <n v="101.58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7-12T00:00:00"/>
    <d v="1899-12-30T07:53:00"/>
    <n v="23280"/>
    <x v="0"/>
    <n v="63.55"/>
    <n v="1.5"/>
    <n v="86.77"/>
    <n v="8.68"/>
    <n v="95.45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7-24T00:00:00"/>
    <d v="1899-12-30T10:13:00"/>
    <m/>
    <x v="0"/>
    <n v="66.17"/>
    <n v="1.5"/>
    <n v="90.35"/>
    <n v="9.0399999999999991"/>
    <n v="99.39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8-05T00:00:00"/>
    <d v="1899-12-30T07:08:00"/>
    <n v="24598"/>
    <x v="0"/>
    <n v="63.91"/>
    <n v="1.5"/>
    <n v="87.26"/>
    <n v="8.73"/>
    <n v="95.99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8-13T00:00:00"/>
    <d v="1899-12-30T09:37:00"/>
    <n v="25285"/>
    <x v="0"/>
    <n v="65.459999999999994"/>
    <n v="1.5"/>
    <n v="89.38"/>
    <n v="8.94"/>
    <n v="98.32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8-19T00:00:00"/>
    <d v="1899-12-30T10:01:00"/>
    <n v="25597"/>
    <x v="0"/>
    <n v="30.14"/>
    <n v="1.5"/>
    <n v="41.15"/>
    <n v="4.12"/>
    <n v="45.27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9-03T00:00:00"/>
    <d v="1899-12-30T09:53:00"/>
    <m/>
    <x v="0"/>
    <n v="50.97"/>
    <n v="1.5"/>
    <n v="69.599999999999994"/>
    <n v="6.97"/>
    <n v="76.569999999999993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9-13T00:00:00"/>
    <d v="1899-12-30T13:46:00"/>
    <n v="26787"/>
    <x v="0"/>
    <n v="63.5"/>
    <n v="1.5"/>
    <n v="86.71"/>
    <n v="8.68"/>
    <n v="95.39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10-09T00:00:00"/>
    <d v="1899-12-30T09:39:00"/>
    <n v="28178"/>
    <x v="0"/>
    <n v="63.36"/>
    <n v="1.53"/>
    <n v="88.25"/>
    <n v="8.83"/>
    <n v="97.08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10-21T00:00:00"/>
    <d v="1899-12-30T16:50:00"/>
    <n v="28828"/>
    <x v="0"/>
    <n v="64.2"/>
    <n v="1.53"/>
    <n v="89.41"/>
    <n v="8.9499999999999993"/>
    <n v="98.36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10-30T00:00:00"/>
    <d v="1899-12-30T00:05:00"/>
    <n v="29564"/>
    <x v="0"/>
    <n v="63.74"/>
    <n v="1.53"/>
    <n v="88.77"/>
    <n v="8.8800000000000008"/>
    <n v="97.65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11-15T00:00:00"/>
    <d v="1899-12-30T07:35:00"/>
    <n v="30162"/>
    <x v="0"/>
    <n v="69.67"/>
    <n v="1.53"/>
    <n v="97.03"/>
    <n v="9.7100000000000009"/>
    <n v="106.74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11-29T00:00:00"/>
    <d v="1899-12-30T08:04:00"/>
    <m/>
    <x v="0"/>
    <n v="71.08"/>
    <n v="1.53"/>
    <n v="98.99"/>
    <n v="9.9"/>
    <n v="108.89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12-23T00:00:00"/>
    <d v="1899-12-30T13:09:00"/>
    <m/>
    <x v="0"/>
    <n v="68"/>
    <n v="1.53"/>
    <n v="94.71"/>
    <n v="9.48"/>
    <n v="104.19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HOLT CALTEX WOOLWORTHS"/>
    <s v="CALTEX Australia - Fuel"/>
    <n v="7071340000000000"/>
    <d v="2019-09-27T00:00:00"/>
    <d v="1899-12-30T10:01:00"/>
    <n v="27479"/>
    <x v="0"/>
    <n v="65.989999999999995"/>
    <n v="1.55"/>
    <n v="93.11"/>
    <n v="9.32"/>
    <n v="102.43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TUGGERANONG WOOLWORTHS S/STN"/>
    <s v="CALTEX Australia - Fuel"/>
    <n v="7071340000000000"/>
    <d v="2019-02-28T00:00:00"/>
    <d v="1899-12-30T06:57:00"/>
    <n v="16468"/>
    <x v="0"/>
    <n v="68.05"/>
    <n v="1.45"/>
    <n v="89.83"/>
    <n v="8.99"/>
    <n v="98.82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1-09T00:00:00"/>
    <d v="1899-12-30T09:47:00"/>
    <n v="145452"/>
    <x v="0"/>
    <n v="37.26"/>
    <n v="1.28"/>
    <n v="43.39"/>
    <n v="4.34"/>
    <n v="47.7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1-11T00:00:00"/>
    <d v="1899-12-30T06:45:00"/>
    <n v="145637"/>
    <x v="0"/>
    <n v="22.68"/>
    <n v="1.28"/>
    <n v="26.42"/>
    <n v="2.64"/>
    <n v="29.0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1-17T00:00:00"/>
    <d v="1899-12-30T08:36:00"/>
    <n v="146402"/>
    <x v="0"/>
    <n v="26.22"/>
    <n v="1.28"/>
    <n v="30.48"/>
    <n v="3.05"/>
    <n v="33.5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1-21T00:00:00"/>
    <d v="1899-12-30T11:35:00"/>
    <n v="146879"/>
    <x v="0"/>
    <n v="34.56"/>
    <n v="1.33"/>
    <n v="41.66"/>
    <n v="4.17"/>
    <n v="45.8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1-25T00:00:00"/>
    <d v="1899-12-30T09:02:00"/>
    <n v="147381"/>
    <x v="0"/>
    <n v="14.29"/>
    <n v="1.33"/>
    <n v="17.23"/>
    <n v="1.72"/>
    <n v="18.9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1-27T00:00:00"/>
    <d v="1899-12-30T09:44:00"/>
    <n v="147753"/>
    <x v="0"/>
    <n v="20.79"/>
    <n v="1.35"/>
    <n v="25.43"/>
    <n v="2.54"/>
    <n v="27.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1-29T00:00:00"/>
    <d v="1899-12-30T06:57:00"/>
    <n v="147920"/>
    <x v="0"/>
    <n v="19.489999999999998"/>
    <n v="1.35"/>
    <n v="23.85"/>
    <n v="2.39"/>
    <n v="26.2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2-09T00:00:00"/>
    <d v="1899-12-30T08:57:00"/>
    <n v="149311"/>
    <x v="0"/>
    <n v="19.71"/>
    <n v="1.36"/>
    <n v="24.35"/>
    <n v="2.44"/>
    <n v="26.7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2-10T00:00:00"/>
    <d v="1899-12-30T15:54:00"/>
    <n v="149485"/>
    <x v="0"/>
    <n v="19.37"/>
    <n v="1.35"/>
    <n v="23.79"/>
    <n v="2.38"/>
    <n v="26.1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2-12T00:00:00"/>
    <d v="1899-12-30T07:44:00"/>
    <n v="149675"/>
    <x v="0"/>
    <n v="25"/>
    <n v="1.39"/>
    <n v="31.58"/>
    <n v="3.16"/>
    <n v="34.7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2-18T00:00:00"/>
    <d v="1899-12-30T13:38:00"/>
    <n v="150500"/>
    <x v="0"/>
    <n v="29.69"/>
    <n v="1.4"/>
    <n v="37.770000000000003"/>
    <n v="3.78"/>
    <n v="41.5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2-21T00:00:00"/>
    <d v="1899-12-30T09:10:00"/>
    <n v="150800"/>
    <x v="0"/>
    <n v="14.2"/>
    <n v="1.4"/>
    <n v="18.059999999999999"/>
    <n v="1.81"/>
    <n v="19.8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2-23T00:00:00"/>
    <d v="1899-12-30T00:30:00"/>
    <n v="151193"/>
    <x v="0"/>
    <n v="30.99"/>
    <n v="1.4"/>
    <n v="39.43"/>
    <n v="3.94"/>
    <n v="43.3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2-24T00:00:00"/>
    <d v="1899-12-30T11:51:00"/>
    <n v="151286"/>
    <x v="0"/>
    <n v="11.94"/>
    <n v="1.42"/>
    <n v="15.44"/>
    <n v="1.54"/>
    <n v="16.9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2-27T00:00:00"/>
    <d v="1899-12-30T13:59:00"/>
    <n v="151722"/>
    <x v="0"/>
    <n v="19.37"/>
    <n v="1.42"/>
    <n v="25.04"/>
    <n v="2.5"/>
    <n v="27.5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3-02T00:00:00"/>
    <d v="1899-12-30T08:01:00"/>
    <n v="152194"/>
    <x v="0"/>
    <n v="38.26"/>
    <n v="1.42"/>
    <n v="49.38"/>
    <n v="4.9400000000000004"/>
    <n v="54.32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3-03T00:00:00"/>
    <d v="1899-12-30T14:31:00"/>
    <n v="152387"/>
    <x v="0"/>
    <n v="24"/>
    <n v="1.45"/>
    <n v="31.72"/>
    <n v="3.17"/>
    <n v="34.8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3-12T00:00:00"/>
    <d v="1899-12-30T06:59:00"/>
    <n v="153553"/>
    <x v="0"/>
    <n v="19.37"/>
    <n v="1.46"/>
    <n v="25.68"/>
    <n v="2.57"/>
    <n v="28.2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3-13T00:00:00"/>
    <d v="1899-12-30T08:24:00"/>
    <n v="153721"/>
    <x v="0"/>
    <n v="21.3"/>
    <n v="1.46"/>
    <n v="28.24"/>
    <n v="2.82"/>
    <n v="31.0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3-14T00:00:00"/>
    <d v="1899-12-30T07:46:00"/>
    <n v="153836"/>
    <x v="0"/>
    <n v="14.2"/>
    <n v="1.46"/>
    <n v="18.829999999999998"/>
    <n v="1.88"/>
    <n v="20.7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3-15T00:00:00"/>
    <d v="1899-12-30T07:33:00"/>
    <n v="153951"/>
    <x v="0"/>
    <n v="14.85"/>
    <n v="1.46"/>
    <n v="19.68"/>
    <n v="1.97"/>
    <n v="21.6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3-16T00:00:00"/>
    <d v="1899-12-30T14:59:00"/>
    <n v="154213"/>
    <x v="0"/>
    <n v="31.63"/>
    <n v="1.46"/>
    <n v="41.93"/>
    <n v="4.1900000000000004"/>
    <n v="46.12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3-23T00:00:00"/>
    <d v="1899-12-30T10:22:00"/>
    <n v="155037"/>
    <x v="0"/>
    <n v="16.46"/>
    <n v="1.46"/>
    <n v="21.84"/>
    <n v="2.1800000000000002"/>
    <n v="24.02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3-24T00:00:00"/>
    <d v="1899-12-30T00:31:00"/>
    <n v="155250"/>
    <x v="0"/>
    <n v="22.92"/>
    <n v="1.46"/>
    <n v="30.4"/>
    <n v="3.04"/>
    <n v="33.4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3-27T00:00:00"/>
    <d v="1899-12-30T00:00:00"/>
    <n v="155639"/>
    <x v="0"/>
    <n v="25.83"/>
    <n v="1.46"/>
    <n v="34.26"/>
    <n v="3.43"/>
    <n v="37.6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3-31T00:00:00"/>
    <d v="1899-12-30T15:54:00"/>
    <n v="156170"/>
    <x v="0"/>
    <n v="27.55"/>
    <n v="1.46"/>
    <n v="36.549999999999997"/>
    <n v="3.66"/>
    <n v="40.2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4-06T00:00:00"/>
    <d v="1899-12-30T00:54:00"/>
    <n v="157034"/>
    <x v="0"/>
    <n v="21.03"/>
    <n v="1.46"/>
    <n v="27.9"/>
    <n v="2.79"/>
    <n v="30.6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4-09T00:00:00"/>
    <d v="1899-12-30T11:22:00"/>
    <n v="157358"/>
    <x v="0"/>
    <n v="20.57"/>
    <n v="1.45"/>
    <n v="27.2"/>
    <n v="2.72"/>
    <n v="29.92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4-12T00:00:00"/>
    <d v="1899-12-30T08:58:00"/>
    <n v="157712"/>
    <x v="0"/>
    <n v="43.61"/>
    <n v="1.45"/>
    <n v="57.66"/>
    <n v="5.77"/>
    <n v="63.4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4-15T00:00:00"/>
    <d v="1899-12-30T10:48:00"/>
    <n v="158258"/>
    <x v="0"/>
    <n v="30.2"/>
    <n v="1.46"/>
    <n v="40.049999999999997"/>
    <n v="4.01"/>
    <n v="44.0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4-20T00:00:00"/>
    <d v="1899-12-30T10:57:00"/>
    <n v="158893"/>
    <x v="0"/>
    <n v="20.34"/>
    <n v="1.46"/>
    <n v="26.98"/>
    <n v="2.7"/>
    <n v="29.6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4-26T00:00:00"/>
    <d v="1899-12-30T17:26:00"/>
    <n v="159796"/>
    <x v="0"/>
    <n v="36.11"/>
    <n v="1.46"/>
    <n v="47.89"/>
    <n v="4.79"/>
    <n v="52.6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4-28T00:00:00"/>
    <d v="1899-12-30T11:19:00"/>
    <n v="160015"/>
    <x v="0"/>
    <n v="29.86"/>
    <n v="1.46"/>
    <n v="39.61"/>
    <n v="3.96"/>
    <n v="43.5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5-02T00:00:00"/>
    <d v="1899-12-30T15:31:00"/>
    <n v="160757"/>
    <x v="0"/>
    <n v="21.11"/>
    <n v="1.48"/>
    <n v="28.49"/>
    <n v="2.85"/>
    <n v="31.3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5-06T00:00:00"/>
    <d v="1899-12-30T09:35:00"/>
    <n v="161313"/>
    <x v="0"/>
    <n v="28.5"/>
    <n v="1.49"/>
    <n v="38.58"/>
    <n v="3.86"/>
    <n v="42.4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5-07T00:00:00"/>
    <d v="1899-12-30T13:13:00"/>
    <n v="161462"/>
    <x v="0"/>
    <n v="19.64"/>
    <n v="1.49"/>
    <n v="26.58"/>
    <n v="2.66"/>
    <n v="29.2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5-08T00:00:00"/>
    <d v="1899-12-30T10:01:00"/>
    <n v="161596"/>
    <x v="0"/>
    <n v="17.100000000000001"/>
    <n v="1.49"/>
    <n v="23.15"/>
    <n v="2.3199999999999998"/>
    <n v="25.4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5-12T00:00:00"/>
    <d v="1899-12-30T11:23:00"/>
    <n v="162115"/>
    <x v="0"/>
    <n v="20.260000000000002"/>
    <n v="1.49"/>
    <n v="27.43"/>
    <n v="2.74"/>
    <n v="30.1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5-23T00:00:00"/>
    <d v="1899-12-30T09:41:00"/>
    <n v="163155"/>
    <x v="0"/>
    <n v="33.950000000000003"/>
    <n v="1.46"/>
    <n v="45.03"/>
    <n v="4.5"/>
    <n v="49.5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5-25T00:00:00"/>
    <d v="1899-12-30T10:25:00"/>
    <n v="163430"/>
    <x v="0"/>
    <n v="34.18"/>
    <n v="1.46"/>
    <n v="45.34"/>
    <n v="4.53"/>
    <n v="49.8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6-03T00:00:00"/>
    <d v="1899-12-30T07:13:00"/>
    <n v="164846"/>
    <x v="0"/>
    <n v="18.079999999999998"/>
    <n v="1.46"/>
    <n v="23.98"/>
    <n v="2.4"/>
    <n v="26.3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6-06T00:00:00"/>
    <d v="1899-12-30T09:17:00"/>
    <n v="165139"/>
    <x v="0"/>
    <n v="18.77"/>
    <n v="1.46"/>
    <n v="24.9"/>
    <n v="2.4900000000000002"/>
    <n v="27.3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6-14T00:00:00"/>
    <d v="1899-12-30T09:13:00"/>
    <n v="166297"/>
    <x v="0"/>
    <n v="26.98"/>
    <n v="1.46"/>
    <n v="35.78"/>
    <n v="3.58"/>
    <n v="39.3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6-16T00:00:00"/>
    <d v="1899-12-30T10:29:00"/>
    <n v="166669"/>
    <x v="0"/>
    <n v="20.010000000000002"/>
    <n v="1.42"/>
    <n v="25.85"/>
    <n v="2.59"/>
    <n v="28.4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6-17T00:00:00"/>
    <d v="1899-12-30T13:47:00"/>
    <n v="166936"/>
    <x v="0"/>
    <n v="32.92"/>
    <n v="1.42"/>
    <n v="42.52"/>
    <n v="4.25"/>
    <n v="46.7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6-19T00:00:00"/>
    <d v="1899-12-30T09:22:00"/>
    <n v="167135"/>
    <x v="0"/>
    <n v="25.82"/>
    <n v="1.42"/>
    <n v="33.35"/>
    <n v="3.34"/>
    <n v="36.6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6-20T00:00:00"/>
    <d v="1899-12-30T10:26:00"/>
    <n v="167243"/>
    <x v="0"/>
    <n v="15.56"/>
    <n v="1.42"/>
    <n v="20.100000000000001"/>
    <n v="2.0099999999999998"/>
    <n v="22.1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6-21T00:00:00"/>
    <d v="1899-12-30T11:07:00"/>
    <n v="167399"/>
    <x v="0"/>
    <n v="19.62"/>
    <n v="1.46"/>
    <n v="25.34"/>
    <n v="2.5299999999999998"/>
    <n v="27.8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6-23T00:00:00"/>
    <d v="1899-12-30T11:11:00"/>
    <n v="167780"/>
    <x v="0"/>
    <n v="46.32"/>
    <n v="1.46"/>
    <n v="59.29"/>
    <n v="5.93"/>
    <n v="65.22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6-24T00:00:00"/>
    <d v="1899-12-30T10:52:00"/>
    <n v="167941"/>
    <x v="0"/>
    <n v="18.57"/>
    <n v="1.46"/>
    <n v="23.77"/>
    <n v="2.38"/>
    <n v="26.1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6-25T00:00:00"/>
    <d v="1899-12-30T08:48:00"/>
    <n v="168043"/>
    <x v="0"/>
    <n v="13.6"/>
    <n v="1.46"/>
    <n v="17.41"/>
    <n v="1.74"/>
    <n v="19.14999999999999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6-27T00:00:00"/>
    <d v="1899-12-30T09:11:00"/>
    <n v="168246"/>
    <x v="0"/>
    <n v="25.39"/>
    <n v="1.46"/>
    <n v="32.5"/>
    <n v="3.25"/>
    <n v="35.7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7-02T00:00:00"/>
    <d v="1899-12-30T10:46:00"/>
    <n v="169033"/>
    <x v="0"/>
    <n v="32.83"/>
    <n v="1.43"/>
    <n v="42.62"/>
    <n v="4.26"/>
    <n v="46.8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7-03T00:00:00"/>
    <d v="1899-12-30T08:52:00"/>
    <n v="169183"/>
    <x v="0"/>
    <n v="18.690000000000001"/>
    <n v="1.43"/>
    <n v="24.26"/>
    <n v="2.4300000000000002"/>
    <n v="26.6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7-05T00:00:00"/>
    <d v="1899-12-30T06:36:00"/>
    <n v="169376"/>
    <x v="0"/>
    <n v="23.73"/>
    <n v="1.43"/>
    <n v="30.81"/>
    <n v="3.08"/>
    <n v="33.8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7-08T00:00:00"/>
    <d v="1899-12-30T11:37:00"/>
    <n v="169860"/>
    <x v="0"/>
    <n v="29.51"/>
    <n v="1.46"/>
    <n v="39.049999999999997"/>
    <n v="3.91"/>
    <n v="42.9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7-10T00:00:00"/>
    <d v="1899-12-30T10:32:00"/>
    <n v="170121"/>
    <x v="0"/>
    <n v="32.07"/>
    <n v="1.46"/>
    <n v="42.45"/>
    <n v="4.25"/>
    <n v="46.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7-13T00:00:00"/>
    <d v="1899-12-30T11:18:00"/>
    <n v="170519"/>
    <x v="0"/>
    <n v="20.52"/>
    <n v="1.46"/>
    <n v="27.15"/>
    <n v="2.72"/>
    <n v="29.8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7-14T00:00:00"/>
    <d v="1899-12-30T08:04:00"/>
    <n v="170707"/>
    <x v="0"/>
    <n v="23.73"/>
    <n v="1.45"/>
    <n v="31.28"/>
    <n v="3.13"/>
    <n v="34.4099999999999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7-15T00:00:00"/>
    <d v="1899-12-30T09:33:00"/>
    <n v="170888"/>
    <x v="0"/>
    <n v="21.5"/>
    <n v="1.45"/>
    <n v="28.35"/>
    <n v="2.84"/>
    <n v="31.1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7-19T00:00:00"/>
    <d v="1899-12-30T10:43:00"/>
    <n v="171531"/>
    <x v="0"/>
    <n v="39.99"/>
    <n v="1.45"/>
    <n v="52.72"/>
    <n v="5.27"/>
    <n v="57.9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7-21T00:00:00"/>
    <d v="1899-12-30T10:36:00"/>
    <n v="171803"/>
    <x v="0"/>
    <n v="31.14"/>
    <n v="1.46"/>
    <n v="41.19"/>
    <n v="4.12"/>
    <n v="45.3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7-25T00:00:00"/>
    <d v="1899-12-30T16:10:00"/>
    <n v="172369"/>
    <x v="0"/>
    <n v="35.049999999999997"/>
    <n v="1.46"/>
    <n v="46.36"/>
    <n v="4.6399999999999997"/>
    <n v="5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7-30T00:00:00"/>
    <d v="1899-12-30T17:02:00"/>
    <n v="173267"/>
    <x v="0"/>
    <n v="34.08"/>
    <n v="1.46"/>
    <n v="45.39"/>
    <n v="4.54"/>
    <n v="49.9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8-01T00:00:00"/>
    <d v="1899-12-30T16:05:00"/>
    <n v="173479"/>
    <x v="0"/>
    <n v="25.11"/>
    <n v="1.46"/>
    <n v="33.44"/>
    <n v="3.34"/>
    <n v="36.7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8-05T00:00:00"/>
    <d v="1899-12-30T11:47:00"/>
    <n v="173843"/>
    <x v="0"/>
    <n v="20.329999999999998"/>
    <n v="1.46"/>
    <n v="26.95"/>
    <n v="2.7"/>
    <n v="29.6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8-08T00:00:00"/>
    <d v="1899-12-30T09:12:00"/>
    <n v="174200"/>
    <x v="0"/>
    <n v="42.26"/>
    <n v="1.46"/>
    <n v="56.04"/>
    <n v="5.6"/>
    <n v="61.6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8-10T00:00:00"/>
    <d v="1899-12-30T13:48:00"/>
    <n v="174482"/>
    <x v="0"/>
    <n v="36.33"/>
    <n v="1.46"/>
    <n v="48.17"/>
    <n v="4.82"/>
    <n v="52.9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8-11T00:00:00"/>
    <d v="1899-12-30T11:12:00"/>
    <n v="174658"/>
    <x v="0"/>
    <n v="21.67"/>
    <n v="1.48"/>
    <n v="29.14"/>
    <n v="2.91"/>
    <n v="32.0499999999999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8-16T00:00:00"/>
    <d v="1899-12-30T10:40:00"/>
    <n v="175239"/>
    <x v="0"/>
    <n v="18.47"/>
    <n v="1.48"/>
    <n v="24.84"/>
    <n v="2.48"/>
    <n v="27.32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8-28T00:00:00"/>
    <d v="1899-12-30T07:59:00"/>
    <n v="176620"/>
    <x v="0"/>
    <n v="28.4"/>
    <n v="1.45"/>
    <n v="37.549999999999997"/>
    <n v="3.76"/>
    <n v="41.3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8-29T00:00:00"/>
    <d v="1899-12-30T13:09:00"/>
    <n v="176755"/>
    <x v="0"/>
    <n v="16.14"/>
    <n v="1.45"/>
    <n v="21.35"/>
    <n v="2.14"/>
    <n v="23.4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9-02T00:00:00"/>
    <d v="1899-12-30T09:28:00"/>
    <n v="177237"/>
    <x v="0"/>
    <n v="17.489999999999998"/>
    <n v="1.46"/>
    <n v="23.14"/>
    <n v="2.31"/>
    <n v="25.4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9-07T00:00:00"/>
    <d v="1899-12-30T00:42:00"/>
    <n v="177802"/>
    <x v="0"/>
    <n v="22.53"/>
    <n v="1.46"/>
    <n v="29.8"/>
    <n v="2.98"/>
    <n v="32.7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9-08T00:00:00"/>
    <d v="1899-12-30T13:15:00"/>
    <n v="177901"/>
    <x v="0"/>
    <n v="12.91"/>
    <n v="1.45"/>
    <n v="17.03"/>
    <n v="1.7"/>
    <n v="18.7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9-10T00:00:00"/>
    <d v="1899-12-30T08:55:00"/>
    <n v="178115"/>
    <x v="0"/>
    <n v="15.39"/>
    <n v="1.45"/>
    <n v="20.29"/>
    <n v="2.0299999999999998"/>
    <n v="22.32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9-13T00:00:00"/>
    <d v="1899-12-30T00:40:00"/>
    <n v="178387"/>
    <x v="0"/>
    <n v="10.97"/>
    <n v="1.45"/>
    <n v="14.46"/>
    <n v="1.45"/>
    <n v="15.9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9-15T00:00:00"/>
    <d v="1899-12-30T09:18:00"/>
    <n v="178634"/>
    <x v="0"/>
    <n v="27.51"/>
    <n v="1.45"/>
    <n v="36.270000000000003"/>
    <n v="3.63"/>
    <n v="39.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9-21T00:00:00"/>
    <d v="1899-12-30T09:18:00"/>
    <n v="179281"/>
    <x v="0"/>
    <n v="32.799999999999997"/>
    <n v="1.45"/>
    <n v="43.25"/>
    <n v="4.33"/>
    <n v="47.5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9-23T00:00:00"/>
    <d v="1899-12-30T06:41:00"/>
    <n v="179468"/>
    <x v="0"/>
    <n v="23.28"/>
    <n v="1.46"/>
    <n v="30.95"/>
    <n v="3.1"/>
    <n v="34.0499999999999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9-26T00:00:00"/>
    <d v="1899-12-30T07:17:00"/>
    <n v="179988"/>
    <x v="0"/>
    <n v="27.52"/>
    <n v="1.46"/>
    <n v="36.58"/>
    <n v="3.66"/>
    <n v="40.2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9-28T00:00:00"/>
    <d v="1899-12-30T09:46:00"/>
    <n v="180192"/>
    <x v="0"/>
    <n v="26.87"/>
    <n v="1.46"/>
    <n v="35.72"/>
    <n v="3.57"/>
    <n v="39.2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9-30T00:00:00"/>
    <d v="1899-12-30T09:45:00"/>
    <n v="180438"/>
    <x v="0"/>
    <n v="26.65"/>
    <n v="1.49"/>
    <n v="36.18"/>
    <n v="3.62"/>
    <n v="39.7999999999999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0-07T00:00:00"/>
    <d v="1899-12-30T09:02:00"/>
    <n v="181476"/>
    <x v="0"/>
    <n v="32.200000000000003"/>
    <n v="1.5"/>
    <n v="43.88"/>
    <n v="4.3899999999999997"/>
    <n v="48.2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0-08T00:00:00"/>
    <d v="1899-12-30T10:48:00"/>
    <n v="181638"/>
    <x v="0"/>
    <n v="18.89"/>
    <n v="1.5"/>
    <n v="25.74"/>
    <n v="2.57"/>
    <n v="28.3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0-11T00:00:00"/>
    <d v="1899-12-30T10:03:00"/>
    <n v="182057"/>
    <x v="0"/>
    <n v="22.2"/>
    <n v="1.5"/>
    <n v="30.25"/>
    <n v="3.03"/>
    <n v="33.2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0-23T00:00:00"/>
    <d v="1899-12-30T09:13:00"/>
    <n v="183505"/>
    <x v="0"/>
    <n v="21.83"/>
    <n v="1.47"/>
    <n v="29.19"/>
    <n v="2.92"/>
    <n v="32.1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0-27T00:00:00"/>
    <d v="1899-12-30T07:56:00"/>
    <n v="183984"/>
    <x v="0"/>
    <n v="24.5"/>
    <n v="1.49"/>
    <n v="33.1"/>
    <n v="3.31"/>
    <n v="36.4099999999999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1-02T00:00:00"/>
    <d v="1899-12-30T00:07:00"/>
    <n v="184641"/>
    <x v="0"/>
    <n v="21.31"/>
    <n v="1.49"/>
    <n v="28.79"/>
    <n v="2.88"/>
    <n v="31.6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1-03T00:00:00"/>
    <d v="1899-12-30T13:15:00"/>
    <n v="184802"/>
    <x v="0"/>
    <n v="18.22"/>
    <n v="1.47"/>
    <n v="24.43"/>
    <n v="2.44"/>
    <n v="26.8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1-05T00:00:00"/>
    <d v="1899-12-30T08:56:00"/>
    <n v="185047"/>
    <x v="0"/>
    <n v="29.85"/>
    <n v="1.47"/>
    <n v="40.020000000000003"/>
    <n v="4"/>
    <n v="44.02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1-06T00:00:00"/>
    <d v="1899-12-30T09:58:00"/>
    <n v="185222"/>
    <x v="0"/>
    <n v="18.86"/>
    <n v="1.47"/>
    <n v="25.28"/>
    <n v="2.5299999999999998"/>
    <n v="27.8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1-16T00:00:00"/>
    <d v="1899-12-30T07:51:00"/>
    <n v="186333"/>
    <x v="0"/>
    <n v="30.7"/>
    <n v="1.47"/>
    <n v="41.03"/>
    <n v="4.0999999999999996"/>
    <n v="45.1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1-17T00:00:00"/>
    <d v="1899-12-30T13:36:00"/>
    <n v="186507"/>
    <x v="0"/>
    <n v="21"/>
    <n v="1.46"/>
    <n v="27.82"/>
    <n v="2.78"/>
    <n v="30.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1-21T00:00:00"/>
    <d v="1899-12-30T09:33:00"/>
    <n v="187084"/>
    <x v="0"/>
    <n v="42.81"/>
    <n v="1.46"/>
    <n v="56.71"/>
    <n v="5.67"/>
    <n v="62.3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1-26T00:00:00"/>
    <d v="1899-12-30T10:49:00"/>
    <n v="187844"/>
    <x v="0"/>
    <n v="32.94"/>
    <n v="1.45"/>
    <n v="43.4"/>
    <n v="4.34"/>
    <n v="47.7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1-27T00:00:00"/>
    <d v="1899-12-30T09:48:00"/>
    <n v="188018"/>
    <x v="0"/>
    <n v="21.21"/>
    <n v="1.45"/>
    <n v="27.95"/>
    <n v="2.8"/>
    <n v="30.7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1-30T00:00:00"/>
    <d v="1899-12-30T09:26:00"/>
    <n v="188508"/>
    <x v="0"/>
    <n v="34.83"/>
    <n v="1.45"/>
    <n v="45.89"/>
    <n v="4.59"/>
    <n v="50.4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2-01T00:00:00"/>
    <d v="1899-12-30T11:36:00"/>
    <n v="188689"/>
    <x v="0"/>
    <n v="21.02"/>
    <n v="1.45"/>
    <n v="27.74"/>
    <n v="2.77"/>
    <n v="30.5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2-02T00:00:00"/>
    <d v="1899-12-30T14:33:00"/>
    <n v="188878"/>
    <x v="0"/>
    <n v="22.47"/>
    <n v="1.45"/>
    <n v="29.65"/>
    <n v="2.97"/>
    <n v="32.6199999999999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2-05T00:00:00"/>
    <d v="1899-12-30T09:40:00"/>
    <n v="189286"/>
    <x v="0"/>
    <n v="12.88"/>
    <n v="1.45"/>
    <n v="16.989999999999998"/>
    <n v="1.7"/>
    <n v="18.69000000000000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2-07T00:00:00"/>
    <d v="1899-12-30T08:05:00"/>
    <n v="189536"/>
    <x v="0"/>
    <n v="30.17"/>
    <n v="1.45"/>
    <n v="39.81"/>
    <n v="3.98"/>
    <n v="43.7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2-08T00:00:00"/>
    <d v="1899-12-30T17:54:00"/>
    <n v="189718"/>
    <x v="0"/>
    <n v="19.59"/>
    <n v="1.47"/>
    <n v="26.15"/>
    <n v="2.62"/>
    <n v="28.7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2-13T00:00:00"/>
    <d v="1899-12-30T16:13:00"/>
    <n v="190423"/>
    <x v="0"/>
    <n v="26.6"/>
    <n v="1.47"/>
    <n v="35.51"/>
    <n v="3.55"/>
    <n v="39.0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2-16T00:00:00"/>
    <d v="1899-12-30T00:19:00"/>
    <n v="190839"/>
    <x v="0"/>
    <n v="24.93"/>
    <n v="1.46"/>
    <n v="33.18"/>
    <n v="3.32"/>
    <n v="36.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2-17T00:00:00"/>
    <d v="1899-12-30T06:38:00"/>
    <n v="190936"/>
    <x v="0"/>
    <n v="13.61"/>
    <n v="1.46"/>
    <n v="18.11"/>
    <n v="1.81"/>
    <n v="19.920000000000002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2-19T00:00:00"/>
    <d v="1899-12-30T07:40:00"/>
    <n v="191322"/>
    <x v="0"/>
    <n v="21.54"/>
    <n v="1.46"/>
    <n v="28.66"/>
    <n v="2.87"/>
    <n v="31.5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2-24T00:00:00"/>
    <d v="1899-12-30T10:27:00"/>
    <n v="192136"/>
    <x v="0"/>
    <n v="20.77"/>
    <n v="1.47"/>
    <n v="27.81"/>
    <n v="2.78"/>
    <n v="30.5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2-27T00:00:00"/>
    <d v="1899-12-30T09:40:00"/>
    <n v="192373"/>
    <x v="0"/>
    <n v="28.15"/>
    <n v="1.47"/>
    <n v="37.69"/>
    <n v="3.77"/>
    <n v="41.4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2-28T00:00:00"/>
    <d v="1899-12-30T00:14:00"/>
    <n v="192509"/>
    <x v="0"/>
    <n v="18.36"/>
    <n v="1.47"/>
    <n v="24.58"/>
    <n v="2.46"/>
    <n v="27.0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2-29T00:00:00"/>
    <d v="1899-12-30T11:41:00"/>
    <n v="192649"/>
    <x v="0"/>
    <n v="17.100000000000001"/>
    <n v="1.49"/>
    <n v="23.15"/>
    <n v="2.3199999999999998"/>
    <n v="25.4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WESTON CREEK FOODARY"/>
    <s v="CALTEX Australia - Fuel"/>
    <n v="7071340000000000"/>
    <d v="2019-08-15T00:00:00"/>
    <d v="1899-12-30T10:09:00"/>
    <n v="175086"/>
    <x v="0"/>
    <n v="27.79"/>
    <n v="1.46"/>
    <n v="36.86"/>
    <n v="3.69"/>
    <n v="40.5499999999999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WESTON CREEK FOODARY"/>
    <s v="CALTEX Australia - Fuel"/>
    <n v="7071340000000000"/>
    <d v="2019-09-06T00:00:00"/>
    <d v="1899-12-30T07:01:00"/>
    <n v="177630"/>
    <x v="0"/>
    <n v="24.53"/>
    <n v="1.45"/>
    <n v="32.35"/>
    <n v="3.24"/>
    <n v="35.59000000000000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WESTON CREEK FOODARY"/>
    <s v="CALTEX Australia - Fuel"/>
    <n v="7071340000000000"/>
    <d v="2019-09-09T00:00:00"/>
    <d v="1899-12-30T10:46:00"/>
    <n v="177997"/>
    <x v="0"/>
    <n v="11.82"/>
    <n v="1.45"/>
    <n v="15.54"/>
    <n v="1.55"/>
    <n v="17.0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WESTON CREEK FOODARY"/>
    <s v="CALTEX Australia - Fuel"/>
    <n v="7071340000000000"/>
    <d v="2019-10-10T00:00:00"/>
    <d v="1899-12-30T10:17:00"/>
    <n v="181851"/>
    <x v="0"/>
    <n v="24.61"/>
    <n v="1.49"/>
    <n v="33.44"/>
    <n v="3.34"/>
    <n v="36.7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WESTON CREEK FOODARY"/>
    <s v="CALTEX Australia - Fuel"/>
    <n v="7071340000000000"/>
    <d v="2019-10-18T00:00:00"/>
    <d v="1899-12-30T10:35:00"/>
    <n v="182872"/>
    <x v="0"/>
    <n v="34.58"/>
    <n v="1.48"/>
    <n v="46.44"/>
    <n v="4.6399999999999997"/>
    <n v="51.0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WESTON CREEK FOODARY"/>
    <s v="CALTEX Australia - Fuel"/>
    <n v="7071340000000000"/>
    <d v="2019-10-25T00:00:00"/>
    <d v="1899-12-30T08:59:00"/>
    <n v="183787"/>
    <x v="0"/>
    <n v="33.04"/>
    <n v="1.47"/>
    <n v="44.05"/>
    <n v="4.41"/>
    <n v="48.4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WESTON CREEK FOODARY"/>
    <s v="CALTEX Australia - Fuel"/>
    <n v="7071340000000000"/>
    <d v="2019-11-28T00:00:00"/>
    <d v="1899-12-30T08:21:00"/>
    <n v="188225"/>
    <x v="0"/>
    <n v="23.14"/>
    <n v="1.44"/>
    <n v="30.39"/>
    <n v="3.04"/>
    <n v="33.4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WESTON CREEK FOODARY"/>
    <s v="CALTEX Australia - Fuel"/>
    <n v="7071340000000000"/>
    <d v="2019-12-03T00:00:00"/>
    <d v="1899-12-30T08:41:00"/>
    <n v="188990"/>
    <x v="0"/>
    <n v="13.45"/>
    <n v="1.45"/>
    <n v="17.690000000000001"/>
    <n v="1.77"/>
    <n v="19.4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WESTON CREEK FOODARY"/>
    <s v="CALTEX Australia - Fuel"/>
    <n v="7071340000000000"/>
    <d v="2019-12-04T00:00:00"/>
    <d v="1899-12-30T09:56:00"/>
    <n v="189182"/>
    <x v="0"/>
    <n v="22.4"/>
    <n v="1.45"/>
    <n v="29.46"/>
    <n v="2.95"/>
    <n v="32.4099999999999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WESTON CREEK FOODARY"/>
    <s v="CALTEX Australia - Fuel"/>
    <n v="7071340000000000"/>
    <d v="2019-12-12T00:00:00"/>
    <d v="1899-12-30T09:56:00"/>
    <n v="190188"/>
    <x v="0"/>
    <n v="28.8"/>
    <n v="1.47"/>
    <n v="38.47"/>
    <n v="3.85"/>
    <n v="42.32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WESTON CREEK FOODARY"/>
    <s v="CALTEX Australia - Fuel"/>
    <n v="7071340000000000"/>
    <d v="2019-12-20T00:00:00"/>
    <d v="1899-12-30T08:48:00"/>
    <n v="191506"/>
    <x v="0"/>
    <n v="24.84"/>
    <n v="1.47"/>
    <n v="33.090000000000003"/>
    <n v="3.31"/>
    <n v="36.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529 TUGGERANONG"/>
    <s v="CALTEX Australia - Fuel"/>
    <n v="7071340000000000"/>
    <d v="2019-04-19T00:00:00"/>
    <d v="1899-12-30T13:54:00"/>
    <n v="158749"/>
    <x v="0"/>
    <n v="29.05"/>
    <n v="1.46"/>
    <n v="38.53"/>
    <n v="3.85"/>
    <n v="42.3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529 TUGGERANONG"/>
    <s v="CALTEX Australia - Fuel"/>
    <n v="7071340000000000"/>
    <d v="2019-05-21T00:00:00"/>
    <d v="1899-12-30T14:00:00"/>
    <n v="162890"/>
    <x v="0"/>
    <n v="39.14"/>
    <n v="1.46"/>
    <n v="51.92"/>
    <n v="5.19"/>
    <n v="57.1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529 TUGGERANONG"/>
    <s v="CALTEX Australia - Fuel"/>
    <n v="7071340000000000"/>
    <d v="2019-06-04T00:00:00"/>
    <d v="1899-12-30T14:05:00"/>
    <n v="164990"/>
    <x v="0"/>
    <n v="18.72"/>
    <n v="1.46"/>
    <n v="24.83"/>
    <n v="2.48"/>
    <n v="27.3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529 TUGGERANONG"/>
    <s v="CALTEX Australia - Fuel"/>
    <n v="7071340000000000"/>
    <d v="2019-06-15T00:00:00"/>
    <d v="1899-12-30T15:25:00"/>
    <n v="166489"/>
    <x v="0"/>
    <n v="24.54"/>
    <n v="1.46"/>
    <n v="32.549999999999997"/>
    <n v="3.26"/>
    <n v="35.8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529 TUGGERANONG"/>
    <s v="CALTEX Australia - Fuel"/>
    <n v="7071340000000000"/>
    <d v="2019-06-28T00:00:00"/>
    <d v="1899-12-30T10:04:00"/>
    <n v="168478"/>
    <x v="0"/>
    <n v="29.8"/>
    <n v="1.42"/>
    <n v="38.340000000000003"/>
    <n v="3.83"/>
    <n v="42.1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529 TUGGERANONG"/>
    <s v="CALTEX Australia - Fuel"/>
    <n v="7071340000000000"/>
    <d v="2019-07-12T00:00:00"/>
    <d v="1899-12-30T14:29:00"/>
    <n v="170358"/>
    <x v="0"/>
    <n v="30.35"/>
    <n v="1.45"/>
    <n v="39.880000000000003"/>
    <n v="3.99"/>
    <n v="43.8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529 TUGGERANONG"/>
    <s v="CALTEX Australia - Fuel"/>
    <n v="7071340000000000"/>
    <d v="2019-07-16T00:00:00"/>
    <d v="1899-12-30T20:29:00"/>
    <n v="171197"/>
    <x v="0"/>
    <n v="38.74"/>
    <n v="1.44"/>
    <n v="50.71"/>
    <n v="5.07"/>
    <n v="55.7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529 TUGGERANONG"/>
    <s v="CALTEX Australia - Fuel"/>
    <n v="7071340000000000"/>
    <d v="2019-07-23T00:00:00"/>
    <d v="1899-12-30T14:06:00"/>
    <n v="172078"/>
    <x v="0"/>
    <n v="34.32"/>
    <n v="1.44"/>
    <n v="45.08"/>
    <n v="4.51"/>
    <n v="49.5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529 TUGGERANONG"/>
    <s v="CALTEX Australia - Fuel"/>
    <n v="7071340000000000"/>
    <d v="2019-08-17T00:00:00"/>
    <d v="1899-12-30T14:50:00"/>
    <n v="175448"/>
    <x v="0"/>
    <n v="24.98"/>
    <n v="1.46"/>
    <n v="33.14"/>
    <n v="3.31"/>
    <n v="36.45000000000000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529 TUGGERANONG"/>
    <s v="CALTEX Australia - Fuel"/>
    <n v="7071340000000000"/>
    <d v="2019-08-20T00:00:00"/>
    <d v="1899-12-30T14:26:00"/>
    <n v="175867"/>
    <x v="0"/>
    <n v="27.86"/>
    <n v="1.43"/>
    <n v="36.32"/>
    <n v="3.63"/>
    <n v="39.95000000000000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529 TUGGERANONG"/>
    <s v="CALTEX Australia - Fuel"/>
    <n v="7071340000000000"/>
    <d v="2019-08-26T00:00:00"/>
    <d v="1899-12-30T11:08:00"/>
    <n v="176381"/>
    <x v="0"/>
    <n v="21.98"/>
    <n v="1.44"/>
    <n v="28.68"/>
    <n v="2.87"/>
    <n v="31.5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529 TUGGERANONG"/>
    <s v="CALTEX Australia - Fuel"/>
    <n v="7071340000000000"/>
    <d v="2019-12-30T00:00:00"/>
    <d v="1899-12-30T14:17:00"/>
    <n v="192883"/>
    <x v="0"/>
    <n v="29.4"/>
    <n v="1.48"/>
    <n v="39.450000000000003"/>
    <n v="3.95"/>
    <n v="43.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4-02T00:00:00"/>
    <d v="1899-12-30T10:10:00"/>
    <n v="156425"/>
    <x v="0"/>
    <n v="29.35"/>
    <n v="1.41"/>
    <n v="37.590000000000003"/>
    <n v="3.76"/>
    <n v="41.3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4-03T00:00:00"/>
    <d v="1899-12-30T13:29:00"/>
    <n v="156620"/>
    <x v="0"/>
    <n v="23.7"/>
    <n v="1.41"/>
    <n v="30.35"/>
    <n v="3.04"/>
    <n v="33.3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4-04T00:00:00"/>
    <d v="1899-12-30T18:21:00"/>
    <n v="156872"/>
    <x v="0"/>
    <n v="29.94"/>
    <n v="1.41"/>
    <n v="38.35"/>
    <n v="3.84"/>
    <n v="42.1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4-17T00:00:00"/>
    <d v="1899-12-30T19:06:00"/>
    <n v="158545"/>
    <x v="0"/>
    <n v="33.369999999999997"/>
    <n v="1.46"/>
    <n v="44.26"/>
    <n v="4.43"/>
    <n v="48.6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4-21T00:00:00"/>
    <d v="1899-12-30T13:32:00"/>
    <n v="159046"/>
    <x v="0"/>
    <n v="18.72"/>
    <n v="1.46"/>
    <n v="24.83"/>
    <n v="2.48"/>
    <n v="27.3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4-22T00:00:00"/>
    <d v="1899-12-30T17:17:00"/>
    <n v="159276"/>
    <x v="0"/>
    <n v="26.56"/>
    <n v="1.46"/>
    <n v="35.229999999999997"/>
    <n v="3.52"/>
    <n v="38.7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4-24T00:00:00"/>
    <d v="1899-12-30T15:07:00"/>
    <n v="159488"/>
    <x v="0"/>
    <n v="28.12"/>
    <n v="1.46"/>
    <n v="37.299999999999997"/>
    <n v="3.73"/>
    <n v="41.0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5-03T00:00:00"/>
    <d v="1899-12-30T18:46:00"/>
    <n v="160851"/>
    <x v="0"/>
    <n v="21.31"/>
    <n v="1.46"/>
    <n v="28.26"/>
    <n v="2.83"/>
    <n v="31.0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5-11T00:00:00"/>
    <d v="1899-12-30T17:56:00"/>
    <n v="161948"/>
    <x v="0"/>
    <n v="24.94"/>
    <n v="1.46"/>
    <n v="33.08"/>
    <n v="3.31"/>
    <n v="36.3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5-14T00:00:00"/>
    <d v="1899-12-30T10:20:00"/>
    <n v="162412"/>
    <x v="0"/>
    <n v="34.450000000000003"/>
    <n v="1.46"/>
    <n v="45.69"/>
    <n v="4.57"/>
    <n v="50.2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5-26T00:00:00"/>
    <d v="1899-12-30T18:01:00"/>
    <n v="163721"/>
    <x v="0"/>
    <n v="35.08"/>
    <n v="1.46"/>
    <n v="46.53"/>
    <n v="4.6500000000000004"/>
    <n v="51.1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5-28T00:00:00"/>
    <d v="1899-12-30T18:37:00"/>
    <n v="163960"/>
    <x v="0"/>
    <n v="28.61"/>
    <n v="1.46"/>
    <n v="37.950000000000003"/>
    <n v="3.8"/>
    <n v="41.7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5-29T00:00:00"/>
    <d v="1899-12-30T11:02:00"/>
    <n v="163124"/>
    <x v="0"/>
    <n v="22.43"/>
    <n v="1.46"/>
    <n v="29.75"/>
    <n v="2.98"/>
    <n v="32.7299999999999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6-10T00:00:00"/>
    <d v="1899-12-30T18:22:00"/>
    <n v="165792"/>
    <x v="0"/>
    <n v="18.71"/>
    <n v="1.46"/>
    <n v="24.82"/>
    <n v="2.48"/>
    <n v="27.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6-30T00:00:00"/>
    <d v="1899-12-30T15:08:00"/>
    <n v="168792"/>
    <x v="0"/>
    <n v="36.35"/>
    <n v="1.43"/>
    <n v="47.37"/>
    <n v="4.74"/>
    <n v="52.1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7-06T00:00:00"/>
    <d v="1899-12-30T19:49:00"/>
    <n v="169630"/>
    <x v="0"/>
    <n v="28.59"/>
    <n v="1.42"/>
    <n v="36.85"/>
    <n v="3.69"/>
    <n v="40.5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7-27T00:00:00"/>
    <d v="1899-12-30T14:38:00"/>
    <n v="172649"/>
    <x v="0"/>
    <n v="32.03"/>
    <n v="1.44"/>
    <n v="42.07"/>
    <n v="4.21"/>
    <n v="46.2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7-28T00:00:00"/>
    <d v="1899-12-30T19:09:00"/>
    <n v="172979"/>
    <x v="0"/>
    <n v="37.450000000000003"/>
    <n v="1.45"/>
    <n v="49.52"/>
    <n v="4.95"/>
    <n v="54.4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8-13T00:00:00"/>
    <d v="1899-12-30T14:36:00"/>
    <n v="179889"/>
    <x v="0"/>
    <n v="26.4"/>
    <n v="1.46"/>
    <n v="35.020000000000003"/>
    <n v="3.5"/>
    <n v="38.52000000000000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8-18T00:00:00"/>
    <d v="1899-12-30T14:45:00"/>
    <n v="175641"/>
    <x v="0"/>
    <n v="22.54"/>
    <n v="1.44"/>
    <n v="29.44"/>
    <n v="2.94"/>
    <n v="32.38000000000000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8-22T00:00:00"/>
    <d v="1899-12-30T18:24:00"/>
    <n v="176097"/>
    <x v="0"/>
    <n v="27.25"/>
    <n v="1.44"/>
    <n v="35.58"/>
    <n v="3.56"/>
    <n v="39.1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8-24T00:00:00"/>
    <d v="1899-12-30T15:41:00"/>
    <n v="176224"/>
    <x v="0"/>
    <n v="15.5"/>
    <n v="1.44"/>
    <n v="20.239999999999998"/>
    <n v="2.02"/>
    <n v="22.2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8-30T00:00:00"/>
    <d v="1899-12-30T09:54:00"/>
    <n v="176852"/>
    <x v="0"/>
    <n v="10.98"/>
    <n v="1.44"/>
    <n v="14.35"/>
    <n v="1.44"/>
    <n v="15.7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9-01T00:00:00"/>
    <d v="1899-12-30T13:57:00"/>
    <n v="177085"/>
    <x v="0"/>
    <n v="27.26"/>
    <n v="1.44"/>
    <n v="35.64"/>
    <n v="3.56"/>
    <n v="39.20000000000000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9-04T00:00:00"/>
    <d v="1899-12-30T15:45:00"/>
    <n v="177429"/>
    <x v="0"/>
    <n v="22.99"/>
    <n v="1.44"/>
    <n v="30.05"/>
    <n v="3.01"/>
    <n v="33.0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9-12T00:00:00"/>
    <d v="1899-12-30T18:21:00"/>
    <n v="178306"/>
    <x v="0"/>
    <n v="21.71"/>
    <n v="1.43"/>
    <n v="28.29"/>
    <n v="2.83"/>
    <n v="31.12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9-16T00:00:00"/>
    <d v="1899-12-30T18:13:00"/>
    <n v="178770"/>
    <x v="0"/>
    <n v="16.420000000000002"/>
    <n v="1.43"/>
    <n v="21.4"/>
    <n v="2.14"/>
    <n v="23.5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9-23T00:00:00"/>
    <d v="1899-12-30T18:49:00"/>
    <n v="179619"/>
    <x v="0"/>
    <n v="18.2"/>
    <n v="1.45"/>
    <n v="23.91"/>
    <n v="2.39"/>
    <n v="26.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9-24T00:00:00"/>
    <d v="1899-12-30T19:27:00"/>
    <n v="179800"/>
    <x v="0"/>
    <n v="25.25"/>
    <n v="1.45"/>
    <n v="33.17"/>
    <n v="3.32"/>
    <n v="36.4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10-02T00:00:00"/>
    <d v="1899-12-30T19:36:00"/>
    <n v="180743"/>
    <x v="0"/>
    <n v="32.94"/>
    <n v="1.46"/>
    <n v="43.69"/>
    <n v="4.37"/>
    <n v="48.0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10-04T00:00:00"/>
    <d v="1899-12-30T09:51:00"/>
    <n v="180996"/>
    <x v="0"/>
    <n v="28.36"/>
    <n v="1.46"/>
    <n v="37.619999999999997"/>
    <n v="3.76"/>
    <n v="41.3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10-05T00:00:00"/>
    <d v="1899-12-30T15:47:00"/>
    <n v="181195"/>
    <x v="0"/>
    <n v="25.18"/>
    <n v="1.46"/>
    <n v="33.4"/>
    <n v="3.34"/>
    <n v="36.7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10-13T00:00:00"/>
    <d v="1899-12-30T13:23:00"/>
    <n v="182288"/>
    <x v="0"/>
    <n v="23.81"/>
    <n v="1.46"/>
    <n v="31.58"/>
    <n v="3.16"/>
    <n v="34.7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10-15T00:00:00"/>
    <d v="1899-12-30T14:36:00"/>
    <n v="182556"/>
    <x v="0"/>
    <n v="31.72"/>
    <n v="1.46"/>
    <n v="42.07"/>
    <n v="4.21"/>
    <n v="46.2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10-19T00:00:00"/>
    <d v="1899-12-30T18:57:00"/>
    <n v="183094"/>
    <x v="0"/>
    <n v="26.83"/>
    <n v="1.46"/>
    <n v="35.58"/>
    <n v="3.56"/>
    <n v="39.1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10-28T00:00:00"/>
    <d v="1899-12-30T18:03:00"/>
    <n v="184189"/>
    <x v="0"/>
    <n v="23.38"/>
    <n v="1.46"/>
    <n v="31.01"/>
    <n v="3.1"/>
    <n v="34.1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10-31T00:00:00"/>
    <d v="1899-12-30T18:58:00"/>
    <n v="184490"/>
    <x v="0"/>
    <n v="21.48"/>
    <n v="1.46"/>
    <n v="28.49"/>
    <n v="2.85"/>
    <n v="31.3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11-12T00:00:00"/>
    <d v="1899-12-30T18:17:00"/>
    <n v="185887"/>
    <x v="0"/>
    <n v="22.53"/>
    <n v="1.45"/>
    <n v="29.75"/>
    <n v="2.98"/>
    <n v="32.7299999999999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11-19T00:00:00"/>
    <d v="1899-12-30T10:43:00"/>
    <n v="186756"/>
    <x v="0"/>
    <n v="30.53"/>
    <n v="1.44"/>
    <n v="39.97"/>
    <n v="4"/>
    <n v="43.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11-22T00:00:00"/>
    <d v="1899-12-30T14:51:00"/>
    <n v="187310"/>
    <x v="0"/>
    <n v="31.74"/>
    <n v="1.44"/>
    <n v="41.56"/>
    <n v="4.16"/>
    <n v="45.72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11-24T00:00:00"/>
    <d v="1899-12-30T09:17:00"/>
    <n v="187573"/>
    <x v="0"/>
    <n v="31.35"/>
    <n v="1.43"/>
    <n v="40.83"/>
    <n v="4.08"/>
    <n v="44.9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12-15T00:00:00"/>
    <d v="1899-12-30T11:01:00"/>
    <n v="190646"/>
    <x v="0"/>
    <n v="28.41"/>
    <n v="1.45"/>
    <n v="37.369999999999997"/>
    <n v="3.74"/>
    <n v="41.1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12-18T00:00:00"/>
    <d v="1899-12-30T14:44:00"/>
    <n v="191146"/>
    <x v="0"/>
    <n v="26.79"/>
    <n v="1.45"/>
    <n v="35.25"/>
    <n v="3.53"/>
    <n v="38.7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12-31T00:00:00"/>
    <d v="1899-12-30T14:31:00"/>
    <n v="193094"/>
    <x v="0"/>
    <n v="25.66"/>
    <n v="1.48"/>
    <n v="34.479999999999997"/>
    <n v="3.45"/>
    <n v="37.9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FYSHWICK OPT"/>
    <s v="CALTEX Australia - Fuel"/>
    <n v="7071340000000000"/>
    <d v="2019-12-21T00:00:00"/>
    <d v="1899-12-30T21:39:00"/>
    <n v="191786"/>
    <x v="0"/>
    <n v="36.979999999999997"/>
    <n v="1.44"/>
    <n v="48.37"/>
    <n v="4.84"/>
    <n v="53.2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FYSHWICK S/STN"/>
    <s v="CALTEX Australia - Fuel"/>
    <n v="7071340000000000"/>
    <d v="2019-11-08T00:00:00"/>
    <d v="1899-12-30T10:10:00"/>
    <n v="185440"/>
    <x v="0"/>
    <n v="26.74"/>
    <n v="1.42"/>
    <n v="34.49"/>
    <n v="3.45"/>
    <n v="37.9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FYSHWICK S/STN"/>
    <s v="CALTEX Australia - Fuel"/>
    <n v="7071340000000000"/>
    <d v="2019-12-23T00:00:00"/>
    <d v="1899-12-30T09:57:00"/>
    <n v="191988"/>
    <x v="0"/>
    <n v="24.66"/>
    <n v="1.44"/>
    <n v="32.26"/>
    <n v="3.23"/>
    <n v="35.4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KAMBAH CALTEX WOOLWORTHS"/>
    <s v="CALTEX Australia - Fuel"/>
    <n v="7071340000000000"/>
    <d v="2019-02-05T00:00:00"/>
    <d v="1899-12-30T22:38:00"/>
    <n v="148832"/>
    <x v="0"/>
    <n v="29.04"/>
    <n v="1.35"/>
    <n v="35.630000000000003"/>
    <n v="3.56"/>
    <n v="39.1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KAMBAH CALTEX WOOLWORTHS"/>
    <s v="CALTEX Australia - Fuel"/>
    <n v="7071340000000000"/>
    <d v="2019-05-01T00:00:00"/>
    <d v="1899-12-30T00:10:00"/>
    <n v="160490"/>
    <x v="0"/>
    <n v="32.44"/>
    <n v="1.46"/>
    <n v="43.03"/>
    <n v="4.3"/>
    <n v="47.3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KAMBAH CALTEX WOOLWORTHS"/>
    <s v="CALTEX Australia - Fuel"/>
    <n v="7071340000000000"/>
    <d v="2019-05-16T00:00:00"/>
    <d v="1899-12-30T00:14:00"/>
    <n v="162590"/>
    <x v="0"/>
    <n v="23.73"/>
    <n v="1.47"/>
    <n v="31.69"/>
    <n v="3.17"/>
    <n v="34.8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KAMBAH CALTEX WOOLWORTHS"/>
    <s v="CALTEX Australia - Fuel"/>
    <n v="7071340000000000"/>
    <d v="2019-06-01T00:00:00"/>
    <d v="1899-12-30T00:15:00"/>
    <n v="164495"/>
    <x v="0"/>
    <n v="45.05"/>
    <n v="1.48"/>
    <n v="60.57"/>
    <n v="6.06"/>
    <n v="66.6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KAMBAH CALTEX WOOLWORTHS"/>
    <s v="CALTEX Australia - Fuel"/>
    <n v="7071340000000000"/>
    <d v="2019-06-13T00:00:00"/>
    <d v="1899-12-30T00:11:00"/>
    <n v="166069"/>
    <x v="0"/>
    <n v="34.659999999999997"/>
    <n v="1.45"/>
    <n v="45.65"/>
    <n v="4.57"/>
    <n v="50.22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KAMBAH CALTEX WOOLWORTHS"/>
    <s v="CALTEX Australia - Fuel"/>
    <n v="7071340000000000"/>
    <d v="2019-09-19T00:00:00"/>
    <d v="1899-12-30T00:13:00"/>
    <n v="179000"/>
    <x v="0"/>
    <n v="30.34"/>
    <n v="1.44"/>
    <n v="39.75"/>
    <n v="3.98"/>
    <n v="43.7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KAMBAH CALTEX WOOLWORTHS"/>
    <s v="CALTEX Australia - Fuel"/>
    <n v="7071340000000000"/>
    <d v="2019-10-22T00:00:00"/>
    <d v="1899-12-30T00:09:00"/>
    <n v="183328"/>
    <x v="0"/>
    <n v="29.94"/>
    <n v="1.46"/>
    <n v="39.78"/>
    <n v="3.98"/>
    <n v="43.7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1-01T00:00:00"/>
    <d v="1899-12-30T13:05:00"/>
    <n v="144583"/>
    <x v="0"/>
    <n v="25.92"/>
    <n v="1.34"/>
    <n v="31.5"/>
    <n v="3.15"/>
    <n v="34.6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1-06T00:00:00"/>
    <d v="1899-12-30T15:56:00"/>
    <n v="145175"/>
    <x v="0"/>
    <n v="18.010000000000002"/>
    <n v="1.26"/>
    <n v="20.64"/>
    <n v="2.06"/>
    <n v="22.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1-12T00:00:00"/>
    <d v="1899-12-30T15:17:00"/>
    <n v="145893"/>
    <x v="0"/>
    <n v="30.99"/>
    <n v="1.26"/>
    <n v="35.520000000000003"/>
    <n v="3.55"/>
    <n v="39.0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1-14T00:00:00"/>
    <d v="1899-12-30T11:29:00"/>
    <n v="140655"/>
    <x v="0"/>
    <n v="21.11"/>
    <n v="1.26"/>
    <n v="24.15"/>
    <n v="2.42"/>
    <n v="26.5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1-15T00:00:00"/>
    <d v="1899-12-30T18:40:00"/>
    <n v="146220"/>
    <x v="0"/>
    <n v="23.43"/>
    <n v="1.26"/>
    <n v="26.8"/>
    <n v="2.68"/>
    <n v="29.4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1-19T00:00:00"/>
    <d v="1899-12-30T08:12:00"/>
    <n v="146606"/>
    <x v="0"/>
    <n v="29.13"/>
    <n v="1.26"/>
    <n v="33.33"/>
    <n v="3.33"/>
    <n v="36.6599999999999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1-22T00:00:00"/>
    <d v="1899-12-30T18:22:00"/>
    <n v="147064"/>
    <x v="0"/>
    <n v="26.57"/>
    <n v="1.31"/>
    <n v="31.54"/>
    <n v="3.15"/>
    <n v="34.6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1-26T00:00:00"/>
    <d v="1899-12-30T15:19:00"/>
    <n v="147612"/>
    <x v="0"/>
    <n v="31.89"/>
    <n v="1.31"/>
    <n v="37.85"/>
    <n v="3.79"/>
    <n v="41.6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1-30T00:00:00"/>
    <d v="1899-12-30T09:37:00"/>
    <n v="418042"/>
    <x v="0"/>
    <n v="17.649999999999999"/>
    <n v="1.33"/>
    <n v="21.26"/>
    <n v="2.13"/>
    <n v="23.3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1-31T00:00:00"/>
    <d v="1899-12-30T18:57:00"/>
    <n v="148258"/>
    <x v="0"/>
    <n v="30.41"/>
    <n v="1.33"/>
    <n v="36.630000000000003"/>
    <n v="3.66"/>
    <n v="40.2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2-02T00:00:00"/>
    <d v="1899-12-30T18:27:00"/>
    <n v="148481"/>
    <x v="0"/>
    <n v="28.43"/>
    <n v="1.33"/>
    <n v="34.25"/>
    <n v="3.43"/>
    <n v="37.6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2-04T00:00:00"/>
    <d v="1899-12-30T10:30:00"/>
    <n v="148623"/>
    <x v="0"/>
    <n v="16.47"/>
    <n v="1.34"/>
    <n v="20.04"/>
    <n v="2"/>
    <n v="22.0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2-07T00:00:00"/>
    <d v="1899-12-30T16:01:00"/>
    <n v="149153"/>
    <x v="0"/>
    <n v="41.86"/>
    <n v="1.34"/>
    <n v="50.93"/>
    <n v="5.09"/>
    <n v="56.02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2-15T00:00:00"/>
    <d v="1899-12-30T21:55:00"/>
    <n v="150251"/>
    <x v="0"/>
    <n v="35.15"/>
    <n v="1.37"/>
    <n v="43.75"/>
    <n v="4.38"/>
    <n v="48.1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2-19T00:00:00"/>
    <d v="1899-12-30T18:12:00"/>
    <n v="150695"/>
    <x v="0"/>
    <n v="26.87"/>
    <n v="1.38"/>
    <n v="33.68"/>
    <n v="3.37"/>
    <n v="37.0499999999999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2-21T00:00:00"/>
    <d v="1899-12-30T19:04:00"/>
    <n v="150940"/>
    <x v="0"/>
    <n v="18.03"/>
    <n v="1.38"/>
    <n v="22.6"/>
    <n v="2.2599999999999998"/>
    <n v="24.8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3-04T00:00:00"/>
    <d v="1899-12-30T20:08:00"/>
    <n v="152532"/>
    <x v="0"/>
    <n v="18.010000000000002"/>
    <n v="1.41"/>
    <n v="23.07"/>
    <n v="2.31"/>
    <n v="25.3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3-06T00:00:00"/>
    <d v="1899-12-30T21:05:00"/>
    <n v="152765"/>
    <x v="0"/>
    <n v="28.02"/>
    <n v="1.41"/>
    <n v="35.89"/>
    <n v="3.59"/>
    <n v="39.4799999999999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3-09T00:00:00"/>
    <d v="1899-12-30T18:04:00"/>
    <n v="153166"/>
    <x v="0"/>
    <n v="51.78"/>
    <n v="1.41"/>
    <n v="66.33"/>
    <n v="6.63"/>
    <n v="72.95999999999999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3-11T00:00:00"/>
    <d v="1899-12-30T09:26:00"/>
    <n v="153395"/>
    <x v="0"/>
    <n v="27.26"/>
    <n v="1.41"/>
    <n v="34.92"/>
    <n v="3.49"/>
    <n v="38.4099999999999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3-17T00:00:00"/>
    <d v="1899-12-30T15:50:00"/>
    <n v="154401"/>
    <x v="0"/>
    <n v="21.08"/>
    <n v="1.41"/>
    <n v="27"/>
    <n v="2.7"/>
    <n v="29.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3-22T00:00:00"/>
    <d v="1899-12-30T13:31:00"/>
    <n v="154883"/>
    <x v="0"/>
    <n v="27.36"/>
    <n v="1.41"/>
    <n v="35.049999999999997"/>
    <n v="3.51"/>
    <n v="38.5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3-25T00:00:00"/>
    <d v="1899-12-30T18:19:00"/>
    <n v="155440"/>
    <x v="0"/>
    <n v="22.85"/>
    <n v="1.41"/>
    <n v="29.27"/>
    <n v="2.93"/>
    <n v="32.20000000000000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TUGGERANONG WOOLWORTHS S/STN"/>
    <s v="CALTEX Australia - Fuel"/>
    <n v="7071340000000000"/>
    <d v="2019-01-24T00:00:00"/>
    <d v="1899-12-30T14:43:00"/>
    <n v="147277"/>
    <x v="0"/>
    <n v="28.02"/>
    <n v="1.3"/>
    <n v="33.21"/>
    <n v="3.32"/>
    <n v="36.5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TUGGERANONG WOOLWORTHS S/STN"/>
    <s v="CALTEX Australia - Fuel"/>
    <n v="7071340000000000"/>
    <d v="2019-03-20T00:00:00"/>
    <d v="1899-12-30T14:18:00"/>
    <n v="154639"/>
    <x v="0"/>
    <n v="32.56"/>
    <n v="1.41"/>
    <n v="41.71"/>
    <n v="4.17"/>
    <n v="45.8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TUGGERANONG WOOLWORTHS S/STN"/>
    <s v="CALTEX Australia - Fuel"/>
    <n v="7071340000000000"/>
    <d v="2019-03-29T00:00:00"/>
    <d v="1899-12-30T14:17:00"/>
    <n v="155939"/>
    <x v="0"/>
    <n v="34.03"/>
    <n v="1.41"/>
    <n v="43.59"/>
    <n v="4.3600000000000003"/>
    <n v="47.9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01-03T00:00:00"/>
    <d v="1899-12-30T06:22:00"/>
    <n v="144746"/>
    <x v="0"/>
    <n v="25.47"/>
    <n v="1.35"/>
    <n v="31.29"/>
    <n v="3.13"/>
    <n v="34.42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01-04T00:00:00"/>
    <d v="1899-12-30T22:14:00"/>
    <n v="145027"/>
    <x v="0"/>
    <n v="40.25"/>
    <n v="1.31"/>
    <n v="47.9"/>
    <n v="4.79"/>
    <n v="52.6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02-13T00:00:00"/>
    <d v="1899-12-30T22:03:00"/>
    <n v="149952"/>
    <x v="0"/>
    <n v="36.47"/>
    <n v="1.38"/>
    <n v="45.87"/>
    <n v="4.59"/>
    <n v="50.4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02-26T00:00:00"/>
    <d v="1899-12-30T11:25:00"/>
    <n v="151563"/>
    <x v="0"/>
    <n v="35.590000000000003"/>
    <n v="1.42"/>
    <n v="45.82"/>
    <n v="4.58"/>
    <n v="50.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02-28T00:00:00"/>
    <d v="1899-12-30T13:15:00"/>
    <n v="151913"/>
    <x v="0"/>
    <n v="24.3"/>
    <n v="1.42"/>
    <n v="31.28"/>
    <n v="3.13"/>
    <n v="34.4099999999999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04-07T00:00:00"/>
    <d v="1899-12-30T15:35:00"/>
    <n v="157187"/>
    <x v="0"/>
    <n v="20.62"/>
    <n v="1.45"/>
    <n v="27.16"/>
    <n v="2.72"/>
    <n v="29.8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04-13T00:00:00"/>
    <d v="1899-12-30T21:37:00"/>
    <n v="158012"/>
    <x v="0"/>
    <n v="37.42"/>
    <n v="1.45"/>
    <n v="49.3"/>
    <n v="4.93"/>
    <n v="54.2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04-29T00:00:00"/>
    <d v="1899-12-30T11:24:00"/>
    <n v="160206"/>
    <x v="0"/>
    <n v="27.9"/>
    <n v="1.46"/>
    <n v="37.01"/>
    <n v="3.7"/>
    <n v="40.7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05-04T00:00:00"/>
    <d v="1899-12-30T23:44:00"/>
    <n v="161092"/>
    <x v="0"/>
    <n v="30.74"/>
    <n v="1.48"/>
    <n v="41.34"/>
    <n v="4.13"/>
    <n v="45.4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05-09T00:00:00"/>
    <d v="1899-12-30T09:09:00"/>
    <n v="161739"/>
    <x v="0"/>
    <n v="19.25"/>
    <n v="1.49"/>
    <n v="26.05"/>
    <n v="2.61"/>
    <n v="28.6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06-02T00:00:00"/>
    <d v="1899-12-30T16:04:00"/>
    <n v="164708"/>
    <x v="0"/>
    <n v="25.62"/>
    <n v="1.46"/>
    <n v="33.979999999999997"/>
    <n v="3.4"/>
    <n v="37.38000000000000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06-07T00:00:00"/>
    <d v="1899-12-30T10:33:00"/>
    <n v="165267"/>
    <x v="0"/>
    <n v="17.61"/>
    <n v="1.51"/>
    <n v="24.23"/>
    <n v="2.42"/>
    <n v="26.6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06-08T00:00:00"/>
    <d v="1899-12-30T10:04:00"/>
    <n v="163409"/>
    <x v="0"/>
    <n v="18.420000000000002"/>
    <n v="1.51"/>
    <n v="25.35"/>
    <n v="2.54"/>
    <n v="27.8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06-09T00:00:00"/>
    <d v="1899-12-30T09:48:00"/>
    <n v="165629"/>
    <x v="0"/>
    <n v="25.33"/>
    <n v="1.48"/>
    <n v="34.03"/>
    <n v="3.4"/>
    <n v="37.4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08-03T00:00:00"/>
    <d v="1899-12-30T00:40:00"/>
    <n v="173663"/>
    <x v="0"/>
    <n v="24.15"/>
    <n v="1.46"/>
    <n v="32.06"/>
    <n v="3.21"/>
    <n v="35.27000000000000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10-30T00:00:00"/>
    <d v="1899-12-30T00:54:00"/>
    <n v="184307"/>
    <x v="0"/>
    <n v="16.670000000000002"/>
    <n v="1.48"/>
    <n v="22.45"/>
    <n v="2.25"/>
    <n v="24.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11-10T00:00:00"/>
    <d v="1899-12-30T13:42:00"/>
    <n v="185666"/>
    <x v="0"/>
    <n v="28.23"/>
    <n v="1.47"/>
    <n v="37.61"/>
    <n v="3.76"/>
    <n v="41.3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11-14T00:00:00"/>
    <d v="1899-12-30T08:35:00"/>
    <n v="186071"/>
    <x v="0"/>
    <n v="22.99"/>
    <n v="1.47"/>
    <n v="30.63"/>
    <n v="3.06"/>
    <n v="33.6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12-10T00:00:00"/>
    <d v="1899-12-30T22:41:00"/>
    <n v="189960"/>
    <x v="0"/>
    <n v="31.85"/>
    <n v="1.47"/>
    <n v="42.55"/>
    <n v="4.26"/>
    <n v="46.8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ALTEX WESTON CREEK FOODARY"/>
    <s v="CALTEX Australia - Fuel"/>
    <n v="7071340000000000"/>
    <d v="2019-12-29T00:00:00"/>
    <d v="1899-12-30T20:37:00"/>
    <n v="171445"/>
    <x v="0"/>
    <n v="27.01"/>
    <n v="1.5"/>
    <n v="36.75"/>
    <n v="3.68"/>
    <n v="40.4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ALWELL CALTEX WOOLWORTHS"/>
    <s v="CALTEX Australia - Fuel"/>
    <n v="7071340000000000"/>
    <d v="2019-02-04T00:00:00"/>
    <d v="1899-12-30T21:40:00"/>
    <n v="134102"/>
    <x v="0"/>
    <n v="32.04"/>
    <n v="1.35"/>
    <n v="39.32"/>
    <n v="3.93"/>
    <n v="43.2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ALWELL CALTEX WOOLWORTHS"/>
    <s v="CALTEX Australia - Fuel"/>
    <n v="7071340000000000"/>
    <d v="2019-04-25T00:00:00"/>
    <d v="1899-12-30T17:48:00"/>
    <n v="143111"/>
    <x v="0"/>
    <n v="20.61"/>
    <n v="1.46"/>
    <n v="27.34"/>
    <n v="2.73"/>
    <n v="30.0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ALWELL CALTEX WOOLWORTHS"/>
    <s v="CALTEX Australia - Fuel"/>
    <n v="7071340000000000"/>
    <d v="2019-04-30T00:00:00"/>
    <d v="1899-12-30T10:18:00"/>
    <n v="143702"/>
    <x v="0"/>
    <n v="24.19"/>
    <n v="1.48"/>
    <n v="32.450000000000003"/>
    <n v="3.25"/>
    <n v="35.70000000000000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ALWELL CALTEX WOOLWORTHS"/>
    <s v="CALTEX Australia - Fuel"/>
    <n v="7071340000000000"/>
    <d v="2019-05-19T00:00:00"/>
    <d v="1899-12-30T00:01:00"/>
    <n v="146055"/>
    <x v="0"/>
    <n v="31.05"/>
    <n v="1.49"/>
    <n v="42.03"/>
    <n v="4.2"/>
    <n v="46.2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ALWELL CALTEX WOOLWORTHS"/>
    <s v="CALTEX Australia - Fuel"/>
    <n v="7071340000000000"/>
    <d v="2019-07-10T00:00:00"/>
    <d v="1899-12-30T20:17:00"/>
    <n v="152507"/>
    <x v="0"/>
    <n v="28.89"/>
    <n v="1.45"/>
    <n v="38"/>
    <n v="3.8"/>
    <n v="41.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ALWELL CALTEX WOOLWORTHS"/>
    <s v="CALTEX Australia - Fuel"/>
    <n v="7071340000000000"/>
    <d v="2019-07-13T00:00:00"/>
    <d v="1899-12-30T20:36:00"/>
    <n v="152922"/>
    <x v="0"/>
    <n v="23.82"/>
    <n v="1.45"/>
    <n v="31.33"/>
    <n v="3.13"/>
    <n v="34.46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ALWELL CALTEX WOOLWORTHS"/>
    <s v="CALTEX Australia - Fuel"/>
    <n v="7071340000000000"/>
    <d v="2019-07-14T00:00:00"/>
    <d v="1899-12-30T20:04:00"/>
    <n v="153123"/>
    <x v="0"/>
    <n v="24.62"/>
    <n v="1.44"/>
    <n v="32.25"/>
    <n v="3.23"/>
    <n v="35.4799999999999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ALWELL CALTEX WOOLWORTHS"/>
    <s v="CALTEX Australia - Fuel"/>
    <n v="7071340000000000"/>
    <d v="2019-08-10T00:00:00"/>
    <d v="1899-12-30T13:12:00"/>
    <n v="156231"/>
    <x v="0"/>
    <n v="27.21"/>
    <n v="1.45"/>
    <n v="35.85"/>
    <n v="3.59"/>
    <n v="39.44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ALWELL CALTEX WOOLWORTHS"/>
    <s v="CALTEX Australia - Fuel"/>
    <n v="7071340000000000"/>
    <d v="2019-09-10T00:00:00"/>
    <d v="1899-12-30T13:01:00"/>
    <n v="159563"/>
    <x v="0"/>
    <n v="34.6"/>
    <n v="1.44"/>
    <n v="45.35"/>
    <n v="4.54"/>
    <n v="49.8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ALWELL CALTEX WOOLWORTHS"/>
    <s v="CALTEX Australia - Fuel"/>
    <n v="7071340000000000"/>
    <d v="2019-10-25T00:00:00"/>
    <d v="1899-12-30T09:19:00"/>
    <n v="164236"/>
    <x v="0"/>
    <n v="27.88"/>
    <n v="1.46"/>
    <n v="37.049999999999997"/>
    <n v="3.71"/>
    <n v="40.76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ALWELL CALTEX WOOLWORTHS"/>
    <s v="CALTEX Australia - Fuel"/>
    <n v="7071340000000000"/>
    <d v="2019-11-10T00:00:00"/>
    <d v="1899-12-30T09:40:00"/>
    <n v="165838"/>
    <x v="0"/>
    <n v="22.11"/>
    <n v="1.46"/>
    <n v="29.36"/>
    <n v="2.94"/>
    <n v="32.2999999999999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ALWELL CALTEX WOOLWORTHS"/>
    <s v="CALTEX Australia - Fuel"/>
    <n v="7071340000000000"/>
    <d v="2019-11-24T00:00:00"/>
    <d v="1899-12-30T11:55:00"/>
    <n v="167436"/>
    <x v="0"/>
    <n v="31.62"/>
    <n v="1.44"/>
    <n v="41.4"/>
    <n v="4.1399999999999997"/>
    <n v="45.54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ALWELL CALTEX WOOLWORTHS"/>
    <s v="CALTEX Australia - Fuel"/>
    <n v="7071340000000000"/>
    <d v="2019-12-16T00:00:00"/>
    <d v="1899-12-30T20:33:00"/>
    <n v="169939"/>
    <x v="0"/>
    <n v="18.899999999999999"/>
    <n v="1.46"/>
    <n v="25.01"/>
    <n v="2.5"/>
    <n v="27.5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ONDER WOOLWORTHS S/STN"/>
    <s v="CALTEX Australia - Fuel"/>
    <n v="7071340000000000"/>
    <d v="2019-01-12T00:00:00"/>
    <d v="1899-12-30T09:45:00"/>
    <n v="131455"/>
    <x v="0"/>
    <n v="23.07"/>
    <n v="1.26"/>
    <n v="26.45"/>
    <n v="2.65"/>
    <n v="29.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ONDER WOOLWORTHS S/STN"/>
    <s v="CALTEX Australia - Fuel"/>
    <n v="7071340000000000"/>
    <d v="2019-01-26T00:00:00"/>
    <d v="1899-12-30T10:11:00"/>
    <n v="133140"/>
    <x v="0"/>
    <n v="37.96"/>
    <n v="1.31"/>
    <n v="45.08"/>
    <n v="4.51"/>
    <n v="49.5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ONDER WOOLWORTHS S/STN"/>
    <s v="CALTEX Australia - Fuel"/>
    <n v="7071340000000000"/>
    <d v="2019-03-08T00:00:00"/>
    <d v="1899-12-30T09:53:00"/>
    <n v="138088"/>
    <x v="0"/>
    <n v="38.950000000000003"/>
    <n v="1.43"/>
    <n v="50.53"/>
    <n v="5.05"/>
    <n v="55.5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ONDER WOOLWORTHS S/STN"/>
    <s v="CALTEX Australia - Fuel"/>
    <n v="7071340000000000"/>
    <d v="2019-03-19T00:00:00"/>
    <d v="1899-12-30T21:13:00"/>
    <n v="139345"/>
    <x v="0"/>
    <n v="36.799999999999997"/>
    <n v="1.43"/>
    <n v="47.74"/>
    <n v="4.7699999999999996"/>
    <n v="52.5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14 CONDER"/>
    <s v="CALTEX Australia - Fuel"/>
    <n v="7071340000000000"/>
    <d v="2019-05-22T00:00:00"/>
    <d v="1899-12-30T19:57:00"/>
    <n v="146488"/>
    <x v="0"/>
    <n v="31"/>
    <n v="1.46"/>
    <n v="41.12"/>
    <n v="4.1100000000000003"/>
    <n v="45.2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14 CONDER"/>
    <s v="CALTEX Australia - Fuel"/>
    <n v="7071340000000000"/>
    <d v="2019-07-08T00:00:00"/>
    <d v="1899-12-30T21:57:00"/>
    <n v="152288"/>
    <x v="0"/>
    <n v="27.43"/>
    <n v="1.45"/>
    <n v="36.049999999999997"/>
    <n v="3.61"/>
    <n v="39.6599999999999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14 CONDER"/>
    <s v="CALTEX Australia - Fuel"/>
    <n v="7071340000000000"/>
    <d v="2019-07-31T00:00:00"/>
    <d v="1899-12-30T08:46:00"/>
    <n v="155007"/>
    <x v="0"/>
    <n v="27.78"/>
    <n v="1.45"/>
    <n v="36.74"/>
    <n v="3.67"/>
    <n v="40.4099999999999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14 CONDER"/>
    <s v="CALTEX Australia - Fuel"/>
    <n v="7071340000000000"/>
    <d v="2019-08-23T00:00:00"/>
    <d v="1899-12-30T22:13:00"/>
    <n v="157671"/>
    <x v="0"/>
    <n v="22.12"/>
    <n v="1.44"/>
    <n v="28.9"/>
    <n v="2.89"/>
    <n v="31.7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14 CONDER"/>
    <s v="CALTEX Australia - Fuel"/>
    <n v="7071340000000000"/>
    <d v="2019-09-07T00:00:00"/>
    <d v="1899-12-30T20:59:00"/>
    <n v="159256"/>
    <x v="0"/>
    <n v="30.66"/>
    <n v="1.44"/>
    <n v="40.11"/>
    <n v="4.01"/>
    <n v="44.12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14 CONDER"/>
    <s v="CALTEX Australia - Fuel"/>
    <n v="7071340000000000"/>
    <d v="2019-11-28T00:00:00"/>
    <d v="1899-12-30T20:40:00"/>
    <n v="167878"/>
    <x v="0"/>
    <n v="29.16"/>
    <n v="1.43"/>
    <n v="38"/>
    <n v="3.8"/>
    <n v="41.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14 CONDER"/>
    <s v="CALTEX Australia - Fuel"/>
    <n v="7071340000000000"/>
    <d v="2019-12-27T00:00:00"/>
    <d v="1899-12-30T22:35:00"/>
    <n v="171219"/>
    <x v="0"/>
    <n v="24.21"/>
    <n v="1.46"/>
    <n v="32.06"/>
    <n v="3.21"/>
    <n v="35.27000000000000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4-05T00:00:00"/>
    <d v="1899-12-30T11:12:00"/>
    <n v="141120"/>
    <x v="0"/>
    <n v="28.69"/>
    <n v="1.41"/>
    <n v="36.75"/>
    <n v="3.68"/>
    <n v="40.4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4-10T00:00:00"/>
    <d v="1899-12-30T18:42:00"/>
    <n v="141524"/>
    <x v="0"/>
    <n v="32.28"/>
    <n v="1.46"/>
    <n v="42.82"/>
    <n v="4.28"/>
    <n v="47.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4-22T00:00:00"/>
    <d v="1899-12-30T13:36:00"/>
    <n v="142749"/>
    <x v="0"/>
    <n v="21.31"/>
    <n v="1.46"/>
    <n v="28.26"/>
    <n v="2.83"/>
    <n v="31.0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4-29T00:00:00"/>
    <d v="1899-12-30T08:31:00"/>
    <n v="143534"/>
    <x v="0"/>
    <n v="27.61"/>
    <n v="1.46"/>
    <n v="36.619999999999997"/>
    <n v="3.66"/>
    <n v="40.2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5-01T00:00:00"/>
    <d v="1899-12-30T13:57:00"/>
    <n v="122003"/>
    <x v="0"/>
    <n v="33.270000000000003"/>
    <n v="1.46"/>
    <n v="44.13"/>
    <n v="4.41"/>
    <n v="48.54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5-03T00:00:00"/>
    <d v="1899-12-30T08:24:00"/>
    <n v="143943"/>
    <x v="0"/>
    <n v="30.99"/>
    <n v="1.46"/>
    <n v="41.1"/>
    <n v="4.1100000000000003"/>
    <n v="45.2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5-10T00:00:00"/>
    <d v="1899-12-30T17:52:00"/>
    <n v="144964"/>
    <x v="0"/>
    <n v="27.18"/>
    <n v="1.46"/>
    <n v="36.049999999999997"/>
    <n v="3.61"/>
    <n v="39.6599999999999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5-19T00:00:00"/>
    <d v="1899-12-30T20:25:00"/>
    <n v="146235"/>
    <x v="0"/>
    <n v="22.47"/>
    <n v="1.46"/>
    <n v="29.8"/>
    <n v="2.98"/>
    <n v="32.7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5-24T00:00:00"/>
    <d v="1899-12-30T10:49:00"/>
    <n v="146695"/>
    <x v="0"/>
    <n v="29.05"/>
    <n v="1.46"/>
    <n v="38.53"/>
    <n v="3.85"/>
    <n v="42.3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6-04T00:00:00"/>
    <d v="1899-12-30T21:39:00"/>
    <n v="148068"/>
    <x v="0"/>
    <n v="37.619999999999997"/>
    <n v="1.46"/>
    <n v="49.9"/>
    <n v="4.99"/>
    <n v="54.8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6-08T00:00:00"/>
    <d v="1899-12-30T11:45:00"/>
    <n v="148387"/>
    <x v="0"/>
    <n v="45.84"/>
    <n v="1.46"/>
    <n v="60.8"/>
    <n v="6.08"/>
    <n v="66.8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6-10T00:00:00"/>
    <d v="1899-12-30T11:33:00"/>
    <n v="148648"/>
    <x v="0"/>
    <n v="27.86"/>
    <n v="1.46"/>
    <n v="36.950000000000003"/>
    <n v="3.7"/>
    <n v="40.6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6-12T00:00:00"/>
    <d v="1899-12-30T11:05:00"/>
    <n v="148878"/>
    <x v="0"/>
    <n v="27.7"/>
    <n v="1.46"/>
    <n v="36.74"/>
    <n v="3.67"/>
    <n v="40.4099999999999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6-20T00:00:00"/>
    <d v="1899-12-30T11:52:00"/>
    <n v="150176"/>
    <x v="0"/>
    <n v="29.21"/>
    <n v="1.43"/>
    <n v="37.909999999999997"/>
    <n v="3.79"/>
    <n v="41.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6-22T00:00:00"/>
    <d v="1899-12-30T00:20:00"/>
    <n v="150411"/>
    <x v="0"/>
    <n v="29.7"/>
    <n v="1.41"/>
    <n v="38.19"/>
    <n v="3.82"/>
    <n v="42.0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6-22T00:00:00"/>
    <d v="1899-12-30T12:20:00"/>
    <n v="150411"/>
    <x v="0"/>
    <n v="0"/>
    <n v="1.41"/>
    <n v="0.36"/>
    <n v="0.04"/>
    <n v="0.4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6-24T00:00:00"/>
    <d v="1899-12-30T15:23:00"/>
    <n v="150604"/>
    <x v="0"/>
    <n v="24.79"/>
    <n v="1.4"/>
    <n v="31.89"/>
    <n v="3.19"/>
    <n v="35.0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6-29T00:00:00"/>
    <d v="1899-12-30T15:17:00"/>
    <n v="151085"/>
    <x v="0"/>
    <n v="27.76"/>
    <n v="1.42"/>
    <n v="35.71"/>
    <n v="3.57"/>
    <n v="39.2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7-03T00:00:00"/>
    <d v="1899-12-30T16:54:00"/>
    <n v="151639"/>
    <x v="0"/>
    <n v="35.06"/>
    <n v="1.42"/>
    <n v="45.18"/>
    <n v="4.5199999999999996"/>
    <n v="49.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7-05T00:00:00"/>
    <d v="1899-12-30T14:07:00"/>
    <n v="151864"/>
    <x v="0"/>
    <n v="30.76"/>
    <n v="1.42"/>
    <n v="39.65"/>
    <n v="3.97"/>
    <n v="43.62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7-07T00:00:00"/>
    <d v="1899-12-30T00:24:00"/>
    <n v="152046"/>
    <x v="0"/>
    <n v="25.82"/>
    <n v="1.45"/>
    <n v="33.93"/>
    <n v="3.39"/>
    <n v="37.32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7-12T00:00:00"/>
    <d v="1899-12-30T10:36:00"/>
    <n v="152738"/>
    <x v="0"/>
    <n v="30.62"/>
    <n v="1.45"/>
    <n v="40.24"/>
    <n v="4.0199999999999996"/>
    <n v="44.26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7-16T00:00:00"/>
    <d v="1899-12-30T14:24:00"/>
    <n v="153350"/>
    <x v="0"/>
    <n v="28.66"/>
    <n v="1.44"/>
    <n v="37.520000000000003"/>
    <n v="3.75"/>
    <n v="41.2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7-20T00:00:00"/>
    <d v="1899-12-30T08:41:00"/>
    <n v="153737"/>
    <x v="0"/>
    <n v="27.08"/>
    <n v="1.44"/>
    <n v="35.450000000000003"/>
    <n v="3.55"/>
    <n v="3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8-02T00:00:00"/>
    <d v="1899-12-30T13:52:00"/>
    <n v="155221"/>
    <x v="0"/>
    <n v="28.43"/>
    <n v="1.45"/>
    <n v="37.590000000000003"/>
    <n v="3.76"/>
    <n v="41.3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8-05T00:00:00"/>
    <d v="1899-12-30T10:39:00"/>
    <n v="155525"/>
    <x v="0"/>
    <n v="36.130000000000003"/>
    <n v="1.45"/>
    <n v="47.57"/>
    <n v="4.76"/>
    <n v="52.3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8-07T00:00:00"/>
    <d v="1899-12-30T11:05:00"/>
    <n v="155831"/>
    <x v="0"/>
    <n v="37.32"/>
    <n v="1.45"/>
    <n v="49.14"/>
    <n v="4.91"/>
    <n v="54.0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8-12T00:00:00"/>
    <d v="1899-12-30T09:59:00"/>
    <n v="156442"/>
    <x v="0"/>
    <n v="26.82"/>
    <n v="1.46"/>
    <n v="35.57"/>
    <n v="3.56"/>
    <n v="39.13000000000000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8-19T00:00:00"/>
    <d v="1899-12-30T11:37:00"/>
    <n v="157203"/>
    <x v="0"/>
    <n v="26.29"/>
    <n v="1.43"/>
    <n v="34.270000000000003"/>
    <n v="3.43"/>
    <n v="37.70000000000000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8-21T00:00:00"/>
    <d v="1899-12-30T08:39:00"/>
    <n v="157407"/>
    <x v="0"/>
    <n v="26.81"/>
    <n v="1.43"/>
    <n v="34.950000000000003"/>
    <n v="3.5"/>
    <n v="38.45000000000000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8-27T00:00:00"/>
    <d v="1899-12-30T17:03:00"/>
    <n v="158080"/>
    <x v="0"/>
    <n v="32.25"/>
    <n v="1.44"/>
    <n v="42.08"/>
    <n v="4.21"/>
    <n v="46.2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8-30T00:00:00"/>
    <d v="1899-12-30T08:12:00"/>
    <n v="158312"/>
    <x v="0"/>
    <n v="30.33"/>
    <n v="1.44"/>
    <n v="39.57"/>
    <n v="3.96"/>
    <n v="43.5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9-01T00:00:00"/>
    <d v="1899-12-30T06:30:00"/>
    <n v="158546"/>
    <x v="0"/>
    <n v="27.96"/>
    <n v="1.44"/>
    <n v="36.49"/>
    <n v="3.65"/>
    <n v="40.14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9-04T00:00:00"/>
    <d v="1899-12-30T11:00:00"/>
    <n v="159026"/>
    <x v="0"/>
    <n v="28.33"/>
    <n v="1.41"/>
    <n v="36.29"/>
    <n v="3.63"/>
    <n v="39.92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9-15T00:00:00"/>
    <d v="1899-12-30T08:48:00"/>
    <n v="160082"/>
    <x v="0"/>
    <n v="35.9"/>
    <n v="1.41"/>
    <n v="45.98"/>
    <n v="4.5999999999999996"/>
    <n v="50.5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9-17T00:00:00"/>
    <d v="1899-12-30T19:49:00"/>
    <n v="160432"/>
    <x v="0"/>
    <n v="33.97"/>
    <n v="1.41"/>
    <n v="43.51"/>
    <n v="4.3499999999999996"/>
    <n v="47.86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9-23T00:00:00"/>
    <d v="1899-12-30T14:04:00"/>
    <n v="160873"/>
    <x v="0"/>
    <n v="32.700000000000003"/>
    <n v="1.44"/>
    <n v="42.89"/>
    <n v="4.29"/>
    <n v="47.1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9-27T00:00:00"/>
    <d v="1899-12-30T13:36:00"/>
    <n v="161311"/>
    <x v="0"/>
    <n v="29.22"/>
    <n v="1.44"/>
    <n v="38.33"/>
    <n v="3.83"/>
    <n v="42.16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10-07T00:00:00"/>
    <d v="1899-12-30T18:22:00"/>
    <n v="1978"/>
    <x v="0"/>
    <n v="42.59"/>
    <n v="1.47"/>
    <n v="56.87"/>
    <n v="5.69"/>
    <n v="62.56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10-09T00:00:00"/>
    <d v="1899-12-30T10:16:00"/>
    <n v="162515"/>
    <x v="0"/>
    <n v="22.58"/>
    <n v="1.47"/>
    <n v="30.15"/>
    <n v="3.02"/>
    <n v="33.1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10-17T00:00:00"/>
    <d v="1899-12-30T07:56:00"/>
    <n v="163386"/>
    <x v="0"/>
    <n v="31.73"/>
    <n v="1.46"/>
    <n v="42.19"/>
    <n v="4.22"/>
    <n v="46.4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10-29T00:00:00"/>
    <d v="1899-12-30T10:41:00"/>
    <n v="164641"/>
    <x v="0"/>
    <n v="29.38"/>
    <n v="1.47"/>
    <n v="39.18"/>
    <n v="3.92"/>
    <n v="43.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11-08T00:00:00"/>
    <d v="1899-12-30T14:06:00"/>
    <n v="165648"/>
    <x v="0"/>
    <n v="30.32"/>
    <n v="1.46"/>
    <n v="40.119999999999997"/>
    <n v="4.01"/>
    <n v="44.1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11-14T00:00:00"/>
    <d v="1899-12-30T13:49:00"/>
    <n v="166282"/>
    <x v="0"/>
    <n v="33.450000000000003"/>
    <n v="1.45"/>
    <n v="44.11"/>
    <n v="4.41"/>
    <n v="48.52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11-20T00:00:00"/>
    <d v="1899-12-30T17:44:00"/>
    <n v="167043"/>
    <x v="0"/>
    <n v="35.51"/>
    <n v="1.44"/>
    <n v="46.42"/>
    <n v="4.6399999999999997"/>
    <n v="51.06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11-22T00:00:00"/>
    <d v="1899-12-30T13:36:00"/>
    <n v="167220"/>
    <x v="0"/>
    <n v="28.16"/>
    <n v="1.44"/>
    <n v="36.81"/>
    <n v="3.68"/>
    <n v="40.4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12-12T00:00:00"/>
    <d v="1899-12-30T13:55:00"/>
    <n v="169416"/>
    <x v="0"/>
    <n v="34.409999999999997"/>
    <n v="1.45"/>
    <n v="45.33"/>
    <n v="4.53"/>
    <n v="49.86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12-15T00:00:00"/>
    <d v="1899-12-30T14:09:00"/>
    <n v="169782"/>
    <x v="0"/>
    <n v="21.4"/>
    <n v="1.44"/>
    <n v="28.11"/>
    <n v="2.81"/>
    <n v="30.92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12-21T00:00:00"/>
    <d v="1899-12-30T15:32:00"/>
    <n v="170449"/>
    <x v="0"/>
    <n v="42.96"/>
    <n v="1.44"/>
    <n v="56.42"/>
    <n v="5.64"/>
    <n v="62.06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12-26T00:00:00"/>
    <d v="1899-12-30T06:24:00"/>
    <n v="171030"/>
    <x v="0"/>
    <n v="44.76"/>
    <n v="1.45"/>
    <n v="59.15"/>
    <n v="5.92"/>
    <n v="65.06999999999999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4-02T00:00:00"/>
    <d v="1899-12-30T19:26:00"/>
    <n v="140928"/>
    <x v="0"/>
    <n v="31.38"/>
    <n v="1.41"/>
    <n v="40.19"/>
    <n v="4.0199999999999996"/>
    <n v="44.2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4-13T00:00:00"/>
    <d v="1899-12-30T10:21:00"/>
    <m/>
    <x v="0"/>
    <n v="23.19"/>
    <n v="1.46"/>
    <n v="30.75"/>
    <n v="3.08"/>
    <n v="33.8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4-17T00:00:00"/>
    <d v="1899-12-30T21:15:00"/>
    <n v="142375"/>
    <x v="0"/>
    <n v="24.21"/>
    <n v="1.46"/>
    <n v="32.11"/>
    <n v="3.21"/>
    <n v="35.32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4-20T00:00:00"/>
    <d v="1899-12-30T10:46:00"/>
    <n v="142594"/>
    <x v="0"/>
    <n v="28.79"/>
    <n v="1.46"/>
    <n v="38.18"/>
    <n v="3.82"/>
    <n v="42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4-24T00:00:00"/>
    <d v="1899-12-30T09:11:00"/>
    <n v="142940"/>
    <x v="0"/>
    <n v="23.89"/>
    <n v="1.46"/>
    <n v="31.69"/>
    <n v="3.17"/>
    <n v="34.86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5-04T00:00:00"/>
    <d v="1899-12-30T19:07:00"/>
    <n v="144150"/>
    <x v="0"/>
    <n v="26.94"/>
    <n v="1.46"/>
    <n v="35.74"/>
    <n v="3.57"/>
    <n v="39.3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5-05T00:00:00"/>
    <d v="1899-12-30T08:55:00"/>
    <n v="144288"/>
    <x v="0"/>
    <n v="16.16"/>
    <n v="1.46"/>
    <n v="21.44"/>
    <n v="2.14"/>
    <n v="23.5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5-06T00:00:00"/>
    <d v="1899-12-30T17:15:00"/>
    <n v="144550"/>
    <x v="0"/>
    <n v="30.39"/>
    <n v="1.46"/>
    <n v="40.31"/>
    <n v="4.03"/>
    <n v="44.34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5-08T00:00:00"/>
    <d v="1899-12-30T18:32:00"/>
    <n v="144748"/>
    <x v="0"/>
    <n v="25.18"/>
    <n v="1.46"/>
    <n v="33.4"/>
    <n v="3.34"/>
    <n v="36.74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5-12T00:00:00"/>
    <d v="1899-12-30T16:36:00"/>
    <n v="145197"/>
    <x v="0"/>
    <n v="27.62"/>
    <n v="1.46"/>
    <n v="36.64"/>
    <n v="3.66"/>
    <n v="40.2999999999999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5-14T00:00:00"/>
    <d v="1899-12-30T09:22:00"/>
    <n v="145425"/>
    <x v="0"/>
    <n v="28.96"/>
    <n v="1.46"/>
    <n v="38.409999999999997"/>
    <n v="3.84"/>
    <n v="42.2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5-16T00:00:00"/>
    <d v="1899-12-30T08:20:00"/>
    <n v="145645"/>
    <x v="0"/>
    <n v="26.1"/>
    <n v="1.46"/>
    <n v="34.619999999999997"/>
    <n v="3.46"/>
    <n v="38.0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5-30T00:00:00"/>
    <d v="1899-12-30T09:45:00"/>
    <n v="147380"/>
    <x v="0"/>
    <n v="26.72"/>
    <n v="1.46"/>
    <n v="35.44"/>
    <n v="3.54"/>
    <n v="38.9799999999999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6-01T00:00:00"/>
    <d v="1899-12-30T06:42:00"/>
    <n v="146575"/>
    <x v="0"/>
    <n v="28.7"/>
    <n v="1.46"/>
    <n v="38.06"/>
    <n v="3.81"/>
    <n v="41.8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6-02T00:00:00"/>
    <d v="1899-12-30T08:01:00"/>
    <n v="147748"/>
    <x v="0"/>
    <n v="20.58"/>
    <n v="1.46"/>
    <n v="27.3"/>
    <n v="2.73"/>
    <n v="30.0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6-14T00:00:00"/>
    <d v="1899-12-30T09:01:00"/>
    <n v="149082"/>
    <x v="0"/>
    <n v="24.24"/>
    <n v="1.46"/>
    <n v="32.15"/>
    <n v="3.22"/>
    <n v="35.3699999999999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7-18T00:00:00"/>
    <d v="1899-12-30T10:15:00"/>
    <n v="153549"/>
    <x v="0"/>
    <n v="25.21"/>
    <n v="1.44"/>
    <n v="33"/>
    <n v="3.3"/>
    <n v="36.2999999999999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7-23T00:00:00"/>
    <d v="1899-12-30T22:45:00"/>
    <n v="154164"/>
    <x v="0"/>
    <n v="25.82"/>
    <n v="1.44"/>
    <n v="33.909999999999997"/>
    <n v="3.39"/>
    <n v="37.2999999999999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7-25T00:00:00"/>
    <d v="1899-12-30T21:48:00"/>
    <n v="154416"/>
    <x v="0"/>
    <n v="32.28"/>
    <n v="1.44"/>
    <n v="42.4"/>
    <n v="4.24"/>
    <n v="46.64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7-27T00:00:00"/>
    <d v="1899-12-30T00:37:00"/>
    <n v="154626"/>
    <x v="0"/>
    <n v="26.86"/>
    <n v="1.44"/>
    <n v="35.28"/>
    <n v="3.53"/>
    <n v="38.8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8-25T00:00:00"/>
    <d v="1899-12-30T00:04:00"/>
    <n v="157837"/>
    <x v="0"/>
    <n v="28.91"/>
    <n v="1.44"/>
    <n v="37.83"/>
    <n v="3.78"/>
    <n v="41.6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9-02T00:00:00"/>
    <d v="1899-12-30T20:56:00"/>
    <n v="158810"/>
    <x v="0"/>
    <n v="28.54"/>
    <n v="1.44"/>
    <n v="37.36"/>
    <n v="3.74"/>
    <n v="41.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9-21T00:00:00"/>
    <d v="1899-12-30T11:16:00"/>
    <n v="160638"/>
    <x v="0"/>
    <n v="35.35"/>
    <n v="1.44"/>
    <n v="46.13"/>
    <n v="4.6100000000000003"/>
    <n v="50.74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9-25T00:00:00"/>
    <d v="1899-12-30T15:39:00"/>
    <n v="161099"/>
    <x v="0"/>
    <n v="29.06"/>
    <n v="1.45"/>
    <n v="38.229999999999997"/>
    <n v="3.82"/>
    <n v="42.0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9-29T00:00:00"/>
    <d v="1899-12-30T07:55:00"/>
    <n v="161445"/>
    <x v="0"/>
    <n v="19.309999999999999"/>
    <n v="1.47"/>
    <n v="25.79"/>
    <n v="2.58"/>
    <n v="28.3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10-03T00:00:00"/>
    <d v="1899-12-30T22:42:00"/>
    <n v="161992"/>
    <x v="0"/>
    <n v="28.46"/>
    <n v="1.47"/>
    <n v="38.01"/>
    <n v="3.8"/>
    <n v="41.8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10-11T00:00:00"/>
    <d v="1899-12-30T09:38:00"/>
    <n v="162708"/>
    <x v="0"/>
    <n v="22.45"/>
    <n v="1.47"/>
    <n v="29.98"/>
    <n v="3"/>
    <n v="32.9799999999999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10-13T00:00:00"/>
    <d v="1899-12-30T00:20:00"/>
    <n v="162887"/>
    <x v="0"/>
    <n v="23.1"/>
    <n v="1.47"/>
    <n v="30.8"/>
    <n v="3.08"/>
    <n v="33.88000000000000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10-19T00:00:00"/>
    <d v="1899-12-30T10:40:00"/>
    <n v="163595"/>
    <x v="0"/>
    <n v="25.02"/>
    <n v="1.47"/>
    <n v="33.36"/>
    <n v="3.34"/>
    <n v="36.70000000000000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10-27T00:00:00"/>
    <d v="1899-12-30T09:36:00"/>
    <n v="164430"/>
    <x v="0"/>
    <n v="25.61"/>
    <n v="1.47"/>
    <n v="34.200000000000003"/>
    <n v="3.42"/>
    <n v="37.6199999999999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11-05T00:00:00"/>
    <d v="1899-12-30T20:06:00"/>
    <n v="165412"/>
    <x v="0"/>
    <n v="32.4"/>
    <n v="1.46"/>
    <n v="42.99"/>
    <n v="4.3"/>
    <n v="47.2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11-12T00:00:00"/>
    <d v="1899-12-30T10:46:00"/>
    <n v="166049"/>
    <x v="0"/>
    <n v="24.05"/>
    <n v="1.45"/>
    <n v="31.81"/>
    <n v="3.18"/>
    <n v="34.9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11-30T00:00:00"/>
    <d v="1899-12-30T22:30:00"/>
    <n v="168093"/>
    <x v="0"/>
    <n v="28.92"/>
    <n v="1.43"/>
    <n v="37.71"/>
    <n v="3.77"/>
    <n v="41.4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12-03T00:00:00"/>
    <d v="1899-12-30T18:27:00"/>
    <n v="168330"/>
    <x v="0"/>
    <n v="29.9"/>
    <n v="1.44"/>
    <n v="39.049999999999997"/>
    <n v="3.91"/>
    <n v="42.96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12-08T00:00:00"/>
    <d v="1899-12-30T09:26:00"/>
    <n v="168943"/>
    <x v="0"/>
    <n v="27.87"/>
    <n v="1.45"/>
    <n v="36.82"/>
    <n v="3.68"/>
    <n v="40.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12-13T00:00:00"/>
    <d v="1899-12-30T22:09:00"/>
    <n v="169619"/>
    <x v="0"/>
    <n v="26.54"/>
    <n v="1.45"/>
    <n v="35.06"/>
    <n v="3.51"/>
    <n v="38.5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44 MAWSON"/>
    <s v="CALTEX Australia - Fuel"/>
    <n v="7071340000000000"/>
    <d v="2019-10-22T00:00:00"/>
    <d v="1899-12-30T20:28:00"/>
    <n v="164012"/>
    <x v="0"/>
    <n v="24.92"/>
    <n v="1.45"/>
    <n v="32.950000000000003"/>
    <n v="3.3"/>
    <n v="36.2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44 MAWSON"/>
    <s v="CALTEX Australia - Fuel"/>
    <n v="7071340000000000"/>
    <d v="2019-11-26T00:00:00"/>
    <d v="1899-12-30T08:58:00"/>
    <n v="167644"/>
    <x v="0"/>
    <n v="27.01"/>
    <n v="1.43"/>
    <n v="35.17"/>
    <n v="3.52"/>
    <n v="38.6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44 MAWSON"/>
    <s v="CALTEX Australia - Fuel"/>
    <n v="7071340000000000"/>
    <d v="2019-12-05T00:00:00"/>
    <d v="1899-12-30T09:06:00"/>
    <n v="168519"/>
    <x v="0"/>
    <n v="24.37"/>
    <n v="1.43"/>
    <n v="31.78"/>
    <n v="3.18"/>
    <n v="34.96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RINDALE WOOLWORTHS  S/STN"/>
    <s v="CALTEX Australia - Fuel"/>
    <n v="7071340000000000"/>
    <d v="2019-01-03T00:00:00"/>
    <d v="1899-12-30T21:45:00"/>
    <n v="130617"/>
    <x v="0"/>
    <n v="24.28"/>
    <n v="1.34"/>
    <n v="29.52"/>
    <n v="2.95"/>
    <n v="32.4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RINDALE WOOLWORTHS  S/STN"/>
    <s v="CALTEX Australia - Fuel"/>
    <n v="7071340000000000"/>
    <d v="2019-01-11T00:00:00"/>
    <d v="1899-12-30T15:12:00"/>
    <n v="131292"/>
    <x v="0"/>
    <n v="35.06"/>
    <n v="1.26"/>
    <n v="40.19"/>
    <n v="4.0199999999999996"/>
    <n v="44.2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RINDALE WOOLWORTHS  S/STN"/>
    <s v="CALTEX Australia - Fuel"/>
    <n v="7071340000000000"/>
    <d v="2019-01-15T00:00:00"/>
    <d v="1899-12-30T18:19:00"/>
    <n v="131929"/>
    <x v="0"/>
    <n v="40.869999999999997"/>
    <n v="1.26"/>
    <n v="46.77"/>
    <n v="4.68"/>
    <n v="51.4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RINDALE WOOLWORTHS  S/STN"/>
    <s v="CALTEX Australia - Fuel"/>
    <n v="7071340000000000"/>
    <d v="2019-01-27T00:00:00"/>
    <d v="1899-12-30T08:38:00"/>
    <n v="133316"/>
    <x v="0"/>
    <n v="23.91"/>
    <n v="1.33"/>
    <n v="28.81"/>
    <n v="2.88"/>
    <n v="31.6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RINDALE WOOLWORTHS  S/STN"/>
    <s v="CALTEX Australia - Fuel"/>
    <n v="7071340000000000"/>
    <d v="2019-02-09T00:00:00"/>
    <d v="1899-12-30T11:00:00"/>
    <n v="134797"/>
    <x v="0"/>
    <n v="24.19"/>
    <n v="1.34"/>
    <n v="29.44"/>
    <n v="2.94"/>
    <n v="32.38000000000000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RINDALE WOOLWORTHS  S/STN"/>
    <s v="CALTEX Australia - Fuel"/>
    <n v="7071340000000000"/>
    <d v="2019-02-15T00:00:00"/>
    <d v="1899-12-30T20:33:00"/>
    <n v="135161"/>
    <x v="0"/>
    <n v="36.86"/>
    <n v="1.37"/>
    <n v="45.89"/>
    <n v="4.59"/>
    <n v="50.4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RINDALE WOOLWORTHS  S/STN"/>
    <s v="CALTEX Australia - Fuel"/>
    <n v="7071340000000000"/>
    <d v="2019-03-05T00:00:00"/>
    <d v="1899-12-30T15:35:00"/>
    <n v="137839"/>
    <x v="0"/>
    <n v="34.549999999999997"/>
    <n v="1.41"/>
    <n v="44.25"/>
    <n v="4.43"/>
    <n v="48.6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HUME WOOLWORTHS S/STN"/>
    <s v="CALTEX Australia - Fuel"/>
    <n v="7071340000000000"/>
    <d v="2019-03-28T00:00:00"/>
    <d v="1899-12-30T09:25:00"/>
    <n v="140210"/>
    <x v="0"/>
    <n v="24.26"/>
    <n v="1.43"/>
    <n v="31.52"/>
    <n v="3.15"/>
    <n v="34.6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1-21T00:00:00"/>
    <d v="1899-12-30T22:32:00"/>
    <n v="132626"/>
    <x v="0"/>
    <n v="32"/>
    <n v="1.32"/>
    <n v="38.32"/>
    <n v="3.83"/>
    <n v="42.1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1-23T00:00:00"/>
    <d v="1899-12-30T21:53:00"/>
    <n v="132895"/>
    <x v="0"/>
    <n v="42.3"/>
    <n v="1.32"/>
    <n v="50.65"/>
    <n v="5.07"/>
    <n v="55.72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2-07T00:00:00"/>
    <d v="1899-12-30T21:02:00"/>
    <n v="134616"/>
    <x v="0"/>
    <n v="36.6"/>
    <n v="1.35"/>
    <n v="44.91"/>
    <n v="4.49"/>
    <n v="49.4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2-18T00:00:00"/>
    <d v="1899-12-30T22:25:00"/>
    <n v="136063"/>
    <x v="0"/>
    <n v="30.56"/>
    <n v="1.39"/>
    <n v="38.630000000000003"/>
    <n v="3.86"/>
    <n v="42.4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2-26T00:00:00"/>
    <d v="1899-12-30T20:56:00"/>
    <n v="131113"/>
    <x v="0"/>
    <n v="48.75"/>
    <n v="1.41"/>
    <n v="62.61"/>
    <n v="6.26"/>
    <n v="68.8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3-29T00:00:00"/>
    <d v="1899-12-30T21:04:00"/>
    <n v="140445"/>
    <x v="0"/>
    <n v="32.700000000000003"/>
    <n v="1.44"/>
    <n v="42.78"/>
    <n v="4.28"/>
    <n v="47.06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4-07T00:00:00"/>
    <d v="1899-12-30T16:12:00"/>
    <n v="141296"/>
    <x v="0"/>
    <n v="20.93"/>
    <n v="1.44"/>
    <n v="27.38"/>
    <n v="2.74"/>
    <n v="30.12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4-12T00:00:00"/>
    <d v="1899-12-30T09:56:00"/>
    <n v="141736"/>
    <x v="0"/>
    <n v="28.76"/>
    <n v="1.44"/>
    <n v="37.630000000000003"/>
    <n v="3.76"/>
    <n v="41.3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4-15T00:00:00"/>
    <d v="1899-12-30T20:52:00"/>
    <n v="142172"/>
    <x v="0"/>
    <n v="37.17"/>
    <n v="1.44"/>
    <n v="48.63"/>
    <n v="4.8600000000000003"/>
    <n v="53.4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4-27T00:00:00"/>
    <d v="1899-12-30T22:07:00"/>
    <n v="144356"/>
    <x v="0"/>
    <n v="32.42"/>
    <n v="1.44"/>
    <n v="42.41"/>
    <n v="4.24"/>
    <n v="46.6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5-17T00:00:00"/>
    <d v="1899-12-30T20:58:00"/>
    <n v="145818"/>
    <x v="0"/>
    <n v="25.1"/>
    <n v="1.47"/>
    <n v="33.520000000000003"/>
    <n v="3.35"/>
    <n v="36.8699999999999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5-26T00:00:00"/>
    <d v="1899-12-30T08:48:00"/>
    <n v="146930"/>
    <x v="0"/>
    <n v="28.49"/>
    <n v="1.48"/>
    <n v="38.31"/>
    <n v="3.83"/>
    <n v="42.14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5-28T00:00:00"/>
    <d v="1899-12-30T16:47:00"/>
    <n v="147187"/>
    <x v="0"/>
    <n v="30.69"/>
    <n v="1.48"/>
    <n v="41.26"/>
    <n v="4.13"/>
    <n v="45.3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6-15T00:00:00"/>
    <d v="1899-12-30T20:56:00"/>
    <n v="149349"/>
    <x v="0"/>
    <n v="32.54"/>
    <n v="1.45"/>
    <n v="42.86"/>
    <n v="4.29"/>
    <n v="47.1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6-16T00:00:00"/>
    <d v="1899-12-30T20:43:00"/>
    <n v="141970"/>
    <x v="0"/>
    <n v="38.08"/>
    <n v="1.41"/>
    <n v="48.87"/>
    <n v="4.8899999999999997"/>
    <n v="53.76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6-18T00:00:00"/>
    <d v="1899-12-30T21:04:00"/>
    <n v="149958"/>
    <x v="0"/>
    <n v="36.729999999999997"/>
    <n v="1.41"/>
    <n v="47.14"/>
    <n v="4.71"/>
    <n v="51.8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6-26T00:00:00"/>
    <d v="1899-12-30T17:49:00"/>
    <n v="150897"/>
    <x v="0"/>
    <n v="35.96"/>
    <n v="1.46"/>
    <n v="45.74"/>
    <n v="4.57"/>
    <n v="50.3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7-01T00:00:00"/>
    <d v="1899-12-30T14:56:00"/>
    <n v="151381"/>
    <x v="0"/>
    <n v="36.65"/>
    <n v="1.42"/>
    <n v="47.26"/>
    <n v="4.7300000000000004"/>
    <n v="51.9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7-22T00:00:00"/>
    <d v="1899-12-30T10:29:00"/>
    <n v="153941"/>
    <x v="0"/>
    <n v="24.91"/>
    <n v="1.45"/>
    <n v="32.74"/>
    <n v="3.27"/>
    <n v="36.0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7-28T00:00:00"/>
    <d v="1899-12-30T21:17:00"/>
    <n v="154802"/>
    <x v="0"/>
    <n v="24.23"/>
    <n v="1.46"/>
    <n v="32.06"/>
    <n v="3.21"/>
    <n v="35.27000000000000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8-08T00:00:00"/>
    <d v="1899-12-30T22:39:00"/>
    <n v="156011"/>
    <x v="0"/>
    <n v="23.46"/>
    <n v="1.45"/>
    <n v="30.91"/>
    <n v="3.09"/>
    <n v="34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8-14T00:00:00"/>
    <d v="1899-12-30T10:13:00"/>
    <n v="156710"/>
    <x v="0"/>
    <n v="33.03"/>
    <n v="1.47"/>
    <n v="44.14"/>
    <n v="4.41"/>
    <n v="48.5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8-16T00:00:00"/>
    <d v="1899-12-30T23:00:00"/>
    <n v="156988"/>
    <x v="0"/>
    <n v="33.53"/>
    <n v="1.47"/>
    <n v="44.8"/>
    <n v="4.4800000000000004"/>
    <n v="49.2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9-11T00:00:00"/>
    <d v="1899-12-30T23:08:00"/>
    <n v="159793"/>
    <x v="0"/>
    <n v="26.52"/>
    <n v="1.44"/>
    <n v="34.75"/>
    <n v="3.48"/>
    <n v="38.2299999999999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10-01T00:00:00"/>
    <d v="1899-12-30T21:08:00"/>
    <n v="161764"/>
    <x v="0"/>
    <n v="38.57"/>
    <n v="1.48"/>
    <n v="52.04"/>
    <n v="5.2"/>
    <n v="57.24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10-15T00:00:00"/>
    <d v="1899-12-30T09:25:00"/>
    <n v="163137"/>
    <x v="0"/>
    <n v="31.47"/>
    <n v="1.47"/>
    <n v="42.13"/>
    <n v="4.21"/>
    <n v="46.34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10-20T00:00:00"/>
    <d v="1899-12-30T18:27:00"/>
    <n v="163818"/>
    <x v="0"/>
    <n v="28.15"/>
    <n v="1.46"/>
    <n v="37.409999999999997"/>
    <n v="3.74"/>
    <n v="41.1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10-31T00:00:00"/>
    <d v="1899-12-30T21:15:00"/>
    <n v="164879"/>
    <x v="0"/>
    <n v="30.75"/>
    <n v="1.48"/>
    <n v="41.28"/>
    <n v="4.13"/>
    <n v="45.4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11-03T00:00:00"/>
    <d v="1899-12-30T14:51:00"/>
    <n v="165135"/>
    <x v="0"/>
    <n v="35.42"/>
    <n v="1.47"/>
    <n v="47.18"/>
    <n v="4.72"/>
    <n v="51.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11-16T00:00:00"/>
    <d v="1899-12-30T17:00:00"/>
    <n v="166553"/>
    <x v="0"/>
    <n v="33.99"/>
    <n v="1.46"/>
    <n v="45.13"/>
    <n v="4.51"/>
    <n v="49.64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11-18T00:00:00"/>
    <d v="1899-12-30T10:39:00"/>
    <n v="166813"/>
    <x v="0"/>
    <n v="31.07"/>
    <n v="1.45"/>
    <n v="40.9"/>
    <n v="4.09"/>
    <n v="44.9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12-06T00:00:00"/>
    <d v="1899-12-30T21:10:00"/>
    <n v="168716"/>
    <x v="0"/>
    <n v="25.82"/>
    <n v="1.44"/>
    <n v="33.85"/>
    <n v="3.39"/>
    <n v="37.24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12-09T00:00:00"/>
    <d v="1899-12-30T21:54:00"/>
    <n v="180555"/>
    <x v="0"/>
    <n v="33.29"/>
    <n v="1.46"/>
    <n v="44.15"/>
    <n v="4.42"/>
    <n v="48.5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12-19T00:00:00"/>
    <d v="1899-12-30T09:42:00"/>
    <n v="170192"/>
    <x v="0"/>
    <n v="36.630000000000003"/>
    <n v="1.45"/>
    <n v="48.44"/>
    <n v="4.84"/>
    <n v="53.2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12-23T00:00:00"/>
    <d v="1899-12-30T22:26:00"/>
    <n v="170680"/>
    <x v="0"/>
    <n v="29.17"/>
    <n v="1.46"/>
    <n v="38.81"/>
    <n v="3.88"/>
    <n v="42.6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12-31T00:00:00"/>
    <d v="1899-12-30T21:58:00"/>
    <n v="171645"/>
    <x v="0"/>
    <n v="29.03"/>
    <n v="1.49"/>
    <n v="39.21"/>
    <n v="3.92"/>
    <n v="43.1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MAWSON WOOLWORTHS S/STN"/>
    <s v="CALTEX Australia - Fuel"/>
    <n v="7071340000000000"/>
    <d v="2019-01-17T00:00:00"/>
    <d v="1899-12-30T09:21:00"/>
    <n v="132151"/>
    <x v="0"/>
    <n v="36.4"/>
    <n v="1.26"/>
    <n v="41.65"/>
    <n v="4.17"/>
    <n v="45.82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MAWSON WOOLWORTHS S/STN"/>
    <s v="CALTEX Australia - Fuel"/>
    <n v="7071340000000000"/>
    <d v="2019-01-31T00:00:00"/>
    <d v="1899-12-30T10:48:00"/>
    <n v="133748"/>
    <x v="0"/>
    <n v="29.27"/>
    <n v="1.33"/>
    <n v="35.25"/>
    <n v="3.53"/>
    <n v="38.7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MAWSON WOOLWORTHS S/STN"/>
    <s v="CALTEX Australia - Fuel"/>
    <n v="7071340000000000"/>
    <d v="2019-02-22T00:00:00"/>
    <d v="1899-12-30T10:11:00"/>
    <n v="136600"/>
    <x v="0"/>
    <n v="30.09"/>
    <n v="1.38"/>
    <n v="37.72"/>
    <n v="3.77"/>
    <n v="41.4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MAWSON WOOLWORTHS S/STN"/>
    <s v="CALTEX Australia - Fuel"/>
    <n v="7071340000000000"/>
    <d v="2019-03-01T00:00:00"/>
    <d v="1899-12-30T17:24:00"/>
    <n v="137372"/>
    <x v="0"/>
    <n v="37.369999999999997"/>
    <n v="1.4"/>
    <n v="47.61"/>
    <n v="4.76"/>
    <n v="52.3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MAWSON WOOLWORTHS S/STN"/>
    <s v="CALTEX Australia - Fuel"/>
    <n v="7071340000000000"/>
    <d v="2019-03-24T00:00:00"/>
    <d v="1899-12-30T08:58:00"/>
    <n v="139795"/>
    <x v="0"/>
    <n v="29.37"/>
    <n v="1.41"/>
    <n v="37.619999999999997"/>
    <n v="3.76"/>
    <n v="41.3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MAWSON WOOLWORTHS S/STN"/>
    <s v="CALTEX Australia - Fuel"/>
    <n v="7071340000000000"/>
    <d v="2019-03-26T00:00:00"/>
    <d v="1899-12-30T14:18:00"/>
    <n v="140042"/>
    <x v="0"/>
    <n v="29.36"/>
    <n v="1.41"/>
    <n v="37.61"/>
    <n v="3.76"/>
    <n v="41.3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1-02T00:00:00"/>
    <d v="1899-12-30T14:29:00"/>
    <n v="130429"/>
    <x v="0"/>
    <n v="27.69"/>
    <n v="1.34"/>
    <n v="33.61"/>
    <n v="3.36"/>
    <n v="36.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1-06T00:00:00"/>
    <d v="1899-12-30T15:47:00"/>
    <n v="130854"/>
    <x v="0"/>
    <n v="35.56"/>
    <n v="1.26"/>
    <n v="40.69"/>
    <n v="4.07"/>
    <n v="44.76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1-08T00:00:00"/>
    <d v="1899-12-30T18:17:00"/>
    <n v="131064"/>
    <x v="0"/>
    <n v="31.28"/>
    <n v="1.26"/>
    <n v="35.79"/>
    <n v="3.58"/>
    <n v="39.3699999999999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1-13T00:00:00"/>
    <d v="1899-12-30T20:25:00"/>
    <n v="131633"/>
    <x v="0"/>
    <n v="24.69"/>
    <n v="1.26"/>
    <n v="28.2"/>
    <n v="2.82"/>
    <n v="31.02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1-19T00:00:00"/>
    <d v="1899-12-30T00:20:00"/>
    <m/>
    <x v="0"/>
    <n v="40.700000000000003"/>
    <n v="1.26"/>
    <n v="46.48"/>
    <n v="4.6500000000000004"/>
    <n v="51.1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1-29T00:00:00"/>
    <d v="1899-12-30T14:24:00"/>
    <n v="133534"/>
    <x v="0"/>
    <n v="30.39"/>
    <n v="1.32"/>
    <n v="36.549999999999997"/>
    <n v="3.66"/>
    <n v="40.2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2-02T00:00:00"/>
    <d v="1899-12-30T15:12:00"/>
    <n v="133860"/>
    <x v="0"/>
    <n v="21.35"/>
    <n v="1.32"/>
    <n v="25.68"/>
    <n v="2.57"/>
    <n v="28.2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2-06T00:00:00"/>
    <d v="1899-12-30T10:09:00"/>
    <n v="13433"/>
    <x v="0"/>
    <n v="35.54"/>
    <n v="1.34"/>
    <n v="43.17"/>
    <n v="4.32"/>
    <n v="47.4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2-10T00:00:00"/>
    <d v="1899-12-30T13:45:00"/>
    <n v="134964"/>
    <x v="0"/>
    <n v="22.42"/>
    <n v="1.33"/>
    <n v="27.08"/>
    <n v="2.71"/>
    <n v="29.7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2-13T00:00:00"/>
    <d v="1899-12-30T13:25:00"/>
    <n v="135343"/>
    <x v="0"/>
    <n v="48.79"/>
    <n v="1.37"/>
    <n v="60.64"/>
    <n v="6.06"/>
    <n v="66.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2-17T00:00:00"/>
    <d v="1899-12-30T00:44:00"/>
    <n v="135822"/>
    <x v="0"/>
    <n v="24.83"/>
    <n v="1.38"/>
    <n v="31.08"/>
    <n v="3.11"/>
    <n v="34.1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2-20T00:00:00"/>
    <d v="1899-12-30T20:53:00"/>
    <n v="136344"/>
    <x v="0"/>
    <n v="36.28"/>
    <n v="1.38"/>
    <n v="45.42"/>
    <n v="4.54"/>
    <n v="49.96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2-24T00:00:00"/>
    <d v="1899-12-30T08:02:00"/>
    <n v="136780"/>
    <x v="0"/>
    <n v="28.24"/>
    <n v="1.4"/>
    <n v="35.93"/>
    <n v="3.59"/>
    <n v="39.52000000000000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3-03T00:00:00"/>
    <d v="1899-12-30T09:35:00"/>
    <n v="137522"/>
    <x v="0"/>
    <n v="31.83"/>
    <n v="1.41"/>
    <n v="40.770000000000003"/>
    <n v="4.08"/>
    <n v="44.8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3-10T00:00:00"/>
    <d v="1899-12-30T08:29:00"/>
    <n v="138319"/>
    <x v="0"/>
    <n v="30.96"/>
    <n v="1.41"/>
    <n v="39.65"/>
    <n v="3.97"/>
    <n v="43.62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3-12T00:00:00"/>
    <d v="1899-12-30T14:23:00"/>
    <n v="138500"/>
    <x v="0"/>
    <n v="25.35"/>
    <n v="1.41"/>
    <n v="32.47"/>
    <n v="3.25"/>
    <n v="35.72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3-14T00:00:00"/>
    <d v="1899-12-30T21:24:00"/>
    <n v="138750"/>
    <x v="0"/>
    <n v="33.700000000000003"/>
    <n v="1.41"/>
    <n v="43.16"/>
    <n v="4.32"/>
    <n v="47.4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3-17T00:00:00"/>
    <d v="1899-12-30T11:11:00"/>
    <n v="139050"/>
    <x v="0"/>
    <n v="34.69"/>
    <n v="1.41"/>
    <n v="44.44"/>
    <n v="4.4400000000000004"/>
    <n v="48.8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3-21T00:00:00"/>
    <d v="1899-12-30T11:11:00"/>
    <n v="139555"/>
    <x v="0"/>
    <n v="28.24"/>
    <n v="1.41"/>
    <n v="36.17"/>
    <n v="3.62"/>
    <n v="39.7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3-31T00:00:00"/>
    <d v="1899-12-30T00:30:00"/>
    <n v="140646"/>
    <x v="0"/>
    <n v="23.35"/>
    <n v="1.41"/>
    <n v="29.91"/>
    <n v="2.99"/>
    <n v="32.9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BELCONNEN WOOLWORTHS S/STN"/>
    <s v="CALTEX Australia - Fuel"/>
    <n v="7071340000000000"/>
    <d v="2019-02-21T00:00:00"/>
    <d v="1899-12-30T15:53:00"/>
    <n v="75960"/>
    <x v="0"/>
    <n v="133.35"/>
    <n v="1.38"/>
    <n v="167.09"/>
    <n v="16.71"/>
    <n v="183.8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CALWELL CALTEX WOOLWORTHS"/>
    <s v="CALTEX Australia - Fuel"/>
    <n v="7071340000000000"/>
    <d v="2019-01-18T00:00:00"/>
    <d v="1899-12-30T15:09:00"/>
    <n v="73156"/>
    <x v="0"/>
    <n v="63.88"/>
    <n v="1.27"/>
    <n v="73.75"/>
    <n v="7.38"/>
    <n v="81.13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CALWELL CALTEX WOOLWORTHS"/>
    <s v="CALTEX Australia - Fuel"/>
    <n v="7071340000000000"/>
    <d v="2019-01-20T00:00:00"/>
    <d v="1899-12-30T09:59:00"/>
    <n v="73521"/>
    <x v="0"/>
    <n v="53.01"/>
    <n v="1.32"/>
    <n v="63.48"/>
    <n v="6.35"/>
    <n v="69.83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CALWELL CALTEX WOOLWORTHS"/>
    <s v="CALTEX Australia - Fuel"/>
    <n v="7071340000000000"/>
    <d v="2019-01-29T00:00:00"/>
    <d v="1899-12-30T05:48:00"/>
    <m/>
    <x v="0"/>
    <n v="74.180000000000007"/>
    <n v="1.34"/>
    <n v="90.14"/>
    <n v="9.01"/>
    <n v="99.15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CALWELL CALTEX WOOLWORTHS"/>
    <s v="CALTEX Australia - Fuel"/>
    <n v="7071340000000000"/>
    <d v="2019-03-22T00:00:00"/>
    <d v="1899-12-30T05:42:00"/>
    <m/>
    <x v="0"/>
    <n v="71.290000000000006"/>
    <n v="1.43"/>
    <n v="92.48"/>
    <n v="9.25"/>
    <n v="101.73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CALWELL CALTEX WOOLWORTHS"/>
    <s v="CALTEX Australia - Fuel"/>
    <n v="7071340000000000"/>
    <d v="2019-04-09T00:00:00"/>
    <d v="1899-12-30T11:17:00"/>
    <n v="78000"/>
    <x v="0"/>
    <n v="72.16"/>
    <n v="1.43"/>
    <n v="93.61"/>
    <n v="9.36"/>
    <n v="102.97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CALWELL CALTEX WOOLWORTHS"/>
    <s v="CALTEX Australia - Fuel"/>
    <n v="7071340000000000"/>
    <d v="2019-06-14T00:00:00"/>
    <d v="1899-12-30T05:53:00"/>
    <m/>
    <x v="0"/>
    <n v="103.37"/>
    <n v="1.44"/>
    <n v="135.22999999999999"/>
    <n v="13.52"/>
    <n v="148.75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CALWELL CALTEX WOOLWORTHS"/>
    <s v="CALTEX Australia - Fuel"/>
    <n v="7071340000000000"/>
    <d v="2019-07-01T00:00:00"/>
    <d v="1899-12-30T19:09:00"/>
    <n v="82951"/>
    <x v="0"/>
    <n v="85.05"/>
    <n v="1.42"/>
    <n v="109.71"/>
    <n v="10.97"/>
    <n v="120.68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CALWELL CALTEX WOOLWORTHS"/>
    <s v="CALTEX Australia - Fuel"/>
    <n v="7071340000000000"/>
    <d v="2019-07-06T00:00:00"/>
    <d v="1899-12-30T13:53:00"/>
    <n v="83562"/>
    <x v="0"/>
    <n v="80.34"/>
    <n v="1.42"/>
    <n v="103.64"/>
    <n v="10.36"/>
    <n v="114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CALWELL CALTEX WOOLWORTHS"/>
    <s v="CALTEX Australia - Fuel"/>
    <n v="7071340000000000"/>
    <d v="2019-07-26T00:00:00"/>
    <d v="1899-12-30T05:54:00"/>
    <m/>
    <x v="0"/>
    <n v="108.74"/>
    <n v="1.45"/>
    <n v="142.94999999999999"/>
    <n v="14.3"/>
    <n v="157.25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CALWELL CALTEX WOOLWORTHS"/>
    <s v="CALTEX Australia - Fuel"/>
    <n v="7071340000000000"/>
    <d v="2019-11-06T00:00:00"/>
    <d v="1899-12-30T05:47:00"/>
    <n v="89901"/>
    <x v="0"/>
    <n v="73.040000000000006"/>
    <n v="1.47"/>
    <n v="97.33"/>
    <n v="9.73"/>
    <n v="107.06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14 CONDER"/>
    <s v="CALTEX Australia - Fuel"/>
    <n v="7071340000000000"/>
    <d v="2019-08-18T00:00:00"/>
    <d v="1899-12-30T07:50:00"/>
    <n v="86405"/>
    <x v="0"/>
    <n v="80.16"/>
    <n v="1.44"/>
    <n v="104.75"/>
    <n v="10.48"/>
    <n v="115.23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4-12T00:00:00"/>
    <d v="1899-12-30T15:01:00"/>
    <n v="78312"/>
    <x v="0"/>
    <n v="62.48"/>
    <n v="1.46"/>
    <n v="82.87"/>
    <n v="8.2899999999999991"/>
    <n v="91.16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4-23T00:00:00"/>
    <d v="1899-12-30T09:51:00"/>
    <n v="78916"/>
    <x v="0"/>
    <n v="61.98"/>
    <n v="1.46"/>
    <n v="82.21"/>
    <n v="8.2200000000000006"/>
    <n v="90.43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4-26T00:00:00"/>
    <d v="1899-12-30T14:09:00"/>
    <n v="79162"/>
    <x v="0"/>
    <n v="50.16"/>
    <n v="1.46"/>
    <n v="66.53"/>
    <n v="6.65"/>
    <n v="73.180000000000007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5-02T00:00:00"/>
    <d v="1899-12-30T17:35:00"/>
    <m/>
    <x v="0"/>
    <n v="114.97"/>
    <n v="1.46"/>
    <n v="152.49"/>
    <n v="15.25"/>
    <n v="167.74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5-08T00:00:00"/>
    <d v="1899-12-30T00:19:00"/>
    <n v="79859"/>
    <x v="0"/>
    <n v="71.47"/>
    <n v="1.46"/>
    <n v="94.79"/>
    <n v="9.48"/>
    <n v="104.27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5-17T00:00:00"/>
    <d v="1899-12-30T11:03:00"/>
    <n v="80413"/>
    <x v="0"/>
    <n v="68.739999999999995"/>
    <n v="1.46"/>
    <n v="91.17"/>
    <n v="9.1199999999999992"/>
    <n v="100.29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5-20T00:00:00"/>
    <d v="1899-12-30T08:49:00"/>
    <n v="80633"/>
    <x v="0"/>
    <n v="90.35"/>
    <n v="1.46"/>
    <n v="119.84"/>
    <n v="11.98"/>
    <n v="131.82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5-29T00:00:00"/>
    <d v="1899-12-30T07:57:00"/>
    <n v="81337"/>
    <x v="0"/>
    <n v="71.88"/>
    <n v="1.46"/>
    <n v="95.34"/>
    <n v="9.5299999999999994"/>
    <n v="104.87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6-05T00:00:00"/>
    <d v="1899-12-30T13:59:00"/>
    <n v="81916"/>
    <x v="0"/>
    <n v="76.42"/>
    <n v="1.46"/>
    <n v="101.36"/>
    <n v="10.14"/>
    <n v="111.5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6-21T00:00:00"/>
    <d v="1899-12-30T16:44:00"/>
    <n v="82529"/>
    <x v="0"/>
    <n v="67.900000000000006"/>
    <n v="1.41"/>
    <n v="88.13"/>
    <n v="8.81"/>
    <n v="96.94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7-04T00:00:00"/>
    <d v="1899-12-30T07:25:00"/>
    <n v="82300"/>
    <x v="0"/>
    <n v="51.96"/>
    <n v="1.42"/>
    <n v="66.959999999999994"/>
    <n v="6.7"/>
    <n v="73.66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7-11T00:00:00"/>
    <d v="1899-12-30T09:47:00"/>
    <n v="83783"/>
    <x v="0"/>
    <n v="71.44"/>
    <n v="1.45"/>
    <n v="93.87"/>
    <n v="9.39"/>
    <n v="103.26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7-18T00:00:00"/>
    <d v="1899-12-30T09:55:00"/>
    <n v="84117"/>
    <x v="0"/>
    <n v="70.08"/>
    <n v="1.44"/>
    <n v="91.74"/>
    <n v="9.17"/>
    <n v="100.91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7-31T00:00:00"/>
    <d v="1899-12-30T19:36:00"/>
    <n v="85260"/>
    <x v="0"/>
    <n v="29.58"/>
    <n v="1.45"/>
    <n v="39.119999999999997"/>
    <n v="3.91"/>
    <n v="43.03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8-01T00:00:00"/>
    <d v="1899-12-30T09:39:00"/>
    <n v="85415"/>
    <x v="0"/>
    <n v="114.47"/>
    <n v="1.45"/>
    <n v="151.37"/>
    <n v="15.14"/>
    <n v="166.51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8-09T00:00:00"/>
    <d v="1899-12-30T10:50:00"/>
    <m/>
    <x v="0"/>
    <n v="73"/>
    <n v="1.45"/>
    <n v="96.12"/>
    <n v="9.61"/>
    <n v="105.73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8-14T00:00:00"/>
    <d v="1899-12-30T06:40:00"/>
    <n v="86001"/>
    <x v="0"/>
    <n v="60.44"/>
    <n v="1.46"/>
    <n v="80.16"/>
    <n v="8.02"/>
    <n v="88.18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8-22T00:00:00"/>
    <d v="1899-12-30T10:57:00"/>
    <n v="86664"/>
    <x v="0"/>
    <n v="60.69"/>
    <n v="1.43"/>
    <n v="79.12"/>
    <n v="7.91"/>
    <n v="87.03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8-30T00:00:00"/>
    <d v="1899-12-30T11:00:00"/>
    <n v="123456"/>
    <x v="0"/>
    <n v="59.91"/>
    <n v="1.44"/>
    <n v="78.17"/>
    <n v="7.82"/>
    <n v="85.99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9-06T00:00:00"/>
    <d v="1899-12-30T09:44:00"/>
    <m/>
    <x v="0"/>
    <n v="74.260000000000005"/>
    <n v="1.41"/>
    <n v="95.12"/>
    <n v="9.51"/>
    <n v="104.63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9-13T00:00:00"/>
    <d v="1899-12-30T14:18:00"/>
    <n v="87642"/>
    <x v="0"/>
    <n v="72.22"/>
    <n v="1.41"/>
    <n v="92.51"/>
    <n v="9.25"/>
    <n v="101.76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9-24T00:00:00"/>
    <d v="1899-12-30T08:21:00"/>
    <n v="87701"/>
    <x v="0"/>
    <n v="34.04"/>
    <n v="1.44"/>
    <n v="44.65"/>
    <n v="4.47"/>
    <n v="49.12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10-03T00:00:00"/>
    <d v="1899-12-30T15:43:00"/>
    <n v="88276"/>
    <x v="0"/>
    <n v="66.41"/>
    <n v="1.47"/>
    <n v="88.69"/>
    <n v="8.8699999999999992"/>
    <n v="97.56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10-11T00:00:00"/>
    <d v="1899-12-30T06:56:00"/>
    <n v="88603"/>
    <x v="0"/>
    <n v="71.05"/>
    <n v="1.47"/>
    <n v="94.88"/>
    <n v="9.49"/>
    <n v="104.37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10-18T00:00:00"/>
    <d v="1899-12-30T07:59:00"/>
    <n v="88945"/>
    <x v="0"/>
    <n v="71.849999999999994"/>
    <n v="1.46"/>
    <n v="95.53"/>
    <n v="9.5500000000000007"/>
    <n v="105.08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10-23T00:00:00"/>
    <d v="1899-12-30T00:22:00"/>
    <n v="89341"/>
    <x v="0"/>
    <n v="78.87"/>
    <n v="1.45"/>
    <n v="104.1"/>
    <n v="10.41"/>
    <n v="114.51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10-28T00:00:00"/>
    <d v="1899-12-30T08:15:00"/>
    <n v="89659"/>
    <x v="0"/>
    <n v="75.11"/>
    <n v="1.47"/>
    <n v="100.16"/>
    <n v="10.02"/>
    <n v="110.18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11-10T00:00:00"/>
    <d v="1899-12-30T09:01:00"/>
    <n v="90245"/>
    <x v="0"/>
    <n v="62.96"/>
    <n v="1.45"/>
    <n v="83.03"/>
    <n v="8.3000000000000007"/>
    <n v="91.33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11-19T00:00:00"/>
    <d v="1899-12-30T06:24:00"/>
    <m/>
    <x v="0"/>
    <n v="73.099999999999994"/>
    <n v="1.44"/>
    <n v="95.56"/>
    <n v="9.56"/>
    <n v="105.12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11-29T00:00:00"/>
    <d v="1899-12-30T07:28:00"/>
    <n v="91100"/>
    <x v="0"/>
    <n v="49.84"/>
    <n v="1.43"/>
    <n v="64.790000000000006"/>
    <n v="6.48"/>
    <n v="71.27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12-02T00:00:00"/>
    <d v="1899-12-30T18:51:00"/>
    <n v="91426"/>
    <x v="0"/>
    <n v="65.16"/>
    <n v="1.43"/>
    <n v="84.84"/>
    <n v="8.48"/>
    <n v="93.32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12-06T00:00:00"/>
    <d v="1899-12-30T16:55:00"/>
    <n v="91748"/>
    <x v="0"/>
    <n v="65.959999999999994"/>
    <n v="1.43"/>
    <n v="85.88"/>
    <n v="8.59"/>
    <n v="94.47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12-16T00:00:00"/>
    <d v="1899-12-30T14:15:00"/>
    <n v="90012"/>
    <x v="0"/>
    <n v="65.2"/>
    <n v="1.44"/>
    <n v="85.63"/>
    <n v="8.56"/>
    <n v="94.19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12-19T00:00:00"/>
    <d v="1899-12-30T07:00:00"/>
    <n v="92450"/>
    <x v="0"/>
    <n v="94.39"/>
    <n v="1.44"/>
    <n v="123.97"/>
    <n v="12.4"/>
    <n v="136.37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709 ERINDALE"/>
    <s v="CALTEX Australia - Fuel"/>
    <n v="7071340000000000"/>
    <d v="2019-11-23T00:00:00"/>
    <d v="1899-12-30T09:05:00"/>
    <n v="90935"/>
    <x v="0"/>
    <n v="58.05"/>
    <n v="1.44"/>
    <n v="76.11"/>
    <n v="7.61"/>
    <n v="83.72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788 HUME"/>
    <s v="CALTEX Australia - Fuel"/>
    <n v="7071340000000000"/>
    <d v="2019-04-14T00:00:00"/>
    <d v="1899-12-30T20:46:00"/>
    <n v="78660"/>
    <x v="0"/>
    <n v="59.38"/>
    <n v="1.46"/>
    <n v="78.760000000000005"/>
    <n v="7.88"/>
    <n v="86.64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788 HUME"/>
    <s v="CALTEX Australia - Fuel"/>
    <n v="7071340000000000"/>
    <d v="2019-05-24T00:00:00"/>
    <d v="1899-12-30T11:44:00"/>
    <n v="809003"/>
    <x v="0"/>
    <n v="63.62"/>
    <n v="1.46"/>
    <n v="84.38"/>
    <n v="8.44"/>
    <n v="92.82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788 HUME"/>
    <s v="CALTEX Australia - Fuel"/>
    <n v="7071340000000000"/>
    <d v="2019-12-21T00:00:00"/>
    <d v="1899-12-30T16:20:00"/>
    <n v="92950"/>
    <x v="0"/>
    <n v="94.01"/>
    <n v="1.43"/>
    <n v="122.13"/>
    <n v="12.21"/>
    <n v="134.34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RINDALE WOOLWORTHS  S/STN"/>
    <s v="CALTEX Australia - Fuel"/>
    <n v="7071340000000000"/>
    <d v="2019-01-01T00:00:00"/>
    <d v="1899-12-30T18:29:00"/>
    <n v="71935"/>
    <x v="0"/>
    <n v="72.069999999999993"/>
    <n v="1.34"/>
    <n v="87.63"/>
    <n v="8.76"/>
    <n v="96.39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RINDALE WOOLWORTHS  S/STN"/>
    <s v="CALTEX Australia - Fuel"/>
    <n v="7071340000000000"/>
    <d v="2019-02-15T00:00:00"/>
    <d v="1899-12-30T18:16:00"/>
    <n v="75569"/>
    <x v="0"/>
    <n v="65.010000000000005"/>
    <n v="1.37"/>
    <n v="80.94"/>
    <n v="8.09"/>
    <n v="89.03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RINDALE WOOLWORTHS  S/STN"/>
    <s v="CALTEX Australia - Fuel"/>
    <n v="7071340000000000"/>
    <d v="2019-02-26T00:00:00"/>
    <d v="1899-12-30T19:15:00"/>
    <n v="76286"/>
    <x v="0"/>
    <n v="63.5"/>
    <n v="1.4"/>
    <n v="80.930000000000007"/>
    <n v="8.09"/>
    <n v="89.02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RINDALE WOOLWORTHS  S/STN"/>
    <s v="CALTEX Australia - Fuel"/>
    <n v="7071340000000000"/>
    <d v="2019-03-30T00:00:00"/>
    <d v="1899-12-30T14:13:00"/>
    <n v="77715"/>
    <x v="0"/>
    <n v="92.41"/>
    <n v="1.41"/>
    <n v="118.37"/>
    <n v="11.84"/>
    <n v="130.21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HUME WOOLWORTHS S/STN"/>
    <s v="CALTEX Australia - Fuel"/>
    <n v="7071340000000000"/>
    <d v="2019-01-15T00:00:00"/>
    <d v="1899-12-30T19:55:00"/>
    <n v="72939"/>
    <x v="0"/>
    <n v="74.400000000000006"/>
    <n v="1.26"/>
    <n v="85.1"/>
    <n v="8.51"/>
    <n v="93.61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KAMBAH CALTEX WOOLWORTHS"/>
    <s v="CALTEX Australia - Fuel"/>
    <n v="7071340000000000"/>
    <d v="2019-01-23T00:00:00"/>
    <d v="1899-12-30T17:08:00"/>
    <n v="73874"/>
    <x v="0"/>
    <n v="76.23"/>
    <n v="1.32"/>
    <n v="91.27"/>
    <n v="9.1300000000000008"/>
    <n v="100.4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KAMBAH CALTEX WOOLWORTHS"/>
    <s v="CALTEX Australia - Fuel"/>
    <n v="7071340000000000"/>
    <d v="2019-09-27T00:00:00"/>
    <d v="1899-12-30T20:57:00"/>
    <n v="88001"/>
    <x v="0"/>
    <n v="35.43"/>
    <n v="1.45"/>
    <n v="46.79"/>
    <n v="4.68"/>
    <n v="51.47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TUGGERANONG WOOLWORTHS S/STN"/>
    <s v="CALTEX Australia - Fuel"/>
    <n v="7071340000000000"/>
    <d v="2019-01-04T00:00:00"/>
    <d v="1899-12-30T10:48:00"/>
    <n v="72259"/>
    <x v="0"/>
    <n v="66.66"/>
    <n v="1.29"/>
    <n v="78.33"/>
    <n v="7.83"/>
    <n v="86.16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TUGGERANONG WOOLWORTHS S/STN"/>
    <s v="CALTEX Australia - Fuel"/>
    <n v="7071340000000000"/>
    <d v="2019-01-10T00:00:00"/>
    <d v="1899-12-30T06:44:00"/>
    <n v="62700"/>
    <x v="0"/>
    <n v="68.260000000000005"/>
    <n v="1.26"/>
    <n v="78.099999999999994"/>
    <n v="7.81"/>
    <n v="85.91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TUGGERANONG WOOLWORTHS S/STN"/>
    <s v="CALTEX Australia - Fuel"/>
    <n v="7071340000000000"/>
    <d v="2019-01-31T00:00:00"/>
    <d v="1899-12-30T15:29:00"/>
    <n v="74484"/>
    <x v="0"/>
    <n v="55.2"/>
    <n v="1.32"/>
    <n v="66.39"/>
    <n v="6.64"/>
    <n v="73.03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TUGGERANONG WOOLWORTHS S/STN"/>
    <s v="CALTEX Australia - Fuel"/>
    <n v="7071340000000000"/>
    <d v="2019-02-06T00:00:00"/>
    <d v="1899-12-30T13:31:00"/>
    <m/>
    <x v="0"/>
    <n v="82.06"/>
    <n v="1.34"/>
    <n v="99.68"/>
    <n v="9.9700000000000006"/>
    <n v="109.65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TUGGERANONG WOOLWORTHS S/STN"/>
    <s v="CALTEX Australia - Fuel"/>
    <n v="7071340000000000"/>
    <d v="2019-02-11T00:00:00"/>
    <d v="1899-12-30T07:41:00"/>
    <n v="75243"/>
    <x v="0"/>
    <n v="76.37"/>
    <n v="1.33"/>
    <n v="92.24"/>
    <n v="9.2200000000000006"/>
    <n v="101.46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TUGGERANONG WOOLWORTHS S/STN"/>
    <s v="CALTEX Australia - Fuel"/>
    <n v="7071340000000000"/>
    <d v="2019-03-01T00:00:00"/>
    <d v="1899-12-30T14:52:00"/>
    <n v="56500"/>
    <x v="0"/>
    <n v="59.55"/>
    <n v="1.4"/>
    <n v="75.75"/>
    <n v="7.58"/>
    <n v="83.33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TUGGERANONG WOOLWORTHS S/STN"/>
    <s v="CALTEX Australia - Fuel"/>
    <n v="7071340000000000"/>
    <d v="2019-03-03T00:00:00"/>
    <d v="1899-12-30T09:39:00"/>
    <n v="76770"/>
    <x v="0"/>
    <n v="48.84"/>
    <n v="1.41"/>
    <n v="62.56"/>
    <n v="6.26"/>
    <n v="68.819999999999993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TUGGERANONG WOOLWORTHS S/STN"/>
    <s v="CALTEX Australia - Fuel"/>
    <n v="7071340000000000"/>
    <d v="2019-03-12T00:00:00"/>
    <d v="1899-12-30T16:59:00"/>
    <n v="77020"/>
    <x v="0"/>
    <n v="62.27"/>
    <n v="1.41"/>
    <n v="79.760000000000005"/>
    <n v="7.98"/>
    <n v="87.74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BELCONNEN WOOLWORTHS S/STN"/>
    <s v="CALTEX Australia - Fuel"/>
    <n v="7071340000000000"/>
    <d v="2019-03-21T00:00:00"/>
    <d v="1899-12-30T11:19:00"/>
    <m/>
    <x v="0"/>
    <n v="52.68"/>
    <n v="1.43"/>
    <n v="68.44"/>
    <n v="6.84"/>
    <n v="75.28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DICKSON WOOLWORTHS S/STN"/>
    <s v="CALTEX Australia - Fuel"/>
    <n v="7071340000000000"/>
    <d v="2019-02-12T00:00:00"/>
    <d v="1899-12-30T20:42:00"/>
    <n v="49129"/>
    <x v="0"/>
    <n v="67.09"/>
    <n v="1.36"/>
    <n v="83.24"/>
    <n v="8.32"/>
    <n v="91.56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EG FUELCO 1529 TUGGERANONG"/>
    <s v="CALTEX Australia - Fuel"/>
    <n v="7071340000000000"/>
    <d v="2019-04-24T00:00:00"/>
    <d v="1899-12-30T20:08:00"/>
    <n v="52485"/>
    <x v="0"/>
    <n v="42.29"/>
    <n v="1.46"/>
    <n v="56.09"/>
    <n v="5.61"/>
    <n v="61.7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EG FUELCO 1529 TUGGERANONG"/>
    <s v="CALTEX Australia - Fuel"/>
    <n v="7071340000000000"/>
    <d v="2019-05-09T00:00:00"/>
    <d v="1899-12-30T15:56:00"/>
    <n v="53038"/>
    <x v="0"/>
    <n v="59.82"/>
    <n v="1.46"/>
    <n v="79.349999999999994"/>
    <n v="7.94"/>
    <n v="87.29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EG FUELCO 1529 TUGGERANONG"/>
    <s v="CALTEX Australia - Fuel"/>
    <n v="7071340000000000"/>
    <d v="2019-11-22T00:00:00"/>
    <d v="1899-12-30T10:45:00"/>
    <n v="62588"/>
    <x v="0"/>
    <n v="64.510000000000005"/>
    <n v="1.44"/>
    <n v="84.33"/>
    <n v="8.43"/>
    <n v="92.76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EG FUELCO 1529 TUGGERANONG"/>
    <s v="CALTEX Australia - Fuel"/>
    <n v="7071340000000000"/>
    <d v="2019-12-06T00:00:00"/>
    <d v="1899-12-30T07:59:00"/>
    <n v="60113"/>
    <x v="0"/>
    <n v="57.81"/>
    <n v="1.43"/>
    <n v="75.260000000000005"/>
    <n v="7.53"/>
    <n v="82.79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EG FUELCO 1744 MAWSON"/>
    <s v="CALTEX Australia - Fuel"/>
    <n v="7071340000000000"/>
    <d v="2019-09-12T00:00:00"/>
    <d v="1899-12-30T08:21:00"/>
    <n v="57017"/>
    <x v="0"/>
    <n v="58.1"/>
    <n v="1.43"/>
    <n v="75.72"/>
    <n v="7.57"/>
    <n v="83.29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EG FUELCO 1744 MAWSON"/>
    <s v="CALTEX Australia - Fuel"/>
    <n v="7071340000000000"/>
    <d v="2019-09-27T00:00:00"/>
    <d v="1899-12-30T08:02:00"/>
    <n v="57588"/>
    <x v="0"/>
    <n v="53.58"/>
    <n v="1.45"/>
    <n v="70.400000000000006"/>
    <n v="7.04"/>
    <n v="77.44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EG FUELCO 1788 HUME"/>
    <s v="CALTEX Australia - Fuel"/>
    <n v="7071340000000000"/>
    <d v="2019-07-22T00:00:00"/>
    <d v="1899-12-30T11:30:00"/>
    <n v="54460"/>
    <x v="0"/>
    <n v="66.42"/>
    <n v="1.43"/>
    <n v="86.28"/>
    <n v="8.6300000000000008"/>
    <n v="94.91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EG FUELCO 1790 BELCONNEN"/>
    <s v="CALTEX Australia - Fuel"/>
    <n v="7071340000000000"/>
    <d v="2019-05-29T00:00:00"/>
    <d v="1899-12-30T00:46:00"/>
    <m/>
    <x v="0"/>
    <n v="58.78"/>
    <n v="1.46"/>
    <n v="77.959999999999994"/>
    <n v="7.8"/>
    <n v="85.76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EG FUELCO 1790 BELCONNEN"/>
    <s v="CALTEX Australia - Fuel"/>
    <n v="7071340000000000"/>
    <d v="2019-08-15T00:00:00"/>
    <d v="1899-12-30T15:08:00"/>
    <m/>
    <x v="0"/>
    <n v="60.7"/>
    <n v="1.46"/>
    <n v="80.510000000000005"/>
    <n v="8.0500000000000007"/>
    <n v="88.56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EG FUELCO 1790 BELCONNEN"/>
    <s v="CALTEX Australia - Fuel"/>
    <n v="7071340000000000"/>
    <d v="2019-10-16T00:00:00"/>
    <d v="1899-12-30T00:29:00"/>
    <m/>
    <x v="0"/>
    <n v="66.41"/>
    <n v="1.46"/>
    <n v="88.39"/>
    <n v="8.84"/>
    <n v="97.23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EG FUELCO 1790 BELCONNEN"/>
    <s v="CALTEX Australia - Fuel"/>
    <n v="7071340000000000"/>
    <d v="2019-11-06T00:00:00"/>
    <d v="1899-12-30T16:05:00"/>
    <m/>
    <x v="0"/>
    <n v="57.03"/>
    <n v="1.46"/>
    <n v="75.540000000000006"/>
    <n v="7.55"/>
    <n v="83.09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ERINDALE WOOLWORTHS  S/STN"/>
    <s v="CALTEX Australia - Fuel"/>
    <n v="7071340000000000"/>
    <d v="2019-03-01T00:00:00"/>
    <d v="1899-12-30T11:52:00"/>
    <n v="50099"/>
    <x v="0"/>
    <n v="44.21"/>
    <n v="1.4"/>
    <n v="56.35"/>
    <n v="5.64"/>
    <n v="61.99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FYSHWICK S/STN"/>
    <s v="CALTEX Australia - Fuel"/>
    <n v="7071340000000000"/>
    <d v="2019-01-29T00:00:00"/>
    <d v="1899-12-30T13:08:00"/>
    <n v="48445"/>
    <x v="0"/>
    <n v="68.930000000000007"/>
    <n v="1.31"/>
    <n v="82.03"/>
    <n v="8.1999999999999993"/>
    <n v="90.23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HUME WOOLWORTHS S/STN"/>
    <s v="CALTEX Australia - Fuel"/>
    <n v="7071340000000000"/>
    <d v="2019-02-20T00:00:00"/>
    <d v="1899-12-30T13:53:00"/>
    <n v="9193"/>
    <x v="0"/>
    <n v="62.09"/>
    <n v="1.38"/>
    <n v="77.819999999999993"/>
    <n v="7.78"/>
    <n v="85.6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KAMBAH CALTEX WOOLWORTHS"/>
    <s v="CALTEX Australia - Fuel"/>
    <n v="7071340000000000"/>
    <d v="2019-01-15T00:00:00"/>
    <d v="1899-12-30T15:27:00"/>
    <n v="47745"/>
    <x v="0"/>
    <n v="68.27"/>
    <n v="1.27"/>
    <n v="78.81"/>
    <n v="7.88"/>
    <n v="86.69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KAMBAH CALTEX WOOLWORTHS"/>
    <s v="CALTEX Australia - Fuel"/>
    <n v="7071340000000000"/>
    <d v="2019-03-28T00:00:00"/>
    <d v="1899-12-30T14:36:00"/>
    <n v="51331"/>
    <x v="0"/>
    <n v="56.75"/>
    <n v="1.44"/>
    <n v="74.239999999999995"/>
    <n v="7.42"/>
    <n v="81.66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KAMBAH CALTEX WOOLWORTHS"/>
    <s v="CALTEX Australia - Fuel"/>
    <n v="7071340000000000"/>
    <d v="2019-04-16T00:00:00"/>
    <d v="1899-12-30T09:26:00"/>
    <n v="52065"/>
    <x v="0"/>
    <n v="66.55"/>
    <n v="1.44"/>
    <n v="87.06"/>
    <n v="8.7100000000000009"/>
    <n v="95.77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KAMBAH CALTEX WOOLWORTHS"/>
    <s v="CALTEX Australia - Fuel"/>
    <n v="7071340000000000"/>
    <d v="2019-06-13T00:00:00"/>
    <d v="1899-12-30T14:37:00"/>
    <n v="54290"/>
    <x v="0"/>
    <n v="59.2"/>
    <n v="1.45"/>
    <n v="77.98"/>
    <n v="7.8"/>
    <n v="85.78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KAMBAH CALTEX WOOLWORTHS"/>
    <s v="CALTEX Australia - Fuel"/>
    <n v="7071340000000000"/>
    <d v="2019-06-28T00:00:00"/>
    <d v="1899-12-30T11:03:00"/>
    <n v="54768"/>
    <x v="0"/>
    <n v="48.54"/>
    <n v="1.4"/>
    <n v="61.74"/>
    <n v="6.17"/>
    <n v="67.91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KAMBAH CALTEX WOOLWORTHS"/>
    <s v="CALTEX Australia - Fuel"/>
    <n v="7071340000000000"/>
    <d v="2019-09-06T00:00:00"/>
    <d v="1899-12-30T08:19:00"/>
    <n v="56816"/>
    <x v="0"/>
    <n v="30"/>
    <n v="1.45"/>
    <n v="39.43"/>
    <n v="3.94"/>
    <n v="43.37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CALTEX  HUGHES"/>
    <s v="CALTEX Australia - Fuel"/>
    <n v="7071340000000000"/>
    <d v="2019-03-01T00:00:00"/>
    <d v="1899-12-30T11:00:00"/>
    <n v="24308"/>
    <x v="0"/>
    <n v="42.99"/>
    <n v="1.5"/>
    <n v="58.7"/>
    <n v="5.88"/>
    <n v="64.58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CALTEX  HUGHES"/>
    <s v="CALTEX Australia - Fuel"/>
    <n v="7071340000000000"/>
    <d v="2019-05-18T00:00:00"/>
    <d v="1899-12-30T14:14:00"/>
    <n v="26944"/>
    <x v="0"/>
    <n v="41.16"/>
    <n v="1.53"/>
    <n v="57.33"/>
    <n v="5.74"/>
    <n v="63.07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EG FUELCO 1529 TUGGERANONG"/>
    <s v="CALTEX Australia - Fuel"/>
    <n v="7071340000000000"/>
    <d v="2019-04-05T00:00:00"/>
    <d v="1899-12-30T10:35:00"/>
    <n v="25390"/>
    <x v="0"/>
    <n v="52.7"/>
    <n v="1.45"/>
    <n v="69.56"/>
    <n v="6.96"/>
    <n v="76.52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EG FUELCO 1529 TUGGERANONG"/>
    <s v="CALTEX Australia - Fuel"/>
    <n v="7071340000000000"/>
    <d v="2019-05-10T00:00:00"/>
    <d v="1899-12-30T00:44:00"/>
    <n v="2658"/>
    <x v="0"/>
    <n v="53.58"/>
    <n v="1.5"/>
    <n v="73.16"/>
    <n v="7.32"/>
    <n v="80.48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EG FUELCO 1529 TUGGERANONG"/>
    <s v="CALTEX Australia - Fuel"/>
    <n v="7071340000000000"/>
    <d v="2019-08-14T00:00:00"/>
    <d v="1899-12-30T11:19:00"/>
    <n v="29182"/>
    <x v="0"/>
    <n v="59.6"/>
    <n v="1.5"/>
    <n v="81.38"/>
    <n v="8.14"/>
    <n v="89.52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EG FUELCO 1529 TUGGERANONG"/>
    <s v="CALTEX Australia - Fuel"/>
    <n v="7071340000000000"/>
    <d v="2019-09-18T00:00:00"/>
    <d v="1899-12-30T10:48:00"/>
    <n v="30030"/>
    <x v="0"/>
    <n v="64.58"/>
    <n v="1.45"/>
    <n v="85.25"/>
    <n v="8.5299999999999994"/>
    <n v="93.78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EG FUELCO 1529 TUGGERANONG"/>
    <s v="CALTEX Australia - Fuel"/>
    <n v="7071340000000000"/>
    <d v="2019-10-16T00:00:00"/>
    <d v="1899-12-30T14:00:00"/>
    <m/>
    <x v="0"/>
    <n v="61.99"/>
    <n v="1.51"/>
    <n v="85.21"/>
    <n v="8.5299999999999994"/>
    <n v="93.74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EG FUELCO 1529 TUGGERANONG"/>
    <s v="CALTEX Australia - Fuel"/>
    <n v="7071340000000000"/>
    <d v="2019-11-12T00:00:00"/>
    <d v="1899-12-30T07:51:00"/>
    <m/>
    <x v="0"/>
    <n v="60.94"/>
    <n v="1.51"/>
    <n v="83.76"/>
    <n v="8.3800000000000008"/>
    <n v="92.14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EG FUELCO 1529 TUGGERANONG"/>
    <s v="CALTEX Australia - Fuel"/>
    <n v="7071340000000000"/>
    <d v="2019-12-17T00:00:00"/>
    <d v="1899-12-30T00:55:00"/>
    <n v="31915"/>
    <x v="0"/>
    <n v="59.65"/>
    <n v="1.53"/>
    <n v="83.07"/>
    <n v="8.31"/>
    <n v="91.38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EG FUELCO 1709 ERINDALE"/>
    <s v="CALTEX Australia - Fuel"/>
    <n v="7071340000000000"/>
    <d v="2019-05-20T00:00:00"/>
    <d v="1899-12-30T09:29:00"/>
    <n v="27216"/>
    <x v="0"/>
    <n v="35.06"/>
    <n v="1.5"/>
    <n v="47.87"/>
    <n v="4.79"/>
    <n v="52.66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EG FUELCO 1788 HUME"/>
    <s v="CALTEX Australia - Fuel"/>
    <n v="7071340000000000"/>
    <d v="2019-04-25T00:00:00"/>
    <d v="1899-12-30T03:06:00"/>
    <n v="26047"/>
    <x v="0"/>
    <n v="64.56"/>
    <n v="1.5"/>
    <n v="88.15"/>
    <n v="8.82"/>
    <n v="96.97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KAMBAH CALTEX WOOLWORTHS"/>
    <s v="CALTEX Australia - Fuel"/>
    <n v="7071340000000000"/>
    <d v="2019-07-23T00:00:00"/>
    <d v="1899-12-30T15:16:00"/>
    <n v="28579"/>
    <x v="0"/>
    <n v="60.33"/>
    <n v="1.52"/>
    <n v="83.47"/>
    <n v="8.35"/>
    <n v="91.82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TUGGERANONG WOOLWORTHS S/STN"/>
    <s v="CALTEX Australia - Fuel"/>
    <n v="7071340000000000"/>
    <d v="2019-01-22T00:00:00"/>
    <d v="1899-12-30T08:37:00"/>
    <n v="22935"/>
    <x v="0"/>
    <n v="61.34"/>
    <n v="1.45"/>
    <n v="80.97"/>
    <n v="8.1"/>
    <n v="89.07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TUGGERANONG WOOLWORTHS S/STN"/>
    <s v="CALTEX Australia - Fuel"/>
    <n v="7071340000000000"/>
    <d v="2019-02-14T00:00:00"/>
    <d v="1899-12-30T09:48:00"/>
    <n v="23559"/>
    <x v="0"/>
    <n v="60.71"/>
    <n v="1.45"/>
    <n v="80.14"/>
    <n v="8.02"/>
    <n v="88.16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TUGGERANONG WOOLWORTHS S/STN"/>
    <s v="CALTEX Australia - Fuel"/>
    <n v="7071340000000000"/>
    <d v="2019-02-20T00:00:00"/>
    <d v="1899-12-30T00:00:00"/>
    <n v="23913"/>
    <x v="0"/>
    <n v="34.590000000000003"/>
    <n v="1.47"/>
    <n v="46.29"/>
    <n v="4.63"/>
    <n v="50.92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TUGGERANONG WOOLWORTHS S/STN"/>
    <s v="CALTEX Australia - Fuel"/>
    <n v="7071340000000000"/>
    <d v="2019-03-18T00:00:00"/>
    <d v="1899-12-30T10:04:00"/>
    <n v="24895"/>
    <x v="0"/>
    <n v="55.97"/>
    <n v="1.45"/>
    <n v="73.88"/>
    <n v="7.39"/>
    <n v="81.27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WESTON CALTEX WOOLWORTHS"/>
    <s v="CALTEX Australia - Fuel"/>
    <n v="7071340000000000"/>
    <d v="2019-06-13T00:00:00"/>
    <d v="1899-12-30T09:37:00"/>
    <n v="27939"/>
    <x v="0"/>
    <n v="65.73"/>
    <n v="1.57"/>
    <n v="93.87"/>
    <n v="9.39"/>
    <n v="103.26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BELCONNEN WOOLWORTHS S/STN"/>
    <s v="CALTEX Australia - Fuel"/>
    <n v="7071340000000000"/>
    <d v="2019-01-26T00:00:00"/>
    <d v="1899-12-30T15:41:00"/>
    <n v="38377"/>
    <x v="0"/>
    <n v="59.87"/>
    <n v="1.45"/>
    <n v="79.03"/>
    <n v="7.91"/>
    <n v="86.94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BELCONNEN WOOLWORTHS S/STN"/>
    <s v="CALTEX Australia - Fuel"/>
    <n v="7071340000000000"/>
    <d v="2019-02-08T00:00:00"/>
    <d v="1899-12-30T06:37:00"/>
    <n v="39400"/>
    <x v="0"/>
    <n v="61.5"/>
    <n v="1.45"/>
    <n v="81.180000000000007"/>
    <n v="8.1199999999999992"/>
    <n v="89.3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BELCONNEN WOOLWORTHS S/STN"/>
    <s v="CALTEX Australia - Fuel"/>
    <n v="7071340000000000"/>
    <d v="2019-03-29T00:00:00"/>
    <d v="1899-12-30T00:14:00"/>
    <n v="42500"/>
    <x v="0"/>
    <n v="62.5"/>
    <n v="1.5"/>
    <n v="85.35"/>
    <n v="8.5399999999999991"/>
    <n v="93.89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CALTEX BRADDON STAR MART"/>
    <s v="CALTEX Australia - Fuel"/>
    <n v="7071340000000000"/>
    <d v="2019-01-16T00:00:00"/>
    <d v="1899-12-30T16:33:00"/>
    <n v="37878"/>
    <x v="0"/>
    <n v="64.37"/>
    <n v="1.47"/>
    <n v="86.14"/>
    <n v="8.6199999999999992"/>
    <n v="94.76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CALTEX BRADDON STAR MART"/>
    <s v="CALTEX Australia - Fuel"/>
    <n v="7071340000000000"/>
    <d v="2019-02-15T00:00:00"/>
    <d v="1899-12-30T20:31:00"/>
    <n v="39900"/>
    <x v="0"/>
    <n v="62.81"/>
    <n v="1.49"/>
    <n v="85.08"/>
    <n v="8.51"/>
    <n v="93.59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CALTEX BRADDON STAR MART"/>
    <s v="CALTEX Australia - Fuel"/>
    <n v="7071340000000000"/>
    <d v="2019-03-13T00:00:00"/>
    <d v="1899-12-30T07:59:00"/>
    <n v="49500"/>
    <x v="0"/>
    <n v="64.260000000000005"/>
    <n v="1.49"/>
    <n v="87.05"/>
    <n v="8.7100000000000009"/>
    <n v="95.76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CALTEX BRADDON STAR MART"/>
    <s v="CALTEX Australia - Fuel"/>
    <n v="7071340000000000"/>
    <d v="2019-03-20T00:00:00"/>
    <d v="1899-12-30T15:49:00"/>
    <n v="41997"/>
    <x v="0"/>
    <n v="63.57"/>
    <n v="1.49"/>
    <n v="86.11"/>
    <n v="8.6199999999999992"/>
    <n v="94.73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CALTEX BRADDON STAR MART"/>
    <s v="CALTEX Australia - Fuel"/>
    <n v="7071340000000000"/>
    <d v="2019-11-21T00:00:00"/>
    <d v="1899-12-30T00:23:00"/>
    <n v="59200"/>
    <x v="0"/>
    <n v="62.21"/>
    <n v="1.55"/>
    <n v="87.77"/>
    <n v="8.7799999999999994"/>
    <n v="96.55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CALTEX KALEEN STAR MART"/>
    <s v="CALTEX Australia - Fuel"/>
    <n v="7071340000000000"/>
    <d v="2019-10-14T00:00:00"/>
    <d v="1899-12-30T07:04:00"/>
    <n v="56248"/>
    <x v="0"/>
    <n v="63.17"/>
    <n v="1.55"/>
    <n v="89.13"/>
    <n v="8.92"/>
    <n v="98.05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43 CANB GATEWAY"/>
    <s v="CALTEX Australia - Fuel"/>
    <n v="7071340000000000"/>
    <d v="2019-05-10T00:00:00"/>
    <d v="1899-12-30T16:33:00"/>
    <n v="45544"/>
    <x v="0"/>
    <n v="61.88"/>
    <n v="1.5"/>
    <n v="84.49"/>
    <n v="8.4499999999999993"/>
    <n v="92.94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60 GUNGAHLIN"/>
    <s v="CALTEX Australia - Fuel"/>
    <n v="7071340000000000"/>
    <d v="2019-04-08T00:00:00"/>
    <d v="1899-12-30T15:36:00"/>
    <n v="43045"/>
    <x v="0"/>
    <n v="59.47"/>
    <n v="1.5"/>
    <n v="81.2"/>
    <n v="8.1300000000000008"/>
    <n v="89.33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60 GUNGAHLIN"/>
    <s v="CALTEX Australia - Fuel"/>
    <n v="7071340000000000"/>
    <d v="2019-04-28T00:00:00"/>
    <d v="1899-12-30T16:48:00"/>
    <n v="44500"/>
    <x v="0"/>
    <n v="63.32"/>
    <n v="1.5"/>
    <n v="86.46"/>
    <n v="8.65"/>
    <n v="95.11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60 GUNGAHLIN"/>
    <s v="CALTEX Australia - Fuel"/>
    <n v="7071340000000000"/>
    <d v="2019-05-17T00:00:00"/>
    <d v="1899-12-30T07:43:00"/>
    <n v="46030"/>
    <x v="0"/>
    <n v="57.99"/>
    <n v="1.5"/>
    <n v="79.180000000000007"/>
    <n v="7.92"/>
    <n v="87.1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60 GUNGAHLIN"/>
    <s v="CALTEX Australia - Fuel"/>
    <n v="7071340000000000"/>
    <d v="2019-05-28T00:00:00"/>
    <d v="1899-12-30T07:47:00"/>
    <n v="46500"/>
    <x v="0"/>
    <n v="57.98"/>
    <n v="1.48"/>
    <n v="78.12"/>
    <n v="7.82"/>
    <n v="85.94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60 GUNGAHLIN"/>
    <s v="CALTEX Australia - Fuel"/>
    <n v="7071340000000000"/>
    <d v="2019-07-15T00:00:00"/>
    <d v="1899-12-30T07:29:00"/>
    <n v="49627"/>
    <x v="0"/>
    <n v="57.43"/>
    <n v="1.44"/>
    <n v="75.28"/>
    <n v="7.53"/>
    <n v="82.81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60 GUNGAHLIN"/>
    <s v="CALTEX Australia - Fuel"/>
    <n v="7071340000000000"/>
    <d v="2019-07-24T00:00:00"/>
    <d v="1899-12-30T07:49:00"/>
    <n v="5006018"/>
    <x v="0"/>
    <n v="53.01"/>
    <n v="1.44"/>
    <n v="69.39"/>
    <n v="6.94"/>
    <n v="76.33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60 GUNGAHLIN"/>
    <s v="CALTEX Australia - Fuel"/>
    <n v="7071340000000000"/>
    <d v="2019-08-02T00:00:00"/>
    <d v="1899-12-30T07:12:00"/>
    <n v="50600"/>
    <x v="0"/>
    <n v="65.78"/>
    <n v="1.44"/>
    <n v="86.11"/>
    <n v="8.6199999999999992"/>
    <n v="94.73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60 GUNGAHLIN"/>
    <s v="CALTEX Australia - Fuel"/>
    <n v="7071340000000000"/>
    <d v="2019-08-15T00:00:00"/>
    <d v="1899-12-30T16:15:00"/>
    <n v="51650"/>
    <x v="0"/>
    <n v="67.03"/>
    <n v="1.44"/>
    <n v="87.63"/>
    <n v="8.77"/>
    <n v="96.4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60 GUNGAHLIN"/>
    <s v="CALTEX Australia - Fuel"/>
    <n v="7071340000000000"/>
    <d v="2019-09-03T00:00:00"/>
    <d v="1899-12-30T07:36:00"/>
    <n v="53200"/>
    <x v="0"/>
    <n v="59.73"/>
    <n v="1.44"/>
    <n v="77.97"/>
    <n v="7.8"/>
    <n v="85.77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60 GUNGAHLIN"/>
    <s v="CALTEX Australia - Fuel"/>
    <n v="7071340000000000"/>
    <d v="2019-10-29T00:00:00"/>
    <d v="1899-12-30T16:17:00"/>
    <n v="57800"/>
    <x v="0"/>
    <n v="61.06"/>
    <n v="1.45"/>
    <n v="80.489999999999995"/>
    <n v="8.0500000000000007"/>
    <n v="88.54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60 GUNGAHLIN"/>
    <s v="CALTEX Australia - Fuel"/>
    <n v="7071340000000000"/>
    <d v="2019-12-10T00:00:00"/>
    <d v="1899-12-30T08:30:00"/>
    <n v="66700"/>
    <x v="0"/>
    <n v="60.85"/>
    <n v="1.47"/>
    <n v="81.430000000000007"/>
    <n v="8.15"/>
    <n v="89.58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66 DICKSON"/>
    <s v="CALTEX Australia - Fuel"/>
    <n v="7071340000000000"/>
    <d v="2019-04-17T00:00:00"/>
    <d v="1899-12-30T06:23:00"/>
    <n v="43500"/>
    <x v="0"/>
    <n v="54.9"/>
    <n v="1.5"/>
    <n v="74.959999999999994"/>
    <n v="7.5"/>
    <n v="82.46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66 DICKSON"/>
    <s v="CALTEX Australia - Fuel"/>
    <n v="7071340000000000"/>
    <d v="2019-06-19T00:00:00"/>
    <d v="1899-12-30T00:39:00"/>
    <n v="47100"/>
    <x v="0"/>
    <n v="66.09"/>
    <n v="1.5"/>
    <n v="90.25"/>
    <n v="9.0299999999999994"/>
    <n v="99.28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66 DICKSON"/>
    <s v="CALTEX Australia - Fuel"/>
    <n v="7071340000000000"/>
    <d v="2019-08-22T00:00:00"/>
    <d v="1899-12-30T07:16:00"/>
    <n v="52150"/>
    <x v="0"/>
    <n v="66.83"/>
    <n v="1.5"/>
    <n v="91.25"/>
    <n v="9.1300000000000008"/>
    <n v="100.38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66 DICKSON"/>
    <s v="CALTEX Australia - Fuel"/>
    <n v="7071340000000000"/>
    <d v="2019-08-28T00:00:00"/>
    <d v="1899-12-30T07:38:00"/>
    <n v="57700"/>
    <x v="0"/>
    <n v="59.21"/>
    <n v="1.5"/>
    <n v="80.849999999999994"/>
    <n v="8.09"/>
    <n v="88.94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66 DICKSON"/>
    <s v="CALTEX Australia - Fuel"/>
    <n v="7071340000000000"/>
    <d v="2019-09-23T00:00:00"/>
    <d v="1899-12-30T10:53:00"/>
    <n v="54750"/>
    <x v="0"/>
    <n v="57.45"/>
    <n v="1.51"/>
    <n v="78.959999999999994"/>
    <n v="7.9"/>
    <n v="86.86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790 BELCONNEN"/>
    <s v="CALTEX Australia - Fuel"/>
    <n v="7071340000000000"/>
    <d v="2019-04-24T00:00:00"/>
    <d v="1899-12-30T07:34:00"/>
    <n v="44075"/>
    <x v="0"/>
    <n v="66.12"/>
    <n v="1.5"/>
    <n v="90.28"/>
    <n v="9.0299999999999994"/>
    <n v="99.31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790 BELCONNEN"/>
    <s v="CALTEX Australia - Fuel"/>
    <n v="7071340000000000"/>
    <d v="2019-05-03T00:00:00"/>
    <d v="1899-12-30T00:01:00"/>
    <n v="45000"/>
    <x v="0"/>
    <n v="60.45"/>
    <n v="1.5"/>
    <n v="82.55"/>
    <n v="8.26"/>
    <n v="90.81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790 BELCONNEN"/>
    <s v="CALTEX Australia - Fuel"/>
    <n v="7071340000000000"/>
    <d v="2019-06-03T00:00:00"/>
    <d v="1899-12-30T15:23:00"/>
    <n v="47000"/>
    <x v="0"/>
    <n v="63.42"/>
    <n v="1.5"/>
    <n v="86.6"/>
    <n v="8.67"/>
    <n v="95.27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790 BELCONNEN"/>
    <s v="CALTEX Australia - Fuel"/>
    <n v="7071340000000000"/>
    <d v="2019-06-07T00:00:00"/>
    <d v="1899-12-30T15:41:00"/>
    <n v="475000"/>
    <x v="0"/>
    <n v="57.72"/>
    <n v="1.5"/>
    <n v="78.819999999999993"/>
    <n v="7.89"/>
    <n v="86.71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790 BELCONNEN"/>
    <s v="CALTEX Australia - Fuel"/>
    <n v="7071340000000000"/>
    <d v="2019-06-26T00:00:00"/>
    <d v="1899-12-30T15:54:00"/>
    <n v="48600"/>
    <x v="0"/>
    <n v="64.86"/>
    <n v="1.5"/>
    <n v="88.56"/>
    <n v="8.86"/>
    <n v="97.42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790 BELCONNEN"/>
    <s v="CALTEX Australia - Fuel"/>
    <n v="7071340000000000"/>
    <d v="2019-07-04T00:00:00"/>
    <d v="1899-12-30T11:59:00"/>
    <n v="49130"/>
    <x v="0"/>
    <n v="58.15"/>
    <n v="1.5"/>
    <n v="79.400000000000006"/>
    <n v="7.95"/>
    <n v="87.35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790 BELCONNEN"/>
    <s v="CALTEX Australia - Fuel"/>
    <n v="7071340000000000"/>
    <d v="2019-08-08T00:00:00"/>
    <d v="1899-12-30T10:13:00"/>
    <n v="51102"/>
    <x v="0"/>
    <n v="55.98"/>
    <n v="1.5"/>
    <n v="76.44"/>
    <n v="7.65"/>
    <n v="84.09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790 BELCONNEN"/>
    <s v="CALTEX Australia - Fuel"/>
    <n v="7071340000000000"/>
    <d v="2019-09-09T00:00:00"/>
    <d v="1899-12-30T15:32:00"/>
    <n v="53750"/>
    <x v="0"/>
    <n v="62.05"/>
    <n v="1.5"/>
    <n v="84.73"/>
    <n v="8.48"/>
    <n v="93.21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790 BELCONNEN"/>
    <s v="CALTEX Australia - Fuel"/>
    <n v="7071340000000000"/>
    <d v="2019-09-16T00:00:00"/>
    <d v="1899-12-30T10:23:00"/>
    <n v="54300"/>
    <x v="0"/>
    <n v="62.89"/>
    <n v="1.5"/>
    <n v="85.87"/>
    <n v="8.59"/>
    <n v="94.46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790 BELCONNEN"/>
    <s v="CALTEX Australia - Fuel"/>
    <n v="7071340000000000"/>
    <d v="2019-10-06T00:00:00"/>
    <d v="1899-12-30T22:14:00"/>
    <n v="55682"/>
    <x v="0"/>
    <n v="58.85"/>
    <n v="1.53"/>
    <n v="81.96"/>
    <n v="8.1999999999999993"/>
    <n v="90.16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790 BELCONNEN"/>
    <s v="CALTEX Australia - Fuel"/>
    <n v="7071340000000000"/>
    <d v="2019-11-06T00:00:00"/>
    <d v="1899-12-30T00:32:00"/>
    <n v="58300"/>
    <x v="0"/>
    <n v="61.39"/>
    <n v="1.53"/>
    <n v="85.5"/>
    <n v="8.56"/>
    <n v="94.06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790 BELCONNEN"/>
    <s v="CALTEX Australia - Fuel"/>
    <n v="7071340000000000"/>
    <d v="2019-11-13T00:00:00"/>
    <d v="1899-12-30T16:08:00"/>
    <n v="58750"/>
    <x v="0"/>
    <n v="63.29"/>
    <n v="1.53"/>
    <n v="88.15"/>
    <n v="8.82"/>
    <n v="96.97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790 BELCONNEN"/>
    <s v="CALTEX Australia - Fuel"/>
    <n v="7071340000000000"/>
    <d v="2019-11-27T00:00:00"/>
    <d v="1899-12-30T13:09:00"/>
    <n v="59700"/>
    <x v="0"/>
    <n v="59.4"/>
    <n v="1.53"/>
    <n v="82.73"/>
    <n v="8.2799999999999994"/>
    <n v="91.01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790 BELCONNEN"/>
    <s v="CALTEX Australia - Fuel"/>
    <n v="7071340000000000"/>
    <d v="2019-12-04T00:00:00"/>
    <d v="1899-12-30T09:25:00"/>
    <n v="60200"/>
    <x v="0"/>
    <n v="61.34"/>
    <n v="1.53"/>
    <n v="85.43"/>
    <n v="8.5500000000000007"/>
    <n v="93.98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790 BELCONNEN"/>
    <s v="CALTEX Australia - Fuel"/>
    <n v="7071340000000000"/>
    <d v="2019-12-17T00:00:00"/>
    <d v="1899-12-30T00:46:00"/>
    <n v="61200"/>
    <x v="0"/>
    <n v="67.58"/>
    <n v="1.53"/>
    <n v="94.12"/>
    <n v="9.42"/>
    <n v="103.54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GUNGAHLIN WOOLWORTHS S/STN"/>
    <s v="CALTEX Australia - Fuel"/>
    <n v="7071340000000000"/>
    <d v="2019-01-02T00:00:00"/>
    <d v="1899-12-30T09:57:00"/>
    <n v="36900"/>
    <x v="0"/>
    <n v="62.24"/>
    <n v="1.4"/>
    <n v="79.33"/>
    <n v="7.94"/>
    <n v="87.27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GUNGAHLIN WOOLWORTHS S/STN"/>
    <s v="CALTEX Australia - Fuel"/>
    <n v="7071340000000000"/>
    <d v="2019-01-07T00:00:00"/>
    <d v="1899-12-30T15:56:00"/>
    <n v="37400"/>
    <x v="0"/>
    <n v="62.25"/>
    <n v="1.39"/>
    <n v="78.77"/>
    <n v="7.88"/>
    <n v="86.65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GUNGAHLIN WOOLWORTHS S/STN"/>
    <s v="CALTEX Australia - Fuel"/>
    <n v="7071340000000000"/>
    <d v="2019-02-04T00:00:00"/>
    <d v="1899-12-30T07:16:00"/>
    <n v="1820"/>
    <x v="0"/>
    <n v="62.73"/>
    <n v="1.41"/>
    <n v="80.52"/>
    <n v="8.06"/>
    <n v="88.58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GUNGAHLIN WOOLWORTHS S/STN"/>
    <s v="CALTEX Australia - Fuel"/>
    <n v="7071340000000000"/>
    <d v="2019-02-22T00:00:00"/>
    <d v="1899-12-30T08:06:00"/>
    <n v="40400"/>
    <x v="0"/>
    <n v="59.35"/>
    <n v="1.41"/>
    <n v="76.180000000000007"/>
    <n v="7.62"/>
    <n v="83.8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GUNGAHLIN WOOLWORTHS S/STN"/>
    <s v="CALTEX Australia - Fuel"/>
    <n v="7071340000000000"/>
    <d v="2019-03-04T00:00:00"/>
    <d v="1899-12-30T07:15:00"/>
    <n v="40900"/>
    <x v="0"/>
    <n v="62.42"/>
    <n v="1.45"/>
    <n v="82.39"/>
    <n v="8.24"/>
    <n v="90.63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HOLT CALTEX WOOLWORTHS"/>
    <s v="CALTEX Australia - Fuel"/>
    <n v="7071340000000000"/>
    <d v="2019-10-18T00:00:00"/>
    <d v="1899-12-30T07:26:00"/>
    <n v="56800"/>
    <x v="0"/>
    <n v="64.3"/>
    <n v="1.55"/>
    <n v="90.72"/>
    <n v="9.08"/>
    <n v="99.8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HOLT CALTEX WOOLWORTHS"/>
    <s v="CALTEX Australia - Fuel"/>
    <n v="7071340000000000"/>
    <d v="2019-10-24T00:00:00"/>
    <d v="1899-12-30T07:40:00"/>
    <n v="57250"/>
    <x v="0"/>
    <n v="59.38"/>
    <n v="1.55"/>
    <n v="83.78"/>
    <n v="8.3800000000000008"/>
    <n v="92.16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HOLT CALTEX WOOLWORTHS"/>
    <s v="CALTEX Australia - Fuel"/>
    <n v="7071340000000000"/>
    <d v="2019-12-27T00:00:00"/>
    <d v="1899-12-30T07:42:00"/>
    <n v="61700"/>
    <x v="0"/>
    <n v="64.22"/>
    <n v="1.58"/>
    <n v="92.36"/>
    <n v="9.24"/>
    <n v="101.6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9-27T00:00:00"/>
    <d v="1899-12-30T23:49:00"/>
    <n v="55151"/>
    <x v="0"/>
    <n v="59.84"/>
    <n v="1.55"/>
    <n v="84.43"/>
    <n v="8.4499999999999993"/>
    <n v="92.88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BELCONNEN WOOLWORTHS S/STN"/>
    <s v="CALTEX Australia - Fuel"/>
    <n v="7071340000000000"/>
    <d v="2019-01-15T00:00:00"/>
    <d v="1899-12-30T14:49:00"/>
    <m/>
    <x v="0"/>
    <n v="63.71"/>
    <n v="1.45"/>
    <n v="84.1"/>
    <n v="8.42"/>
    <n v="92.52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EG FUELCO 1529 TUGGERANONG"/>
    <s v="CALTEX Australia - Fuel"/>
    <n v="7071340000000000"/>
    <d v="2019-04-03T00:00:00"/>
    <d v="1899-12-30T10:21:00"/>
    <n v="30308"/>
    <x v="0"/>
    <n v="66.39"/>
    <n v="1.45"/>
    <n v="87.64"/>
    <n v="8.77"/>
    <n v="96.41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EG FUELCO 1529 TUGGERANONG"/>
    <s v="CALTEX Australia - Fuel"/>
    <n v="7071340000000000"/>
    <d v="2019-05-23T00:00:00"/>
    <d v="1899-12-30T08:23:00"/>
    <n v="32617"/>
    <x v="0"/>
    <n v="64.77"/>
    <n v="1.5"/>
    <n v="88.44"/>
    <n v="8.85"/>
    <n v="97.29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EG FUELCO 1529 TUGGERANONG"/>
    <s v="CALTEX Australia - Fuel"/>
    <n v="7071340000000000"/>
    <d v="2019-06-28T00:00:00"/>
    <d v="1899-12-30T09:38:00"/>
    <m/>
    <x v="0"/>
    <n v="68.34"/>
    <n v="1.5"/>
    <n v="93.32"/>
    <n v="9.34"/>
    <n v="102.66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EG FUELCO 1529 TUGGERANONG"/>
    <s v="CALTEX Australia - Fuel"/>
    <n v="7071340000000000"/>
    <d v="2019-07-11T00:00:00"/>
    <d v="1899-12-30T08:39:00"/>
    <m/>
    <x v="0"/>
    <n v="64.67"/>
    <n v="1.5"/>
    <n v="88.3"/>
    <n v="8.84"/>
    <n v="97.14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EG FUELCO 1529 TUGGERANONG"/>
    <s v="CALTEX Australia - Fuel"/>
    <n v="7071340000000000"/>
    <d v="2019-08-08T00:00:00"/>
    <d v="1899-12-30T17:27:00"/>
    <m/>
    <x v="0"/>
    <n v="65.8"/>
    <n v="1.5"/>
    <n v="89.85"/>
    <n v="8.99"/>
    <n v="98.84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EG FUELCO 1529 TUGGERANONG"/>
    <s v="CALTEX Australia - Fuel"/>
    <n v="7071340000000000"/>
    <d v="2019-08-29T00:00:00"/>
    <d v="1899-12-30T11:01:00"/>
    <n v="35886"/>
    <x v="0"/>
    <n v="67.010000000000005"/>
    <n v="1.5"/>
    <n v="91.5"/>
    <n v="9.16"/>
    <n v="100.66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EG FUELCO 1529 TUGGERANONG"/>
    <s v="CALTEX Australia - Fuel"/>
    <n v="7071340000000000"/>
    <d v="2019-09-24T00:00:00"/>
    <d v="1899-12-30T11:54:00"/>
    <n v="36482"/>
    <x v="0"/>
    <n v="66.27"/>
    <n v="1.51"/>
    <n v="91.09"/>
    <n v="9.11"/>
    <n v="100.2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EG FUELCO 1529 TUGGERANONG"/>
    <s v="CALTEX Australia - Fuel"/>
    <n v="7071340000000000"/>
    <d v="2019-10-28T00:00:00"/>
    <d v="1899-12-30T17:22:00"/>
    <n v="37870"/>
    <x v="0"/>
    <n v="72.48"/>
    <n v="1.51"/>
    <n v="99.63"/>
    <n v="9.9700000000000006"/>
    <n v="109.6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EG FUELCO 1529 TUGGERANONG"/>
    <s v="CALTEX Australia - Fuel"/>
    <n v="7071340000000000"/>
    <d v="2019-11-11T00:00:00"/>
    <d v="1899-12-30T08:08:00"/>
    <n v="38543"/>
    <x v="0"/>
    <n v="67.33"/>
    <n v="1.51"/>
    <n v="92.55"/>
    <n v="9.26"/>
    <n v="101.81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EG FUELCO 1529 TUGGERANONG"/>
    <s v="CALTEX Australia - Fuel"/>
    <n v="7071340000000000"/>
    <d v="2019-11-21T00:00:00"/>
    <d v="1899-12-30T08:41:00"/>
    <n v="38932"/>
    <x v="0"/>
    <n v="38.49"/>
    <n v="1.51"/>
    <n v="52.91"/>
    <n v="5.3"/>
    <n v="58.21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EG FUELCO 1529 TUGGERANONG"/>
    <s v="CALTEX Australia - Fuel"/>
    <n v="7071340000000000"/>
    <d v="2019-12-03T00:00:00"/>
    <d v="1899-12-30T10:57:00"/>
    <m/>
    <x v="0"/>
    <n v="68.61"/>
    <n v="1.51"/>
    <n v="94.31"/>
    <n v="9.44"/>
    <n v="103.75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EG FUELCO 1529 TUGGERANONG"/>
    <s v="CALTEX Australia - Fuel"/>
    <n v="7071340000000000"/>
    <d v="2019-12-20T00:00:00"/>
    <d v="1899-12-30T11:20:00"/>
    <m/>
    <x v="0"/>
    <n v="68.319999999999993"/>
    <n v="1.53"/>
    <n v="95.15"/>
    <n v="9.52"/>
    <n v="104.67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EG FUELCO 1709 ERINDALE"/>
    <s v="CALTEX Australia - Fuel"/>
    <n v="7071340000000000"/>
    <d v="2019-06-07T00:00:00"/>
    <d v="1899-12-30T10:52:00"/>
    <m/>
    <x v="0"/>
    <n v="69.599999999999994"/>
    <n v="1.5"/>
    <n v="95.04"/>
    <n v="9.51"/>
    <n v="104.55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EG FUELCO 1788 HUME"/>
    <s v="CALTEX Australia - Fuel"/>
    <n v="7071340000000000"/>
    <d v="2019-05-08T00:00:00"/>
    <d v="1899-12-30T10:56:00"/>
    <n v="31958"/>
    <x v="0"/>
    <n v="65.569999999999993"/>
    <n v="1.5"/>
    <n v="89.54"/>
    <n v="8.9600000000000009"/>
    <n v="98.5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EG FUELCO 1790 BELCONNEN"/>
    <s v="CALTEX Australia - Fuel"/>
    <n v="7071340000000000"/>
    <d v="2019-04-24T00:00:00"/>
    <d v="1899-12-30T08:29:00"/>
    <n v="31292"/>
    <x v="0"/>
    <n v="67.58"/>
    <n v="1.5"/>
    <n v="92.28"/>
    <n v="9.23"/>
    <n v="101.51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HUME WOOLWORTHS S/STN"/>
    <s v="CALTEX Australia - Fuel"/>
    <n v="7071340000000000"/>
    <d v="2019-01-31T00:00:00"/>
    <d v="1899-12-30T10:07:00"/>
    <n v="28687"/>
    <x v="0"/>
    <n v="66.84"/>
    <n v="1.45"/>
    <n v="88.23"/>
    <n v="8.83"/>
    <n v="97.06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KAMBAH CALTEX WOOLWORTHS"/>
    <s v="CALTEX Australia - Fuel"/>
    <n v="7071340000000000"/>
    <d v="2019-02-18T00:00:00"/>
    <d v="1899-12-30T11:09:00"/>
    <n v="29310"/>
    <x v="0"/>
    <n v="57.66"/>
    <n v="1.48"/>
    <n v="77.680000000000007"/>
    <n v="7.77"/>
    <n v="85.45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KAMBAH CALTEX WOOLWORTHS"/>
    <s v="CALTEX Australia - Fuel"/>
    <n v="7071340000000000"/>
    <d v="2019-10-14T00:00:00"/>
    <d v="1899-12-30T00:09:00"/>
    <n v="37150"/>
    <x v="0"/>
    <n v="68.27"/>
    <n v="1.55"/>
    <n v="96.33"/>
    <n v="9.64"/>
    <n v="105.97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TUGGERANONG WOOLWORTHS S/STN"/>
    <s v="CALTEX Australia - Fuel"/>
    <n v="7071340000000000"/>
    <d v="2019-03-13T00:00:00"/>
    <d v="1899-12-30T14:40:00"/>
    <n v="29932"/>
    <x v="0"/>
    <n v="65.069999999999993"/>
    <n v="1.45"/>
    <n v="85.89"/>
    <n v="8.59"/>
    <n v="94.48"/>
  </r>
  <r>
    <x v="161"/>
    <s v="ACT TCCS - PTS - City Maintenance - PM - Calwell Depot"/>
    <n v="173363"/>
    <m/>
    <s v="Heavy Commercial"/>
    <n v="130557"/>
    <n v="2010"/>
    <s v="MITSUBISHI FUSO"/>
    <s v="CANTER"/>
    <s v="(1/10) 4.9TD FE84DE6 3.5 MWB Man CC"/>
    <s v="CALWELL CALTEX WOOLWORTHS"/>
    <s v="CALTEX Australia - Fuel"/>
    <n v="7071340000000000"/>
    <d v="2019-05-09T00:00:00"/>
    <d v="1899-12-30T14:11:00"/>
    <n v="89666"/>
    <x v="0"/>
    <n v="67.349999999999994"/>
    <n v="1.49"/>
    <n v="91.16"/>
    <n v="9.1199999999999992"/>
    <n v="100.28"/>
  </r>
  <r>
    <x v="161"/>
    <s v="ACT TCCS - PTS - City Maintenance - PM - Calwell Depot"/>
    <n v="173363"/>
    <m/>
    <s v="Heavy Commercial"/>
    <n v="130557"/>
    <n v="2010"/>
    <s v="MITSUBISHI FUSO"/>
    <s v="CANTER"/>
    <s v="(1/10) 4.9TD FE84DE6 3.5 MWB Man CC"/>
    <s v="EG FUELCO 1514 CONDER"/>
    <s v="CALTEX Australia - Fuel"/>
    <n v="7071340000000000"/>
    <d v="2019-08-19T00:00:00"/>
    <d v="1899-12-30T15:22:00"/>
    <n v="90366"/>
    <x v="0"/>
    <n v="104.86"/>
    <n v="1.44"/>
    <n v="137.02000000000001"/>
    <n v="13.7"/>
    <n v="150.72"/>
  </r>
  <r>
    <x v="161"/>
    <s v="ACT TCCS - PTS - City Maintenance - PM - Calwell Depot"/>
    <n v="173363"/>
    <m/>
    <s v="Heavy Commercial"/>
    <n v="130557"/>
    <n v="2010"/>
    <s v="MITSUBISHI FUSO"/>
    <s v="CANTER"/>
    <s v="(1/10) 4.9TD FE84DE6 3.5 MWB Man CC"/>
    <s v="EG FUELCO 1514 CONDER"/>
    <s v="CALTEX Australia - Fuel"/>
    <n v="7071340000000000"/>
    <d v="2019-09-09T00:00:00"/>
    <d v="1899-12-30T13:40:00"/>
    <n v="91249"/>
    <x v="0"/>
    <n v="100.88"/>
    <n v="1.43"/>
    <n v="131.56"/>
    <n v="13.16"/>
    <n v="144.72"/>
  </r>
  <r>
    <x v="161"/>
    <s v="ACT TCCS - PTS - City Maintenance - PM - Calwell Depot"/>
    <n v="173363"/>
    <m/>
    <s v="Heavy Commercial"/>
    <n v="130557"/>
    <n v="2010"/>
    <s v="MITSUBISHI FUSO"/>
    <s v="CANTER"/>
    <s v="(1/10) 4.9TD FE84DE6 3.5 MWB Man CC"/>
    <s v="EG FUELCO 1709 ERINDALE"/>
    <s v="CALTEX Australia - Fuel"/>
    <n v="7071340000000000"/>
    <d v="2019-06-13T00:00:00"/>
    <d v="1899-12-30T00:34:00"/>
    <n v="90159"/>
    <x v="0"/>
    <n v="101.2"/>
    <n v="1.46"/>
    <n v="134.22999999999999"/>
    <n v="13.42"/>
    <n v="147.65"/>
  </r>
  <r>
    <x v="161"/>
    <s v="ACT TCCS - PTS - City Maintenance - PM - Calwell Depot"/>
    <n v="173363"/>
    <m/>
    <s v="Heavy Commercial"/>
    <n v="130557"/>
    <n v="2010"/>
    <s v="MITSUBISHI FUSO"/>
    <s v="CANTER"/>
    <s v="(1/10) 4.9TD FE84DE6 3.5 MWB Man CC"/>
    <s v="HUME WOOLWORTHS S/STN"/>
    <s v="CALTEX Australia - Fuel"/>
    <n v="7071340000000000"/>
    <d v="2019-03-08T00:00:00"/>
    <d v="1899-12-30T13:12:00"/>
    <n v="88859"/>
    <x v="0"/>
    <n v="101.12"/>
    <n v="1.41"/>
    <n v="129.53"/>
    <n v="12.95"/>
    <n v="142.47999999999999"/>
  </r>
  <r>
    <x v="161"/>
    <s v="ACT TCCS - PTS - City Maintenance - PM - Calwell Depot"/>
    <n v="173363"/>
    <m/>
    <s v="Heavy Commercial"/>
    <n v="130557"/>
    <n v="2010"/>
    <s v="MITSUBISHI FUSO"/>
    <s v="CANTER"/>
    <s v="(1/10) 4.9TD FE84DE6 3.5 MWB Man CC"/>
    <s v="KAMBAH CALTEX WOOLWORTHS"/>
    <s v="CALTEX Australia - Fuel"/>
    <n v="7071340000000000"/>
    <d v="2019-03-02T00:00:00"/>
    <d v="1899-12-30T11:55:00"/>
    <n v="88395"/>
    <x v="0"/>
    <n v="101.84"/>
    <n v="1.41"/>
    <n v="130.63"/>
    <n v="13.06"/>
    <n v="143.69"/>
  </r>
  <r>
    <x v="161"/>
    <s v="ACT TCCS - PTS - City Maintenance - PM - Calwell Depot"/>
    <n v="173363"/>
    <m/>
    <s v="Heavy Commercial"/>
    <n v="130557"/>
    <n v="2010"/>
    <s v="MITSUBISHI FUSO"/>
    <s v="CANTER"/>
    <s v="(1/10) 4.9TD FE84DE6 3.5 MWB Man CC"/>
    <s v="KAMBAH CALTEX WOOLWORTHS"/>
    <s v="CALTEX Australia - Fuel"/>
    <n v="7071340000000000"/>
    <d v="2019-05-01T00:00:00"/>
    <d v="1899-12-30T14:27:00"/>
    <n v="89345"/>
    <x v="0"/>
    <n v="102.66"/>
    <n v="1.46"/>
    <n v="136.16"/>
    <n v="13.62"/>
    <n v="149.78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2-11T00:00:00"/>
    <d v="1899-12-30T09:42:00"/>
    <n v="54666"/>
    <x v="0"/>
    <n v="91.82"/>
    <n v="1.34"/>
    <n v="112.04"/>
    <n v="11.2"/>
    <n v="123.24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3-01T00:00:00"/>
    <d v="1899-12-30T11:47:00"/>
    <n v="55508"/>
    <x v="0"/>
    <n v="101.3"/>
    <n v="1.41"/>
    <n v="129.94999999999999"/>
    <n v="13"/>
    <n v="142.94999999999999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3-14T00:00:00"/>
    <d v="1899-12-30T06:41:00"/>
    <n v="56000"/>
    <x v="0"/>
    <n v="94.19"/>
    <n v="1.43"/>
    <n v="122.19"/>
    <n v="12.22"/>
    <n v="134.41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3-21T00:00:00"/>
    <d v="1899-12-30T13:11:00"/>
    <n v="56475"/>
    <x v="0"/>
    <n v="108.87"/>
    <n v="1.43"/>
    <n v="141.24"/>
    <n v="14.12"/>
    <n v="155.36000000000001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4-11T00:00:00"/>
    <d v="1899-12-30T09:55:00"/>
    <n v="54132"/>
    <x v="0"/>
    <n v="98.31"/>
    <n v="1.43"/>
    <n v="127.54"/>
    <n v="12.75"/>
    <n v="140.29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4-18T00:00:00"/>
    <d v="1899-12-30T06:51:00"/>
    <n v="58082"/>
    <x v="0"/>
    <n v="101.6"/>
    <n v="1.46"/>
    <n v="134.44999999999999"/>
    <n v="13.45"/>
    <n v="147.9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5-02T00:00:00"/>
    <d v="1899-12-30T05:58:00"/>
    <n v="5864"/>
    <x v="0"/>
    <n v="105.15"/>
    <n v="1.48"/>
    <n v="141.07"/>
    <n v="14.11"/>
    <n v="155.18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6-12T00:00:00"/>
    <d v="1899-12-30T08:18:00"/>
    <n v="59600"/>
    <x v="0"/>
    <n v="99.76"/>
    <n v="1.44"/>
    <n v="130.5"/>
    <n v="13.05"/>
    <n v="143.55000000000001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6-19T00:00:00"/>
    <d v="1899-12-30T07:07:00"/>
    <n v="65398"/>
    <x v="0"/>
    <n v="102.69"/>
    <n v="1.41"/>
    <n v="131.82"/>
    <n v="13.18"/>
    <n v="145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6-21T00:00:00"/>
    <d v="1899-12-30T06:35:00"/>
    <n v="65504"/>
    <x v="0"/>
    <n v="69.010000000000005"/>
    <n v="1.41"/>
    <n v="88.58"/>
    <n v="8.86"/>
    <n v="97.44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7-17T00:00:00"/>
    <d v="1899-12-30T06:51:00"/>
    <n v="61524"/>
    <x v="0"/>
    <n v="95.4"/>
    <n v="1.44"/>
    <n v="124.99"/>
    <n v="12.5"/>
    <n v="137.49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7-24T00:00:00"/>
    <d v="1899-12-30T09:47:00"/>
    <n v="61555"/>
    <x v="0"/>
    <n v="101.08"/>
    <n v="1.45"/>
    <n v="132.88"/>
    <n v="13.29"/>
    <n v="146.16999999999999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8-05T00:00:00"/>
    <d v="1899-12-30T09:45:00"/>
    <n v="69681"/>
    <x v="0"/>
    <n v="83.22"/>
    <n v="1.45"/>
    <n v="109.67"/>
    <n v="10.97"/>
    <n v="120.64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8-13T00:00:00"/>
    <d v="1899-12-30T00:52:00"/>
    <n v="62521"/>
    <x v="0"/>
    <n v="103.46"/>
    <n v="1.46"/>
    <n v="137.22999999999999"/>
    <n v="13.72"/>
    <n v="150.94999999999999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8-28T00:00:00"/>
    <d v="1899-12-30T08:20:00"/>
    <n v="63056"/>
    <x v="0"/>
    <n v="109.48"/>
    <n v="1.45"/>
    <n v="143.86000000000001"/>
    <n v="14.39"/>
    <n v="158.25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9-09T00:00:00"/>
    <d v="1899-12-30T11:47:00"/>
    <n v="63517"/>
    <x v="0"/>
    <n v="83.85"/>
    <n v="1.44"/>
    <n v="109.88"/>
    <n v="10.99"/>
    <n v="120.87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9-17T00:00:00"/>
    <d v="1899-12-30T10:08:00"/>
    <n v="64019"/>
    <x v="0"/>
    <n v="82.67"/>
    <n v="1.44"/>
    <n v="108.32"/>
    <n v="10.83"/>
    <n v="119.15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9-20T00:00:00"/>
    <d v="1899-12-30T11:46:00"/>
    <n v="64395"/>
    <x v="0"/>
    <n v="94.93"/>
    <n v="1.44"/>
    <n v="124.38"/>
    <n v="12.44"/>
    <n v="136.82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9-27T00:00:00"/>
    <d v="1899-12-30T06:47:00"/>
    <n v="64888"/>
    <x v="0"/>
    <n v="81.72"/>
    <n v="1.45"/>
    <n v="107.95"/>
    <n v="10.8"/>
    <n v="118.75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10-02T00:00:00"/>
    <d v="1899-12-30T13:40:00"/>
    <n v="65360"/>
    <x v="0"/>
    <n v="96.41"/>
    <n v="1.48"/>
    <n v="130.09"/>
    <n v="13.01"/>
    <n v="143.1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10-24T00:00:00"/>
    <d v="1899-12-30T14:14:00"/>
    <n v="65478"/>
    <x v="0"/>
    <n v="102.35"/>
    <n v="1.46"/>
    <n v="136.04"/>
    <n v="13.6"/>
    <n v="149.63999999999999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11-13T00:00:00"/>
    <d v="1899-12-30T13:43:00"/>
    <n v="66208"/>
    <x v="0"/>
    <n v="96.22"/>
    <n v="1.46"/>
    <n v="127.78"/>
    <n v="12.78"/>
    <n v="140.56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11-28T00:00:00"/>
    <d v="1899-12-30T13:06:00"/>
    <n v="66697"/>
    <x v="0"/>
    <n v="108.73"/>
    <n v="1.44"/>
    <n v="142.36000000000001"/>
    <n v="14.24"/>
    <n v="156.6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EG FUELCO 1514 CONDER"/>
    <s v="CALTEX Australia - Fuel"/>
    <n v="7071340000000000"/>
    <d v="2019-04-03T00:00:00"/>
    <d v="1899-12-30T09:51:00"/>
    <n v="67065"/>
    <x v="0"/>
    <n v="110.91"/>
    <n v="1.43"/>
    <n v="143.88"/>
    <n v="14.39"/>
    <n v="158.27000000000001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EG FUELCO 1514 CONDER"/>
    <s v="CALTEX Australia - Fuel"/>
    <n v="7071340000000000"/>
    <d v="2019-05-14T00:00:00"/>
    <d v="1899-12-30T07:26:00"/>
    <n v="596639"/>
    <x v="0"/>
    <n v="84.63"/>
    <n v="1.46"/>
    <n v="112.25"/>
    <n v="11.23"/>
    <n v="123.48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1-08T00:00:00"/>
    <d v="1899-12-30T09:40:00"/>
    <n v="55475"/>
    <x v="0"/>
    <n v="87.13"/>
    <n v="1.27"/>
    <n v="100.77"/>
    <n v="10.08"/>
    <n v="110.85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1-12T00:00:00"/>
    <d v="1899-12-30T07:16:00"/>
    <n v="55966"/>
    <x v="0"/>
    <n v="94.85"/>
    <n v="1.27"/>
    <n v="109.7"/>
    <n v="10.97"/>
    <n v="120.67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1-17T00:00:00"/>
    <d v="1899-12-30T06:38:00"/>
    <n v="56360"/>
    <x v="0"/>
    <n v="77.17"/>
    <n v="1.27"/>
    <n v="89.1"/>
    <n v="8.91"/>
    <n v="98.01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1-22T00:00:00"/>
    <d v="1899-12-30T00:56:00"/>
    <n v="56825"/>
    <x v="0"/>
    <n v="98.65"/>
    <n v="1.32"/>
    <n v="118.14"/>
    <n v="11.81"/>
    <n v="129.94999999999999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1-30T00:00:00"/>
    <d v="1899-12-30T09:32:00"/>
    <n v="57268"/>
    <x v="0"/>
    <n v="99.39"/>
    <n v="1.34"/>
    <n v="120.77"/>
    <n v="12.08"/>
    <n v="132.85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2-07T00:00:00"/>
    <d v="1899-12-30T07:54:00"/>
    <n v="57655"/>
    <x v="0"/>
    <n v="91.08"/>
    <n v="1.35"/>
    <n v="111.77"/>
    <n v="11.18"/>
    <n v="122.95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2-14T00:00:00"/>
    <d v="1899-12-30T08:34:00"/>
    <n v="58177"/>
    <x v="0"/>
    <n v="99.37"/>
    <n v="1.38"/>
    <n v="124.73"/>
    <n v="12.47"/>
    <n v="137.19999999999999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2-22T00:00:00"/>
    <d v="1899-12-30T08:43:00"/>
    <n v="58644"/>
    <x v="0"/>
    <n v="131.99"/>
    <n v="1.39"/>
    <n v="166.85"/>
    <n v="16.690000000000001"/>
    <n v="183.54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3-05T00:00:00"/>
    <d v="1899-12-30T07:20:00"/>
    <n v="55073"/>
    <x v="0"/>
    <n v="115.84"/>
    <n v="1.43"/>
    <n v="150.27000000000001"/>
    <n v="15.03"/>
    <n v="165.3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3-08T00:00:00"/>
    <d v="1899-12-30T11:32:00"/>
    <n v="59525"/>
    <x v="0"/>
    <n v="75.06"/>
    <n v="1.43"/>
    <n v="97.37"/>
    <n v="9.74"/>
    <n v="107.11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3-20T00:00:00"/>
    <d v="1899-12-30T08:52:00"/>
    <n v="59849"/>
    <x v="0"/>
    <n v="81.28"/>
    <n v="1.43"/>
    <n v="105.45"/>
    <n v="10.55"/>
    <n v="116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4-01T00:00:00"/>
    <d v="1899-12-30T13:35:00"/>
    <n v="60776"/>
    <x v="0"/>
    <n v="81.680000000000007"/>
    <n v="1.43"/>
    <n v="105.96"/>
    <n v="10.6"/>
    <n v="116.56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4-04T00:00:00"/>
    <d v="1899-12-30T08:00:00"/>
    <n v="61144"/>
    <x v="0"/>
    <n v="83.5"/>
    <n v="1.43"/>
    <n v="108.32"/>
    <n v="10.83"/>
    <n v="119.15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4-09T00:00:00"/>
    <d v="1899-12-30T07:01:00"/>
    <n v="61547"/>
    <x v="0"/>
    <n v="79.17"/>
    <n v="1.43"/>
    <n v="102.71"/>
    <n v="10.27"/>
    <n v="112.98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4-17T00:00:00"/>
    <d v="1899-12-30T07:02:00"/>
    <n v="6359"/>
    <x v="0"/>
    <n v="111.52"/>
    <n v="1.46"/>
    <n v="147.58000000000001"/>
    <n v="14.76"/>
    <n v="162.34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5-15T00:00:00"/>
    <d v="1899-12-30T11:29:00"/>
    <n v="269553"/>
    <x v="0"/>
    <n v="99.15"/>
    <n v="1.49"/>
    <n v="134.21"/>
    <n v="13.42"/>
    <n v="147.63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6-04T00:00:00"/>
    <d v="1899-12-30T06:55:00"/>
    <n v="63111"/>
    <x v="0"/>
    <n v="103"/>
    <n v="1.46"/>
    <n v="136.62"/>
    <n v="13.66"/>
    <n v="150.28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6-27T00:00:00"/>
    <d v="1899-12-30T07:05:00"/>
    <n v="63931"/>
    <x v="0"/>
    <n v="92.7"/>
    <n v="1.39"/>
    <n v="117.93"/>
    <n v="11.79"/>
    <n v="129.72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7-12T00:00:00"/>
    <d v="1899-12-30T06:43:00"/>
    <n v="65344"/>
    <x v="0"/>
    <n v="94.53"/>
    <n v="1.45"/>
    <n v="124.34"/>
    <n v="12.43"/>
    <n v="136.77000000000001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7-17T00:00:00"/>
    <d v="1899-12-30T07:27:00"/>
    <n v="65852"/>
    <x v="0"/>
    <n v="97.29"/>
    <n v="1.44"/>
    <n v="127.46"/>
    <n v="12.75"/>
    <n v="140.21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7-23T00:00:00"/>
    <d v="1899-12-30T08:38:00"/>
    <n v="63431"/>
    <x v="0"/>
    <n v="112.93"/>
    <n v="1.45"/>
    <n v="148.46"/>
    <n v="14.85"/>
    <n v="163.31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8-01T00:00:00"/>
    <d v="1899-12-30T11:06:00"/>
    <n v="66956"/>
    <x v="0"/>
    <n v="108.32"/>
    <n v="1.46"/>
    <n v="143.37"/>
    <n v="14.34"/>
    <n v="157.71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8-19T00:00:00"/>
    <d v="1899-12-30T07:03:00"/>
    <n v="68506"/>
    <x v="0"/>
    <n v="105.24"/>
    <n v="1.44"/>
    <n v="138.16999999999999"/>
    <n v="13.82"/>
    <n v="151.99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8-22T00:00:00"/>
    <d v="1899-12-30T08:40:00"/>
    <n v="64947"/>
    <x v="0"/>
    <n v="98.7"/>
    <n v="1.44"/>
    <n v="129.59"/>
    <n v="12.96"/>
    <n v="142.55000000000001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9-19T00:00:00"/>
    <d v="1899-12-30T07:46:00"/>
    <n v="70436"/>
    <x v="0"/>
    <n v="99.78"/>
    <n v="1.44"/>
    <n v="130.74"/>
    <n v="13.07"/>
    <n v="143.81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10-09T00:00:00"/>
    <d v="1899-12-30T09:58:00"/>
    <n v="72161"/>
    <x v="0"/>
    <n v="73.540000000000006"/>
    <n v="1.49"/>
    <n v="99.55"/>
    <n v="9.9600000000000009"/>
    <n v="109.51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10-16T00:00:00"/>
    <d v="1899-12-30T08:12:00"/>
    <n v="74260"/>
    <x v="0"/>
    <n v="65.81"/>
    <n v="1.47"/>
    <n v="88.11"/>
    <n v="8.81"/>
    <n v="96.92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10-23T00:00:00"/>
    <d v="1899-12-30T13:05:00"/>
    <n v="89390"/>
    <x v="0"/>
    <n v="78.06"/>
    <n v="1.46"/>
    <n v="103.75"/>
    <n v="10.38"/>
    <n v="114.13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10-24T00:00:00"/>
    <d v="1899-12-30T07:35:00"/>
    <m/>
    <x v="0"/>
    <n v="39.29"/>
    <n v="1.46"/>
    <n v="52.23"/>
    <n v="5.22"/>
    <n v="57.45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10-30T00:00:00"/>
    <d v="1899-12-30T07:23:00"/>
    <n v="93650"/>
    <x v="0"/>
    <n v="91.92"/>
    <n v="1.48"/>
    <n v="123.44"/>
    <n v="12.34"/>
    <n v="135.78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11-07T00:00:00"/>
    <d v="1899-12-30T06:10:00"/>
    <n v="98400"/>
    <x v="0"/>
    <n v="92.51"/>
    <n v="1.47"/>
    <n v="123.26"/>
    <n v="12.33"/>
    <n v="135.59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11-12T00:00:00"/>
    <d v="1899-12-30T09:42:00"/>
    <n v="1000012"/>
    <x v="0"/>
    <n v="88.31"/>
    <n v="1.46"/>
    <n v="117.28"/>
    <n v="11.73"/>
    <n v="129.01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11-18T00:00:00"/>
    <d v="1899-12-30T13:30:00"/>
    <n v="74649"/>
    <x v="0"/>
    <n v="83.62"/>
    <n v="1.45"/>
    <n v="110.09"/>
    <n v="11.01"/>
    <n v="121.1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11-27T00:00:00"/>
    <d v="1899-12-30T07:09:00"/>
    <n v="74876"/>
    <x v="0"/>
    <n v="58.37"/>
    <n v="1.44"/>
    <n v="76.430000000000007"/>
    <n v="7.64"/>
    <n v="84.07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12-19T00:00:00"/>
    <d v="1899-12-30T09:43:00"/>
    <n v="45698"/>
    <x v="0"/>
    <n v="103.48"/>
    <n v="1.46"/>
    <n v="136.94999999999999"/>
    <n v="13.7"/>
    <n v="150.65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ONDER WOOLWORTHS S/STN"/>
    <s v="CALTEX Australia - Fuel"/>
    <n v="7071340000000000"/>
    <d v="2019-03-26T00:00:00"/>
    <d v="1899-12-30T10:19:00"/>
    <n v="60321"/>
    <x v="0"/>
    <n v="87.41"/>
    <n v="1.43"/>
    <n v="113.39"/>
    <n v="11.34"/>
    <n v="124.73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EG FUELCO 1514 CONDER"/>
    <s v="CALTEX Australia - Fuel"/>
    <n v="7071340000000000"/>
    <d v="2019-06-21T00:00:00"/>
    <d v="1899-12-30T06:54:00"/>
    <n v="63124"/>
    <x v="0"/>
    <n v="70.959999999999994"/>
    <n v="1.41"/>
    <n v="92.1"/>
    <n v="9.2100000000000009"/>
    <n v="101.31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EG FUELCO 1514 CONDER"/>
    <s v="CALTEX Australia - Fuel"/>
    <n v="7071340000000000"/>
    <d v="2019-07-03T00:00:00"/>
    <d v="1899-12-30T07:28:00"/>
    <n v="64521"/>
    <x v="0"/>
    <n v="64.16"/>
    <n v="1.42"/>
    <n v="82.69"/>
    <n v="8.27"/>
    <n v="90.96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EG FUELCO 1514 CONDER"/>
    <s v="CALTEX Australia - Fuel"/>
    <n v="7071340000000000"/>
    <d v="2019-07-08T00:00:00"/>
    <d v="1899-12-30T07:11:00"/>
    <n v="48521"/>
    <x v="0"/>
    <n v="96.81"/>
    <n v="1.45"/>
    <n v="127.22"/>
    <n v="12.72"/>
    <n v="139.94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EG FUELCO 1514 CONDER"/>
    <s v="CALTEX Australia - Fuel"/>
    <n v="7071340000000000"/>
    <d v="2019-08-07T00:00:00"/>
    <d v="1899-12-30T06:41:00"/>
    <n v="67452"/>
    <x v="0"/>
    <n v="87.75"/>
    <n v="1.45"/>
    <n v="115.54"/>
    <n v="11.55"/>
    <n v="127.09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EG FUELCO 1514 CONDER"/>
    <s v="CALTEX Australia - Fuel"/>
    <n v="7071340000000000"/>
    <d v="2019-08-12T00:00:00"/>
    <d v="1899-12-30T00:46:00"/>
    <n v="67852"/>
    <x v="0"/>
    <n v="88.84"/>
    <n v="1.46"/>
    <n v="117.84"/>
    <n v="11.78"/>
    <n v="129.62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EG FUELCO 1514 CONDER"/>
    <s v="CALTEX Australia - Fuel"/>
    <n v="7071340000000000"/>
    <d v="2019-09-05T00:00:00"/>
    <d v="1899-12-30T10:57:00"/>
    <n v="69508"/>
    <x v="0"/>
    <n v="96.44"/>
    <n v="1.44"/>
    <n v="126.17"/>
    <n v="12.62"/>
    <n v="138.79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EG FUELCO 1514 CONDER"/>
    <s v="CALTEX Australia - Fuel"/>
    <n v="7071340000000000"/>
    <d v="2019-09-13T00:00:00"/>
    <d v="1899-12-30T06:56:00"/>
    <n v="70044"/>
    <x v="0"/>
    <n v="112.11"/>
    <n v="1.43"/>
    <n v="146.21"/>
    <n v="14.62"/>
    <n v="160.83000000000001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EG FUELCO 1514 CONDER"/>
    <s v="CALTEX Australia - Fuel"/>
    <n v="7071340000000000"/>
    <d v="2019-09-25T00:00:00"/>
    <d v="1899-12-30T13:14:00"/>
    <n v="71116"/>
    <x v="0"/>
    <n v="118.46"/>
    <n v="1.45"/>
    <n v="155.75"/>
    <n v="15.58"/>
    <n v="171.33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EG FUELCO 1514 CONDER"/>
    <s v="CALTEX Australia - Fuel"/>
    <n v="7071340000000000"/>
    <d v="2019-10-02T00:00:00"/>
    <d v="1899-12-30T06:51:00"/>
    <n v="71665"/>
    <x v="0"/>
    <n v="107.99"/>
    <n v="1.47"/>
    <n v="144.22"/>
    <n v="14.42"/>
    <n v="158.63999999999999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EG FUELCO 1514 CONDER"/>
    <s v="CALTEX Australia - Fuel"/>
    <n v="7071340000000000"/>
    <d v="2019-12-05T00:00:00"/>
    <d v="1899-12-30T10:19:00"/>
    <n v="75800"/>
    <x v="0"/>
    <n v="84.93"/>
    <n v="1.44"/>
    <n v="110.83"/>
    <n v="11.08"/>
    <n v="121.91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1-31T00:00:00"/>
    <d v="1899-12-30T13:20:00"/>
    <n v="33680"/>
    <x v="0"/>
    <n v="65.62"/>
    <n v="1.34"/>
    <n v="79.739999999999995"/>
    <n v="7.97"/>
    <n v="87.71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2-14T00:00:00"/>
    <d v="1899-12-30T09:52:00"/>
    <n v="33824"/>
    <x v="0"/>
    <n v="47.6"/>
    <n v="1.38"/>
    <n v="59.75"/>
    <n v="5.98"/>
    <n v="65.73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3-15T00:00:00"/>
    <d v="1899-12-30T07:12:00"/>
    <n v="33395"/>
    <x v="0"/>
    <n v="51.81"/>
    <n v="1.43"/>
    <n v="67.209999999999994"/>
    <n v="6.72"/>
    <n v="73.930000000000007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4-17T00:00:00"/>
    <d v="1899-12-30T07:17:00"/>
    <n v="34208"/>
    <x v="0"/>
    <n v="68.900000000000006"/>
    <n v="1.46"/>
    <n v="91.18"/>
    <n v="9.1199999999999992"/>
    <n v="100.3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5-15T00:00:00"/>
    <d v="1899-12-30T07:11:00"/>
    <n v="34464"/>
    <x v="0"/>
    <n v="62.81"/>
    <n v="1.49"/>
    <n v="85.02"/>
    <n v="8.5"/>
    <n v="93.52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5-24T00:00:00"/>
    <d v="1899-12-30T00:45:00"/>
    <n v="34798"/>
    <x v="0"/>
    <n v="57.66"/>
    <n v="1.46"/>
    <n v="76.48"/>
    <n v="7.65"/>
    <n v="84.13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5-30T00:00:00"/>
    <d v="1899-12-30T06:57:00"/>
    <n v="6359"/>
    <x v="0"/>
    <n v="70.97"/>
    <n v="1.46"/>
    <n v="94.14"/>
    <n v="9.41"/>
    <n v="103.55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6-04T00:00:00"/>
    <d v="1899-12-30T06:52:00"/>
    <n v="3569"/>
    <x v="0"/>
    <n v="69.63"/>
    <n v="1.46"/>
    <n v="92.35"/>
    <n v="9.24"/>
    <n v="101.59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6-24T00:00:00"/>
    <d v="1899-12-30T10:12:00"/>
    <n v="35731"/>
    <x v="0"/>
    <n v="48.75"/>
    <n v="1.39"/>
    <n v="62.02"/>
    <n v="6.2"/>
    <n v="68.22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6-28T00:00:00"/>
    <d v="1899-12-30T06:53:00"/>
    <n v="2365"/>
    <x v="0"/>
    <n v="75.510000000000005"/>
    <n v="1.4"/>
    <n v="96.06"/>
    <n v="9.61"/>
    <n v="105.67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7-03T00:00:00"/>
    <d v="1899-12-30T06:50:00"/>
    <n v="36536"/>
    <x v="0"/>
    <n v="65.39"/>
    <n v="1.42"/>
    <n v="84.35"/>
    <n v="8.44"/>
    <n v="92.79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7-05T00:00:00"/>
    <d v="1899-12-30T13:54:00"/>
    <n v="36977"/>
    <x v="0"/>
    <n v="68.69"/>
    <n v="1.42"/>
    <n v="88.61"/>
    <n v="8.86"/>
    <n v="97.47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7-10T00:00:00"/>
    <d v="1899-12-30T09:31:00"/>
    <n v="37316"/>
    <x v="0"/>
    <n v="65.3"/>
    <n v="1.45"/>
    <n v="85.89"/>
    <n v="8.59"/>
    <n v="94.48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7-15T00:00:00"/>
    <d v="1899-12-30T06:39:00"/>
    <n v="37710"/>
    <x v="0"/>
    <n v="61.31"/>
    <n v="1.44"/>
    <n v="80.33"/>
    <n v="8.0299999999999994"/>
    <n v="88.36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7-17T00:00:00"/>
    <d v="1899-12-30T10:06:00"/>
    <n v="2369"/>
    <x v="0"/>
    <n v="75.5"/>
    <n v="1.44"/>
    <n v="98.92"/>
    <n v="9.89"/>
    <n v="108.81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7-22T00:00:00"/>
    <d v="1899-12-30T10:37:00"/>
    <n v="38424"/>
    <x v="0"/>
    <n v="61.01"/>
    <n v="1.45"/>
    <n v="80.209999999999994"/>
    <n v="8.02"/>
    <n v="88.23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7-25T00:00:00"/>
    <d v="1899-12-30T06:39:00"/>
    <n v="38740"/>
    <x v="0"/>
    <n v="55.36"/>
    <n v="1.45"/>
    <n v="72.78"/>
    <n v="7.28"/>
    <n v="80.06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7-29T00:00:00"/>
    <d v="1899-12-30T09:57:00"/>
    <n v="39000"/>
    <x v="0"/>
    <n v="56.91"/>
    <n v="1.46"/>
    <n v="75.33"/>
    <n v="7.53"/>
    <n v="82.86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8-01T00:00:00"/>
    <d v="1899-12-30T06:38:00"/>
    <n v="39370"/>
    <x v="0"/>
    <n v="63.33"/>
    <n v="1.46"/>
    <n v="83.82"/>
    <n v="8.3800000000000008"/>
    <n v="92.2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8-05T00:00:00"/>
    <d v="1899-12-30T00:37:00"/>
    <n v="39688"/>
    <x v="0"/>
    <n v="65.88"/>
    <n v="1.45"/>
    <n v="86.82"/>
    <n v="8.68"/>
    <n v="95.5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8-12T00:00:00"/>
    <d v="1899-12-30T09:33:00"/>
    <n v="40350"/>
    <x v="0"/>
    <n v="62.29"/>
    <n v="1.46"/>
    <n v="82.62"/>
    <n v="8.26"/>
    <n v="90.88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8-14T00:00:00"/>
    <d v="1899-12-30T09:40:00"/>
    <n v="40650"/>
    <x v="0"/>
    <n v="59.88"/>
    <n v="1.46"/>
    <n v="79.42"/>
    <n v="7.94"/>
    <n v="87.36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8-16T00:00:00"/>
    <d v="1899-12-30T10:55:00"/>
    <n v="40990"/>
    <x v="0"/>
    <n v="57.89"/>
    <n v="1.46"/>
    <n v="76.78"/>
    <n v="7.68"/>
    <n v="84.46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8-21T00:00:00"/>
    <d v="1899-12-30T06:30:00"/>
    <n v="41344"/>
    <x v="0"/>
    <n v="65.900000000000006"/>
    <n v="1.44"/>
    <n v="86.53"/>
    <n v="8.65"/>
    <n v="95.18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8-23T00:00:00"/>
    <d v="1899-12-30T07:25:00"/>
    <n v="4860"/>
    <x v="0"/>
    <n v="64.55"/>
    <n v="1.44"/>
    <n v="84.75"/>
    <n v="8.48"/>
    <n v="93.23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9-06T00:00:00"/>
    <d v="1899-12-30T06:46:00"/>
    <n v="42422"/>
    <x v="0"/>
    <n v="63.43"/>
    <n v="1.45"/>
    <n v="83.38"/>
    <n v="8.34"/>
    <n v="91.72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9-10T00:00:00"/>
    <d v="1899-12-30T00:46:00"/>
    <n v="42800"/>
    <x v="0"/>
    <n v="66.03"/>
    <n v="1.44"/>
    <n v="86.53"/>
    <n v="8.65"/>
    <n v="95.18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9-13T00:00:00"/>
    <d v="1899-12-30T00:56:00"/>
    <n v="43150"/>
    <x v="0"/>
    <n v="66.27"/>
    <n v="1.44"/>
    <n v="86.85"/>
    <n v="8.69"/>
    <n v="95.54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9-18T00:00:00"/>
    <d v="1899-12-30T06:47:00"/>
    <n v="43450"/>
    <x v="0"/>
    <n v="65.25"/>
    <n v="1.44"/>
    <n v="85.49"/>
    <n v="8.5500000000000007"/>
    <n v="94.04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9-24T00:00:00"/>
    <d v="1899-12-30T06:23:00"/>
    <n v="43830"/>
    <x v="0"/>
    <n v="61.86"/>
    <n v="1.45"/>
    <n v="81.72"/>
    <n v="8.17"/>
    <n v="89.89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9-27T00:00:00"/>
    <d v="1899-12-30T07:26:00"/>
    <n v="44040"/>
    <x v="0"/>
    <n v="48.24"/>
    <n v="1.45"/>
    <n v="63.73"/>
    <n v="6.37"/>
    <n v="70.099999999999994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10-17T00:00:00"/>
    <d v="1899-12-30T14:00:00"/>
    <n v="44268"/>
    <x v="0"/>
    <n v="69.260000000000005"/>
    <n v="1.47"/>
    <n v="92.73"/>
    <n v="9.27"/>
    <n v="102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10-31T00:00:00"/>
    <d v="1899-12-30T08:04:00"/>
    <n v="44533"/>
    <x v="0"/>
    <n v="64.55"/>
    <n v="1.48"/>
    <n v="86.68"/>
    <n v="8.67"/>
    <n v="95.35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12-03T00:00:00"/>
    <d v="1899-12-30T07:55:00"/>
    <n v="368"/>
    <x v="0"/>
    <n v="27.78"/>
    <n v="1.44"/>
    <n v="36.43"/>
    <n v="3.64"/>
    <n v="40.07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12-18T00:00:00"/>
    <d v="1899-12-30T07:16:00"/>
    <n v="382"/>
    <x v="0"/>
    <n v="39.92"/>
    <n v="1.46"/>
    <n v="52.84"/>
    <n v="5.28"/>
    <n v="58.12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ONDER WOOLWORTHS S/STN"/>
    <s v="CALTEX Australia - Fuel"/>
    <n v="7071340000000000"/>
    <d v="2019-01-17T00:00:00"/>
    <d v="1899-12-30T08:04:00"/>
    <n v="33381"/>
    <x v="0"/>
    <n v="72.84"/>
    <n v="1.26"/>
    <n v="83.37"/>
    <n v="8.34"/>
    <n v="91.71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EG FUELCO 1514 CONDER"/>
    <s v="CALTEX Australia - Fuel"/>
    <n v="7071340000000000"/>
    <d v="2019-09-03T00:00:00"/>
    <d v="1899-12-30T06:42:00"/>
    <n v="42068"/>
    <x v="0"/>
    <n v="75.459999999999994"/>
    <n v="1.44"/>
    <n v="98.72"/>
    <n v="9.8699999999999992"/>
    <n v="108.59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EG FUELCO 1788 HUME"/>
    <s v="CALTEX Australia - Fuel"/>
    <n v="7071340000000000"/>
    <d v="2019-08-07T00:00:00"/>
    <d v="1899-12-30T13:48:00"/>
    <n v="40003"/>
    <x v="0"/>
    <n v="72.59"/>
    <n v="1.41"/>
    <n v="92.98"/>
    <n v="9.3000000000000007"/>
    <n v="102.28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1-11T00:00:00"/>
    <d v="1899-12-30T09:53:00"/>
    <n v="896"/>
    <x v="0"/>
    <n v="94.94"/>
    <n v="1.27"/>
    <n v="109.8"/>
    <n v="10.98"/>
    <n v="120.78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1-29T00:00:00"/>
    <d v="1899-12-30T06:55:00"/>
    <n v="909"/>
    <x v="0"/>
    <n v="96.51"/>
    <n v="1.34"/>
    <n v="117.27"/>
    <n v="11.73"/>
    <n v="129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2-02T00:00:00"/>
    <d v="1899-12-30T06:55:00"/>
    <n v="920"/>
    <x v="0"/>
    <n v="78.150000000000006"/>
    <n v="1.34"/>
    <n v="94.96"/>
    <n v="9.5"/>
    <n v="104.46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2-05T00:00:00"/>
    <d v="1899-12-30T07:26:00"/>
    <n v="931"/>
    <x v="0"/>
    <n v="83.12"/>
    <n v="1.35"/>
    <n v="102"/>
    <n v="10.199999999999999"/>
    <n v="112.2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2-06T00:00:00"/>
    <d v="1899-12-30T07:24:00"/>
    <n v="937"/>
    <x v="0"/>
    <n v="58.73"/>
    <n v="1.35"/>
    <n v="72.069999999999993"/>
    <n v="7.21"/>
    <n v="79.28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2-16T00:00:00"/>
    <d v="1899-12-30T06:33:00"/>
    <n v="949"/>
    <x v="0"/>
    <n v="81.63"/>
    <n v="1.38"/>
    <n v="102.45"/>
    <n v="10.25"/>
    <n v="112.7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2-23T00:00:00"/>
    <d v="1899-12-30T06:30:00"/>
    <n v="960"/>
    <x v="0"/>
    <n v="80.33"/>
    <n v="1.39"/>
    <n v="101.55"/>
    <n v="10.16"/>
    <n v="111.71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2-27T00:00:00"/>
    <d v="1899-12-30T06:42:00"/>
    <n v="972"/>
    <x v="0"/>
    <n v="104.51"/>
    <n v="1.41"/>
    <n v="134.25"/>
    <n v="13.43"/>
    <n v="147.68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3-26T00:00:00"/>
    <d v="1899-12-30T11:13:00"/>
    <n v="9163697"/>
    <x v="0"/>
    <n v="104.25"/>
    <n v="1.43"/>
    <n v="135.24"/>
    <n v="13.52"/>
    <n v="148.76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4-15T00:00:00"/>
    <d v="1899-12-30T06:46:00"/>
    <n v="1000"/>
    <x v="0"/>
    <n v="68.94"/>
    <n v="1.46"/>
    <n v="91.24"/>
    <n v="9.1199999999999992"/>
    <n v="100.36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5-13T00:00:00"/>
    <d v="1899-12-30T06:44:00"/>
    <n v="1013"/>
    <x v="0"/>
    <n v="87.37"/>
    <n v="1.49"/>
    <n v="118.26"/>
    <n v="11.83"/>
    <n v="130.09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5-23T00:00:00"/>
    <d v="1899-12-30T06:58:00"/>
    <n v="1024"/>
    <x v="0"/>
    <n v="90.23"/>
    <n v="1.46"/>
    <n v="119.68"/>
    <n v="11.97"/>
    <n v="131.65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6-04T00:00:00"/>
    <d v="1899-12-30T07:04:00"/>
    <n v="1079"/>
    <x v="0"/>
    <n v="116.6"/>
    <n v="1.46"/>
    <n v="154.65"/>
    <n v="15.47"/>
    <n v="170.12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7-30T00:00:00"/>
    <d v="1899-12-30T06:54:00"/>
    <n v="1073"/>
    <x v="0"/>
    <n v="119.04"/>
    <n v="1.46"/>
    <n v="157.55000000000001"/>
    <n v="15.76"/>
    <n v="173.31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8-05T00:00:00"/>
    <d v="1899-12-30T06:44:00"/>
    <n v="1092"/>
    <x v="0"/>
    <n v="100.24"/>
    <n v="1.45"/>
    <n v="132.1"/>
    <n v="13.21"/>
    <n v="145.31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8-12T00:00:00"/>
    <d v="1899-12-30T06:38:00"/>
    <n v="1110"/>
    <x v="0"/>
    <n v="82.47"/>
    <n v="1.46"/>
    <n v="109.38"/>
    <n v="10.94"/>
    <n v="120.32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9-18T00:00:00"/>
    <d v="1899-12-30T09:30:00"/>
    <n v="1128"/>
    <x v="0"/>
    <n v="98.5"/>
    <n v="1.44"/>
    <n v="129.06"/>
    <n v="12.91"/>
    <n v="141.97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10-29T00:00:00"/>
    <d v="1899-12-30T06:36:00"/>
    <n v="1142"/>
    <x v="0"/>
    <n v="110.51"/>
    <n v="1.48"/>
    <n v="148.4"/>
    <n v="14.84"/>
    <n v="163.24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10-30T00:00:00"/>
    <d v="1899-12-30T14:01:00"/>
    <n v="1157"/>
    <x v="0"/>
    <n v="109.27"/>
    <n v="1.48"/>
    <n v="146.74"/>
    <n v="14.67"/>
    <n v="161.41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11-08T00:00:00"/>
    <d v="1899-12-30T00:42:00"/>
    <n v="1173"/>
    <x v="0"/>
    <n v="117.31"/>
    <n v="1.47"/>
    <n v="156.31"/>
    <n v="15.63"/>
    <n v="171.94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12-11T00:00:00"/>
    <d v="1899-12-30T06:22:00"/>
    <n v="1189"/>
    <x v="0"/>
    <n v="87.34"/>
    <n v="1.46"/>
    <n v="115.94"/>
    <n v="11.59"/>
    <n v="127.53"/>
  </r>
  <r>
    <x v="165"/>
    <s v="ACT TCCS - PTS - City Maintenance - PM - Calwell Depot"/>
    <n v="723102"/>
    <m/>
    <s v="Agricultural"/>
    <m/>
    <m/>
    <s v="JOHN DEERE"/>
    <s v="TRACTOR"/>
    <s v="6105M Cab Tractor"/>
    <s v="EG FUELCO 1788 HUME"/>
    <s v="CALTEX Australia - Fuel"/>
    <n v="7071340000000000"/>
    <d v="2019-06-15T00:00:00"/>
    <d v="1899-12-30T07:13:00"/>
    <n v="1054"/>
    <x v="0"/>
    <n v="121.15"/>
    <n v="1.42"/>
    <n v="156.28"/>
    <n v="15.63"/>
    <n v="171.91"/>
  </r>
  <r>
    <x v="166"/>
    <s v="ACT TCCS - PTS - City Maintenance - PM - Calwell Depot"/>
    <n v="320544"/>
    <m/>
    <s v="Passenger"/>
    <n v="161318"/>
    <m/>
    <s v="FUEL CARD"/>
    <s v="FUEL CARD"/>
    <s v="Fuel Card"/>
    <s v="CALWELL CALTEX WOOLWORTHS"/>
    <s v="CALTEX Australia - Fuel"/>
    <n v="7071340000000000"/>
    <d v="2019-01-05T00:00:00"/>
    <d v="1899-12-30T06:52:00"/>
    <m/>
    <x v="1"/>
    <n v="12.34"/>
    <n v="1.22"/>
    <n v="13.65"/>
    <n v="1.37"/>
    <n v="15.02"/>
  </r>
  <r>
    <x v="166"/>
    <s v="ACT TCCS - PTS - City Maintenance - PM - Calwell Depot"/>
    <n v="320544"/>
    <m/>
    <s v="Passenger"/>
    <n v="161318"/>
    <m/>
    <s v="FUEL CARD"/>
    <s v="FUEL CARD"/>
    <s v="Fuel Card"/>
    <s v="CALWELL CALTEX WOOLWORTHS"/>
    <s v="CALTEX Australia - Fuel"/>
    <n v="7071340000000000"/>
    <d v="2019-01-22T00:00:00"/>
    <d v="1899-12-30T10:28:00"/>
    <m/>
    <x v="1"/>
    <n v="39.9"/>
    <n v="1.22"/>
    <n v="44.39"/>
    <n v="4.4400000000000004"/>
    <n v="48.83"/>
  </r>
  <r>
    <x v="166"/>
    <s v="ACT TCCS - PTS - City Maintenance - PM - Calwell Depot"/>
    <n v="320544"/>
    <m/>
    <s v="Passenger"/>
    <n v="161318"/>
    <m/>
    <s v="FUEL CARD"/>
    <s v="FUEL CARD"/>
    <s v="Fuel Card"/>
    <s v="CALWELL CALTEX WOOLWORTHS"/>
    <s v="CALTEX Australia - Fuel"/>
    <n v="7071340000000000"/>
    <d v="2019-02-06T00:00:00"/>
    <d v="1899-12-30T08:04:00"/>
    <m/>
    <x v="1"/>
    <n v="80.709999999999994"/>
    <n v="1.24"/>
    <n v="90.67"/>
    <n v="9.07"/>
    <n v="99.74"/>
  </r>
  <r>
    <x v="166"/>
    <s v="ACT TCCS - PTS - City Maintenance - PM - Calwell Depot"/>
    <n v="320544"/>
    <m/>
    <s v="Passenger"/>
    <n v="161318"/>
    <m/>
    <s v="FUEL CARD"/>
    <s v="FUEL CARD"/>
    <s v="Fuel Card"/>
    <s v="CALWELL CALTEX WOOLWORTHS"/>
    <s v="CALTEX Australia - Fuel"/>
    <n v="7071340000000000"/>
    <d v="2019-02-16T00:00:00"/>
    <d v="1899-12-30T08:48:00"/>
    <n v="2714"/>
    <x v="0"/>
    <n v="45.12"/>
    <n v="1.38"/>
    <n v="56.64"/>
    <n v="5.66"/>
    <n v="62.3"/>
  </r>
  <r>
    <x v="166"/>
    <s v="ACT TCCS - PTS - City Maintenance - PM - Calwell Depot"/>
    <n v="320544"/>
    <m/>
    <s v="Passenger"/>
    <n v="161318"/>
    <m/>
    <s v="FUEL CARD"/>
    <s v="FUEL CARD"/>
    <s v="Fuel Card"/>
    <s v="CALWELL CALTEX WOOLWORTHS"/>
    <s v="CALTEX Australia - Fuel"/>
    <n v="7071340000000000"/>
    <d v="2019-02-20T00:00:00"/>
    <d v="1899-12-30T09:54:00"/>
    <m/>
    <x v="0"/>
    <n v="77.06"/>
    <n v="1.39"/>
    <n v="97.42"/>
    <n v="9.74"/>
    <n v="107.16"/>
  </r>
  <r>
    <x v="166"/>
    <s v="ACT TCCS - PTS - City Maintenance - PM - Calwell Depot"/>
    <n v="320544"/>
    <m/>
    <s v="Passenger"/>
    <n v="161318"/>
    <m/>
    <s v="FUEL CARD"/>
    <s v="FUEL CARD"/>
    <s v="Fuel Card"/>
    <s v="CALWELL CALTEX WOOLWORTHS"/>
    <s v="CALTEX Australia - Fuel"/>
    <n v="7071340000000000"/>
    <d v="2019-03-05T00:00:00"/>
    <d v="1899-12-30T07:25:00"/>
    <m/>
    <x v="1"/>
    <n v="38.07"/>
    <n v="1.32"/>
    <n v="45.56"/>
    <n v="4.5599999999999996"/>
    <n v="50.12"/>
  </r>
  <r>
    <x v="166"/>
    <s v="ACT TCCS - PTS - City Maintenance - PM - Calwell Depot"/>
    <n v="320544"/>
    <m/>
    <s v="Passenger"/>
    <n v="161318"/>
    <m/>
    <s v="FUEL CARD"/>
    <s v="FUEL CARD"/>
    <s v="Fuel Card"/>
    <s v="CALWELL CALTEX WOOLWORTHS"/>
    <s v="CALTEX Australia - Fuel"/>
    <n v="7071340000000000"/>
    <d v="2019-05-01T00:00:00"/>
    <d v="1899-12-30T13:59:00"/>
    <m/>
    <x v="1"/>
    <n v="40.090000000000003"/>
    <n v="1.4"/>
    <n v="51.05"/>
    <n v="5.1100000000000003"/>
    <n v="56.16"/>
  </r>
  <r>
    <x v="166"/>
    <s v="ACT TCCS - PTS - City Maintenance - PM - Calwell Depot"/>
    <n v="320544"/>
    <m/>
    <s v="Passenger"/>
    <n v="161318"/>
    <m/>
    <s v="FUEL CARD"/>
    <s v="FUEL CARD"/>
    <s v="Fuel Card"/>
    <s v="CALWELL CALTEX WOOLWORTHS"/>
    <s v="CALTEX Australia - Fuel"/>
    <n v="7071340000000000"/>
    <d v="2019-07-04T00:00:00"/>
    <d v="1899-12-30T06:20:00"/>
    <m/>
    <x v="1"/>
    <n v="38.01"/>
    <n v="1.34"/>
    <n v="46.22"/>
    <n v="4.62"/>
    <n v="50.84"/>
  </r>
  <r>
    <x v="166"/>
    <s v="ACT TCCS - PTS - City Maintenance - PM - Calwell Depot"/>
    <n v="320544"/>
    <m/>
    <s v="Passenger"/>
    <n v="161318"/>
    <m/>
    <s v="FUEL CARD"/>
    <s v="FUEL CARD"/>
    <s v="Fuel Card"/>
    <s v="CALWELL CALTEX WOOLWORTHS"/>
    <s v="CALTEX Australia - Fuel"/>
    <n v="7071340000000000"/>
    <d v="2019-08-12T00:00:00"/>
    <d v="1899-12-30T06:32:00"/>
    <m/>
    <x v="1"/>
    <n v="40.049999999999997"/>
    <n v="1.33"/>
    <n v="48.45"/>
    <n v="4.8499999999999996"/>
    <n v="53.3"/>
  </r>
  <r>
    <x v="166"/>
    <s v="ACT TCCS - PTS - City Maintenance - PM - Calwell Depot"/>
    <n v="320544"/>
    <m/>
    <s v="Passenger"/>
    <n v="161318"/>
    <m/>
    <s v="FUEL CARD"/>
    <s v="FUEL CARD"/>
    <s v="Fuel Card"/>
    <s v="CALWELL CALTEX WOOLWORTHS"/>
    <s v="CALTEX Australia - Fuel"/>
    <n v="7071340000000000"/>
    <d v="2019-10-01T00:00:00"/>
    <d v="1899-12-30T10:12:00"/>
    <m/>
    <x v="1"/>
    <n v="43.74"/>
    <n v="1.44"/>
    <n v="57.28"/>
    <n v="5.73"/>
    <n v="63.01"/>
  </r>
  <r>
    <x v="166"/>
    <s v="ACT TCCS - PTS - City Maintenance - PM - Calwell Depot"/>
    <n v="320544"/>
    <m/>
    <s v="Passenger"/>
    <n v="161318"/>
    <m/>
    <s v="FUEL CARD"/>
    <s v="FUEL CARD"/>
    <s v="Fuel Card"/>
    <s v="CALWELL CALTEX WOOLWORTHS"/>
    <s v="CALTEX Australia - Fuel"/>
    <n v="7071340000000000"/>
    <d v="2019-10-24T00:00:00"/>
    <d v="1899-12-30T07:34:00"/>
    <m/>
    <x v="1"/>
    <n v="60.95"/>
    <n v="1.42"/>
    <n v="78.709999999999994"/>
    <n v="7.87"/>
    <n v="86.58"/>
  </r>
  <r>
    <x v="166"/>
    <s v="ACT TCCS - PTS - City Maintenance - PM - Calwell Depot"/>
    <n v="320544"/>
    <m/>
    <s v="Passenger"/>
    <n v="161318"/>
    <m/>
    <s v="FUEL CARD"/>
    <s v="FUEL CARD"/>
    <s v="Fuel Card"/>
    <s v="CALWELL CALTEX WOOLWORTHS"/>
    <s v="CALTEX Australia - Fuel"/>
    <n v="7071340000000000"/>
    <d v="2019-12-18T00:00:00"/>
    <d v="1899-12-30T06:22:00"/>
    <m/>
    <x v="1"/>
    <n v="40.18"/>
    <n v="1.41"/>
    <n v="51.52"/>
    <n v="5.15"/>
    <n v="56.67"/>
  </r>
  <r>
    <x v="166"/>
    <s v="ACT TCCS - PTS - City Maintenance - PM - Calwell Depot"/>
    <n v="320544"/>
    <m/>
    <s v="Passenger"/>
    <n v="161318"/>
    <m/>
    <s v="FUEL CARD"/>
    <s v="FUEL CARD"/>
    <s v="Fuel Card"/>
    <s v="CONDER WOOLWORTHS S/STN"/>
    <s v="CALTEX Australia - Fuel"/>
    <n v="7071340000000000"/>
    <d v="2019-01-10T00:00:00"/>
    <d v="1899-12-30T00:59:00"/>
    <m/>
    <x v="1"/>
    <n v="43.16"/>
    <n v="1.18"/>
    <n v="46.13"/>
    <n v="4.6100000000000003"/>
    <n v="50.74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1-03T00:00:00"/>
    <d v="1899-12-30T07:35:00"/>
    <n v="1876"/>
    <x v="0"/>
    <n v="82.85"/>
    <n v="1.45"/>
    <n v="109.36"/>
    <n v="10.94"/>
    <n v="120.3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1-04T00:00:00"/>
    <d v="1899-12-30T07:36:00"/>
    <n v="1879"/>
    <x v="0"/>
    <n v="67.91"/>
    <n v="1.45"/>
    <n v="89.65"/>
    <n v="8.9700000000000006"/>
    <n v="98.62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1-05T00:00:00"/>
    <d v="1899-12-30T06:31:00"/>
    <n v="1884"/>
    <x v="0"/>
    <n v="62.73"/>
    <n v="1.45"/>
    <n v="82.8"/>
    <n v="8.2899999999999991"/>
    <n v="91.09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1-07T00:00:00"/>
    <d v="1899-12-30T07:09:00"/>
    <n v="1888"/>
    <x v="0"/>
    <n v="48.41"/>
    <n v="1.45"/>
    <n v="63.9"/>
    <n v="6.4"/>
    <n v="70.3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1-08T00:00:00"/>
    <d v="1899-12-30T10:37:00"/>
    <n v="1896"/>
    <x v="0"/>
    <n v="111.06"/>
    <n v="1.45"/>
    <n v="146.6"/>
    <n v="14.67"/>
    <n v="161.27000000000001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1-09T00:00:00"/>
    <d v="1899-12-30T07:24:00"/>
    <n v="1899"/>
    <x v="0"/>
    <n v="38.090000000000003"/>
    <n v="1.45"/>
    <n v="50.28"/>
    <n v="5.03"/>
    <n v="55.31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1-10T00:00:00"/>
    <d v="1899-12-30T07:01:00"/>
    <n v="1904"/>
    <x v="0"/>
    <n v="82.11"/>
    <n v="1.45"/>
    <n v="108.38"/>
    <n v="10.84"/>
    <n v="119.22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1-11T00:00:00"/>
    <d v="1899-12-30T06:52:00"/>
    <n v="1910"/>
    <x v="0"/>
    <n v="80.989999999999995"/>
    <n v="1.45"/>
    <n v="106.91"/>
    <n v="10.7"/>
    <n v="117.61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1-12T00:00:00"/>
    <d v="1899-12-30T06:52:00"/>
    <n v="1915"/>
    <x v="0"/>
    <n v="60.52"/>
    <n v="1.45"/>
    <n v="79.89"/>
    <n v="7.99"/>
    <n v="87.88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1-14T00:00:00"/>
    <d v="1899-12-30T07:17:00"/>
    <n v="1921"/>
    <x v="0"/>
    <n v="83.41"/>
    <n v="1.45"/>
    <n v="110.1"/>
    <n v="11.02"/>
    <n v="121.12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1-16T00:00:00"/>
    <d v="1899-12-30T06:49:00"/>
    <n v="1925"/>
    <x v="0"/>
    <n v="47.58"/>
    <n v="1.45"/>
    <n v="62.81"/>
    <n v="6.29"/>
    <n v="69.099999999999994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1-19T00:00:00"/>
    <d v="1899-12-30T06:34:00"/>
    <n v="2604"/>
    <x v="0"/>
    <n v="49.51"/>
    <n v="1.46"/>
    <n v="65.709999999999994"/>
    <n v="6.58"/>
    <n v="72.290000000000006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1-21T00:00:00"/>
    <d v="1899-12-30T07:11:00"/>
    <n v="1934"/>
    <x v="0"/>
    <n v="61.15"/>
    <n v="1.46"/>
    <n v="81.16"/>
    <n v="8.1199999999999992"/>
    <n v="89.28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1-23T00:00:00"/>
    <d v="1899-12-30T07:20:00"/>
    <n v="1944"/>
    <x v="0"/>
    <n v="59.22"/>
    <n v="1.46"/>
    <n v="78.599999999999994"/>
    <n v="7.87"/>
    <n v="86.47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1-24T00:00:00"/>
    <d v="1899-12-30T07:17:00"/>
    <n v="1949"/>
    <x v="0"/>
    <n v="57.51"/>
    <n v="1.46"/>
    <n v="76.33"/>
    <n v="7.64"/>
    <n v="83.97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1-29T00:00:00"/>
    <d v="1899-12-30T07:15:00"/>
    <n v="1956"/>
    <x v="0"/>
    <n v="57.57"/>
    <n v="1.46"/>
    <n v="76.41"/>
    <n v="7.65"/>
    <n v="84.06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02T00:00:00"/>
    <d v="1899-12-30T07:00:00"/>
    <n v="2639"/>
    <x v="0"/>
    <n v="55.26"/>
    <n v="1.46"/>
    <n v="73.349999999999994"/>
    <n v="7.34"/>
    <n v="80.69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07T00:00:00"/>
    <d v="1899-12-30T07:24:00"/>
    <n v="1971"/>
    <x v="0"/>
    <n v="54.34"/>
    <n v="1.46"/>
    <n v="72.13"/>
    <n v="7.22"/>
    <n v="79.349999999999994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08T00:00:00"/>
    <d v="1899-12-30T07:11:00"/>
    <n v="1976"/>
    <x v="0"/>
    <n v="62.53"/>
    <n v="1.46"/>
    <n v="82.99"/>
    <n v="8.3000000000000007"/>
    <n v="91.29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09T00:00:00"/>
    <d v="1899-12-30T06:32:00"/>
    <n v="1981"/>
    <x v="0"/>
    <n v="64.02"/>
    <n v="1.47"/>
    <n v="85.55"/>
    <n v="8.56"/>
    <n v="94.11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13T00:00:00"/>
    <d v="1899-12-30T07:46:00"/>
    <n v="5639"/>
    <x v="0"/>
    <n v="78.12"/>
    <n v="1.47"/>
    <n v="104.4"/>
    <n v="10.45"/>
    <n v="114.85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14T00:00:00"/>
    <d v="1899-12-30T13:11:00"/>
    <n v="5693"/>
    <x v="0"/>
    <n v="105.04"/>
    <n v="1.47"/>
    <n v="140.37"/>
    <n v="14.04"/>
    <n v="154.41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16T00:00:00"/>
    <d v="1899-12-30T06:59:00"/>
    <n v="2001"/>
    <x v="0"/>
    <n v="40.71"/>
    <n v="1.47"/>
    <n v="54.4"/>
    <n v="5.45"/>
    <n v="59.85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18T00:00:00"/>
    <d v="1899-12-30T06:58:00"/>
    <n v="2007"/>
    <x v="0"/>
    <n v="62.48"/>
    <n v="1.47"/>
    <n v="83.5"/>
    <n v="8.36"/>
    <n v="91.86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19T00:00:00"/>
    <d v="1899-12-30T07:11:00"/>
    <n v="2694"/>
    <x v="0"/>
    <n v="53.9"/>
    <n v="1.47"/>
    <n v="72.03"/>
    <n v="7.21"/>
    <n v="79.239999999999995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20T00:00:00"/>
    <d v="1899-12-30T07:11:00"/>
    <n v="3689"/>
    <x v="0"/>
    <n v="56.88"/>
    <n v="1.47"/>
    <n v="76.010000000000005"/>
    <n v="7.61"/>
    <n v="83.62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21T00:00:00"/>
    <d v="1899-12-30T07:16:00"/>
    <n v="2024"/>
    <x v="0"/>
    <n v="59.55"/>
    <n v="1.47"/>
    <n v="79.58"/>
    <n v="7.96"/>
    <n v="87.54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22T00:00:00"/>
    <d v="1899-12-30T07:22:00"/>
    <n v="2029"/>
    <x v="0"/>
    <n v="49.47"/>
    <n v="1.47"/>
    <n v="66.11"/>
    <n v="6.62"/>
    <n v="72.73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23T00:00:00"/>
    <d v="1899-12-30T07:05:00"/>
    <n v="2033"/>
    <x v="0"/>
    <n v="40.700000000000003"/>
    <n v="1.47"/>
    <n v="54.39"/>
    <n v="5.44"/>
    <n v="59.83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25T00:00:00"/>
    <d v="1899-12-30T07:43:00"/>
    <n v="2038"/>
    <x v="0"/>
    <n v="49.28"/>
    <n v="1.47"/>
    <n v="65.849999999999994"/>
    <n v="6.59"/>
    <n v="72.44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26T00:00:00"/>
    <d v="1899-12-30T07:48:00"/>
    <n v="2043"/>
    <x v="0"/>
    <n v="53.65"/>
    <n v="1.47"/>
    <n v="71.7"/>
    <n v="7.18"/>
    <n v="78.88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27T00:00:00"/>
    <d v="1899-12-30T07:29:00"/>
    <n v="2047"/>
    <x v="0"/>
    <n v="47.13"/>
    <n v="1.47"/>
    <n v="62.98"/>
    <n v="6.3"/>
    <n v="69.28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28T00:00:00"/>
    <d v="1899-12-30T07:19:00"/>
    <n v="2052"/>
    <x v="0"/>
    <n v="51.96"/>
    <n v="1.47"/>
    <n v="69.44"/>
    <n v="6.95"/>
    <n v="76.39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3-01T00:00:00"/>
    <d v="1899-12-30T07:27:00"/>
    <n v="2058"/>
    <x v="0"/>
    <n v="58.84"/>
    <n v="1.47"/>
    <n v="78.63"/>
    <n v="7.87"/>
    <n v="86.5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3-02T00:00:00"/>
    <d v="1899-12-30T08:40:00"/>
    <n v="2065"/>
    <x v="0"/>
    <n v="73.23"/>
    <n v="1.47"/>
    <n v="97.86"/>
    <n v="9.7899999999999991"/>
    <n v="107.65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3-04T00:00:00"/>
    <d v="1899-12-30T07:21:00"/>
    <n v="2069"/>
    <x v="0"/>
    <n v="43.44"/>
    <n v="1.47"/>
    <n v="58.05"/>
    <n v="5.81"/>
    <n v="63.86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3-05T00:00:00"/>
    <d v="1899-12-30T07:28:00"/>
    <n v="2074"/>
    <x v="0"/>
    <n v="59.19"/>
    <n v="1.47"/>
    <n v="79.099999999999994"/>
    <n v="7.92"/>
    <n v="87.02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3-06T00:00:00"/>
    <d v="1899-12-30T07:23:00"/>
    <n v="2080"/>
    <x v="0"/>
    <n v="60.93"/>
    <n v="1.47"/>
    <n v="81.430000000000007"/>
    <n v="8.15"/>
    <n v="89.58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3-07T00:00:00"/>
    <d v="1899-12-30T07:27:00"/>
    <n v="2082"/>
    <x v="0"/>
    <n v="25.8"/>
    <n v="1.47"/>
    <n v="34.479999999999997"/>
    <n v="3.45"/>
    <n v="37.93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3-08T00:00:00"/>
    <d v="1899-12-30T09:27:00"/>
    <n v="2087"/>
    <x v="0"/>
    <n v="51.29"/>
    <n v="1.47"/>
    <n v="68.55"/>
    <n v="6.86"/>
    <n v="75.41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3-13T00:00:00"/>
    <d v="1899-12-30T07:26:00"/>
    <n v="2091"/>
    <x v="0"/>
    <n v="41.28"/>
    <n v="1.47"/>
    <n v="55.16"/>
    <n v="5.52"/>
    <n v="60.68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3-14T00:00:00"/>
    <d v="1899-12-30T07:28:00"/>
    <n v="2096"/>
    <x v="0"/>
    <n v="56.3"/>
    <n v="1.47"/>
    <n v="75.239999999999995"/>
    <n v="7.53"/>
    <n v="82.77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3-15T00:00:00"/>
    <d v="1899-12-30T07:50:00"/>
    <n v="2101"/>
    <x v="0"/>
    <n v="47.73"/>
    <n v="1.47"/>
    <n v="63.78"/>
    <n v="6.38"/>
    <n v="70.16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3-19T00:00:00"/>
    <d v="1899-12-30T07:44:00"/>
    <n v="2107"/>
    <x v="0"/>
    <n v="57.37"/>
    <n v="1.47"/>
    <n v="76.66"/>
    <n v="7.67"/>
    <n v="84.33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3-29T00:00:00"/>
    <d v="1899-12-30T08:00:00"/>
    <n v="2110"/>
    <x v="0"/>
    <n v="32.99"/>
    <n v="1.47"/>
    <n v="44.09"/>
    <n v="4.41"/>
    <n v="48.5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4-10T00:00:00"/>
    <d v="1899-12-30T07:11:00"/>
    <n v="2112"/>
    <x v="0"/>
    <n v="22.64"/>
    <n v="1.47"/>
    <n v="30.25"/>
    <n v="3.03"/>
    <n v="33.28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4-16T00:00:00"/>
    <d v="1899-12-30T07:27:00"/>
    <n v="2115"/>
    <x v="0"/>
    <n v="26.69"/>
    <n v="1.5"/>
    <n v="36.450000000000003"/>
    <n v="3.65"/>
    <n v="40.1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4-17T00:00:00"/>
    <d v="1899-12-30T07:01:00"/>
    <n v="2120"/>
    <x v="0"/>
    <n v="49.36"/>
    <n v="1.5"/>
    <n v="67.400000000000006"/>
    <n v="6.75"/>
    <n v="74.150000000000006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4-18T00:00:00"/>
    <d v="1899-12-30T07:17:00"/>
    <n v="2125"/>
    <x v="0"/>
    <n v="59.37"/>
    <n v="1.5"/>
    <n v="81.06"/>
    <n v="8.11"/>
    <n v="89.17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4-23T00:00:00"/>
    <d v="1899-12-30T07:36:00"/>
    <n v="4650"/>
    <x v="0"/>
    <n v="55.24"/>
    <n v="1.5"/>
    <n v="75.430000000000007"/>
    <n v="7.55"/>
    <n v="82.98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4-24T00:00:00"/>
    <d v="1899-12-30T07:26:00"/>
    <n v="2135"/>
    <x v="0"/>
    <n v="54.71"/>
    <n v="1.5"/>
    <n v="74.7"/>
    <n v="7.48"/>
    <n v="82.18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4-29T00:00:00"/>
    <d v="1899-12-30T07:13:00"/>
    <n v="2140"/>
    <x v="0"/>
    <n v="49.53"/>
    <n v="1.5"/>
    <n v="67.63"/>
    <n v="6.77"/>
    <n v="74.400000000000006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4-30T00:00:00"/>
    <d v="1899-12-30T07:13:00"/>
    <n v="2146"/>
    <x v="0"/>
    <n v="55.63"/>
    <n v="1.52"/>
    <n v="76.97"/>
    <n v="7.7"/>
    <n v="84.67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5-01T00:00:00"/>
    <d v="1899-12-30T07:15:00"/>
    <n v="2151"/>
    <x v="0"/>
    <n v="51.81"/>
    <n v="1.52"/>
    <n v="71.680000000000007"/>
    <n v="7.17"/>
    <n v="78.849999999999994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5-02T00:00:00"/>
    <d v="1899-12-30T07:31:00"/>
    <n v="2156"/>
    <x v="0"/>
    <n v="51.39"/>
    <n v="1.52"/>
    <n v="71.11"/>
    <n v="7.12"/>
    <n v="78.23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5-07T00:00:00"/>
    <d v="1899-12-30T07:20:00"/>
    <n v="2161"/>
    <x v="0"/>
    <n v="45"/>
    <n v="1.53"/>
    <n v="62.67"/>
    <n v="6.27"/>
    <n v="68.94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5-08T00:00:00"/>
    <d v="1899-12-30T07:21:00"/>
    <n v="2166"/>
    <x v="0"/>
    <n v="58.67"/>
    <n v="1.53"/>
    <n v="81.709999999999994"/>
    <n v="8.18"/>
    <n v="89.89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5-09T00:00:00"/>
    <d v="1899-12-30T07:31:00"/>
    <n v="2172"/>
    <x v="0"/>
    <n v="59.37"/>
    <n v="1.53"/>
    <n v="82.68"/>
    <n v="8.27"/>
    <n v="90.95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5-10T00:00:00"/>
    <d v="1899-12-30T07:11:00"/>
    <n v="2177"/>
    <x v="0"/>
    <n v="56.88"/>
    <n v="1.53"/>
    <n v="79.22"/>
    <n v="7.93"/>
    <n v="87.15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5-17T00:00:00"/>
    <d v="1899-12-30T07:11:00"/>
    <n v="2208"/>
    <x v="0"/>
    <n v="56.24"/>
    <n v="1.53"/>
    <n v="78.33"/>
    <n v="7.84"/>
    <n v="86.17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5-20T00:00:00"/>
    <d v="1899-12-30T07:21:00"/>
    <n v="2213"/>
    <x v="0"/>
    <n v="49.75"/>
    <n v="1.53"/>
    <n v="69.290000000000006"/>
    <n v="6.93"/>
    <n v="76.22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5-22T00:00:00"/>
    <d v="1899-12-30T07:04:00"/>
    <n v="2222"/>
    <x v="0"/>
    <n v="53.67"/>
    <n v="1.5"/>
    <n v="73.28"/>
    <n v="7.33"/>
    <n v="80.61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5-23T00:00:00"/>
    <d v="1899-12-30T07:55:00"/>
    <n v="2228"/>
    <x v="0"/>
    <n v="65.39"/>
    <n v="1.5"/>
    <n v="89.29"/>
    <n v="8.93"/>
    <n v="98.22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5-24T00:00:00"/>
    <d v="1899-12-30T07:18:00"/>
    <n v="2233"/>
    <x v="0"/>
    <n v="54.19"/>
    <n v="1.5"/>
    <n v="73.989999999999995"/>
    <n v="7.4"/>
    <n v="81.39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6-03T00:00:00"/>
    <d v="1899-12-30T07:28:00"/>
    <n v="2239"/>
    <x v="0"/>
    <n v="54.3"/>
    <n v="1.5"/>
    <n v="74.150000000000006"/>
    <n v="7.42"/>
    <n v="81.569999999999993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6-05T00:00:00"/>
    <d v="1899-12-30T07:29:00"/>
    <n v="2245"/>
    <x v="0"/>
    <n v="62.73"/>
    <n v="1.5"/>
    <n v="85.65"/>
    <n v="8.57"/>
    <n v="94.22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6-06T00:00:00"/>
    <d v="1899-12-30T07:40:00"/>
    <n v="2251"/>
    <x v="0"/>
    <n v="56.56"/>
    <n v="1.5"/>
    <n v="77.23"/>
    <n v="7.73"/>
    <n v="84.96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6-11T00:00:00"/>
    <d v="1899-12-30T08:17:00"/>
    <n v="2295"/>
    <x v="0"/>
    <n v="59.15"/>
    <n v="1.5"/>
    <n v="80.760000000000005"/>
    <n v="8.08"/>
    <n v="88.84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6-12T00:00:00"/>
    <d v="1899-12-30T07:17:00"/>
    <n v="2252"/>
    <x v="0"/>
    <n v="55.66"/>
    <n v="1.48"/>
    <n v="74.989999999999995"/>
    <n v="7.5"/>
    <n v="82.49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6-13T00:00:00"/>
    <d v="1899-12-30T10:17:00"/>
    <n v="2267"/>
    <x v="0"/>
    <n v="50.02"/>
    <n v="1.48"/>
    <n v="67.39"/>
    <n v="6.74"/>
    <n v="74.13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6-14T00:00:00"/>
    <d v="1899-12-30T07:27:00"/>
    <n v="2271"/>
    <x v="0"/>
    <n v="45.4"/>
    <n v="1.48"/>
    <n v="61.16"/>
    <n v="6.12"/>
    <n v="67.28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6-15T00:00:00"/>
    <d v="1899-12-30T07:08:00"/>
    <n v="2275"/>
    <x v="0"/>
    <n v="36.26"/>
    <n v="1.48"/>
    <n v="48.85"/>
    <n v="4.8899999999999997"/>
    <n v="53.74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6-18T00:00:00"/>
    <d v="1899-12-30T07:20:00"/>
    <n v="2281"/>
    <x v="0"/>
    <n v="62.16"/>
    <n v="1.48"/>
    <n v="83.75"/>
    <n v="8.3800000000000008"/>
    <n v="92.13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ONDER WOOLWORTHS S/STN"/>
    <s v="CALTEX Australia - Fuel"/>
    <n v="7071340000000000"/>
    <d v="2019-01-22T00:00:00"/>
    <d v="1899-12-30T07:35:00"/>
    <n v="1939"/>
    <x v="0"/>
    <n v="51.28"/>
    <n v="1.45"/>
    <n v="67.69"/>
    <n v="6.77"/>
    <n v="74.459999999999994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EG FUELCO 1514 CONDER"/>
    <s v="CALTEX Australia - Fuel"/>
    <n v="7071340000000000"/>
    <d v="2019-05-21T00:00:00"/>
    <d v="1899-12-30T07:50:00"/>
    <n v="2218"/>
    <x v="0"/>
    <n v="42.74"/>
    <n v="1.5"/>
    <n v="58.36"/>
    <n v="5.84"/>
    <n v="64.2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BELCONNEN WOOLWORTHS S/STN"/>
    <s v="CALTEX Australia - Fuel"/>
    <n v="7071340000000000"/>
    <d v="2019-03-26T00:00:00"/>
    <d v="1899-12-30T00:25:00"/>
    <n v="1020"/>
    <x v="0"/>
    <n v="37.770000000000003"/>
    <n v="1.5"/>
    <n v="51.57"/>
    <n v="5.16"/>
    <n v="56.73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TEX  HUGHES"/>
    <s v="CALTEX Australia - Fuel"/>
    <n v="7071340000000000"/>
    <d v="2019-03-06T00:00:00"/>
    <d v="1899-12-30T09:51:00"/>
    <n v="110"/>
    <x v="0"/>
    <n v="45.32"/>
    <n v="1.5"/>
    <n v="61.88"/>
    <n v="6.19"/>
    <n v="68.069999999999993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TEX BRADDON STAR MART"/>
    <s v="CALTEX Australia - Fuel"/>
    <n v="7071340000000000"/>
    <d v="2019-01-07T00:00:00"/>
    <d v="1899-12-30T13:59:00"/>
    <n v="938"/>
    <x v="0"/>
    <n v="39.909999999999997"/>
    <n v="1.45"/>
    <n v="52.68"/>
    <n v="5.27"/>
    <n v="57.95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TEX BRADDON STAR MART"/>
    <s v="CALTEX Australia - Fuel"/>
    <n v="7071340000000000"/>
    <d v="2019-01-11T00:00:00"/>
    <d v="1899-12-30T09:27:00"/>
    <n v="941"/>
    <x v="0"/>
    <n v="43.9"/>
    <n v="1.45"/>
    <n v="57.95"/>
    <n v="5.8"/>
    <n v="63.75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TEX BRADDON STAR MART"/>
    <s v="CALTEX Australia - Fuel"/>
    <n v="7071340000000000"/>
    <d v="2019-01-16T00:00:00"/>
    <d v="1899-12-30T05:37:00"/>
    <n v="948"/>
    <x v="0"/>
    <n v="39.520000000000003"/>
    <n v="1.47"/>
    <n v="52.88"/>
    <n v="5.29"/>
    <n v="58.17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TEX BRADDON STAR MART"/>
    <s v="CALTEX Australia - Fuel"/>
    <n v="7071340000000000"/>
    <d v="2019-01-29T00:00:00"/>
    <d v="1899-12-30T06:59:00"/>
    <n v="959"/>
    <x v="0"/>
    <n v="33.450000000000003"/>
    <n v="1.48"/>
    <n v="45.01"/>
    <n v="4.51"/>
    <n v="49.52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TEX BRADDON STAR MART"/>
    <s v="CALTEX Australia - Fuel"/>
    <n v="7071340000000000"/>
    <d v="2019-02-01T00:00:00"/>
    <d v="1899-12-30T11:55:00"/>
    <n v="966"/>
    <x v="0"/>
    <n v="28.8"/>
    <n v="1.48"/>
    <n v="38.75"/>
    <n v="3.88"/>
    <n v="42.63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TEX BRADDON STAR MART"/>
    <s v="CALTEX Australia - Fuel"/>
    <n v="7071340000000000"/>
    <d v="2019-02-06T00:00:00"/>
    <d v="1899-12-30T09:15:00"/>
    <n v="975"/>
    <x v="0"/>
    <n v="45.31"/>
    <n v="1.48"/>
    <n v="60.96"/>
    <n v="6.1"/>
    <n v="67.06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TEX BRADDON STAR MART"/>
    <s v="CALTEX Australia - Fuel"/>
    <n v="7071340000000000"/>
    <d v="2019-04-17T00:00:00"/>
    <d v="1899-12-30T08:41:00"/>
    <m/>
    <x v="0"/>
    <n v="44"/>
    <n v="1.5"/>
    <n v="60.08"/>
    <n v="6.01"/>
    <n v="66.09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TEX BRADDON STAR MART"/>
    <s v="CALTEX Australia - Fuel"/>
    <n v="7071340000000000"/>
    <d v="2019-08-28T00:00:00"/>
    <d v="1899-12-30T13:09:00"/>
    <n v="1200"/>
    <x v="0"/>
    <n v="79.48"/>
    <n v="1.5"/>
    <n v="108.53"/>
    <n v="10.86"/>
    <n v="119.39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TEX BRADDON STAR MART"/>
    <s v="CALTEX Australia - Fuel"/>
    <n v="7071340000000000"/>
    <d v="2019-09-11T00:00:00"/>
    <d v="1899-12-30T10:40:00"/>
    <n v="1235"/>
    <x v="0"/>
    <n v="41.07"/>
    <n v="1.5"/>
    <n v="56.08"/>
    <n v="5.61"/>
    <n v="61.69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TEX BRADDON STAR MART"/>
    <s v="CALTEX Australia - Fuel"/>
    <n v="7071340000000000"/>
    <d v="2019-09-19T00:00:00"/>
    <d v="1899-12-30T06:34:00"/>
    <n v="1247"/>
    <x v="0"/>
    <n v="40.630000000000003"/>
    <n v="1.53"/>
    <n v="56.59"/>
    <n v="5.66"/>
    <n v="62.25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TEX BRADDON STAR MART"/>
    <s v="CALTEX Australia - Fuel"/>
    <n v="7071340000000000"/>
    <d v="2019-09-20T00:00:00"/>
    <d v="1899-12-30T14:10:00"/>
    <n v="1252"/>
    <x v="0"/>
    <n v="19.97"/>
    <n v="1.54"/>
    <n v="27.99"/>
    <n v="2.8"/>
    <n v="30.79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TEX BRADDON STAR MART"/>
    <s v="CALTEX Australia - Fuel"/>
    <n v="7071340000000000"/>
    <d v="2019-11-29T00:00:00"/>
    <d v="1899-12-30T10:35:00"/>
    <n v="1327"/>
    <x v="0"/>
    <n v="44.26"/>
    <n v="1.51"/>
    <n v="60.84"/>
    <n v="6.09"/>
    <n v="66.930000000000007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WELL CALTEX WOOLWORTHS"/>
    <s v="CALTEX Australia - Fuel"/>
    <n v="7071340000000000"/>
    <d v="2019-02-26T00:00:00"/>
    <d v="1899-12-30T07:18:00"/>
    <n v="986"/>
    <x v="0"/>
    <n v="37.15"/>
    <n v="1.47"/>
    <n v="49.65"/>
    <n v="4.97"/>
    <n v="54.62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WELL CALTEX WOOLWORTHS"/>
    <s v="CALTEX Australia - Fuel"/>
    <n v="7071340000000000"/>
    <d v="2019-05-14T00:00:00"/>
    <d v="1899-12-30T09:46:00"/>
    <n v="1062"/>
    <x v="0"/>
    <n v="45.12"/>
    <n v="1.53"/>
    <n v="62.84"/>
    <n v="6.29"/>
    <n v="69.13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WELL CALTEX WOOLWORTHS"/>
    <s v="CALTEX Australia - Fuel"/>
    <n v="7071340000000000"/>
    <d v="2019-05-31T00:00:00"/>
    <d v="1899-12-30T10:35:00"/>
    <n v="1074"/>
    <x v="0"/>
    <n v="37.61"/>
    <n v="1.5"/>
    <n v="51.35"/>
    <n v="5.14"/>
    <n v="56.49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WELL CALTEX WOOLWORTHS"/>
    <s v="CALTEX Australia - Fuel"/>
    <n v="7071340000000000"/>
    <d v="2019-06-06T00:00:00"/>
    <d v="1899-12-30T09:35:00"/>
    <n v="1089"/>
    <x v="0"/>
    <n v="36.479999999999997"/>
    <n v="1.5"/>
    <n v="49.81"/>
    <n v="4.99"/>
    <n v="54.8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EG FUELCO 1514 CONDER"/>
    <s v="CALTEX Australia - Fuel"/>
    <n v="7071340000000000"/>
    <d v="2019-10-08T00:00:00"/>
    <d v="1899-12-30T10:14:00"/>
    <m/>
    <x v="0"/>
    <n v="38.950000000000003"/>
    <n v="1.53"/>
    <n v="54.25"/>
    <n v="5.43"/>
    <n v="59.68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EG FUELCO 1790 BELCONNEN"/>
    <s v="CALTEX Australia - Fuel"/>
    <n v="7071340000000000"/>
    <d v="2019-04-03T00:00:00"/>
    <d v="1899-12-30T10:45:00"/>
    <n v="1034"/>
    <x v="0"/>
    <n v="47.13"/>
    <n v="1.5"/>
    <n v="64.349999999999994"/>
    <n v="6.44"/>
    <n v="70.790000000000006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EG FUELCO 1790 BELCONNEN"/>
    <s v="CALTEX Australia - Fuel"/>
    <n v="7071340000000000"/>
    <d v="2019-04-15T00:00:00"/>
    <d v="1899-12-30T07:13:00"/>
    <m/>
    <x v="0"/>
    <n v="44.75"/>
    <n v="1.5"/>
    <n v="61.1"/>
    <n v="6.12"/>
    <n v="67.22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EG FUELCO 1790 BELCONNEN"/>
    <s v="CALTEX Australia - Fuel"/>
    <n v="7071340000000000"/>
    <d v="2019-12-03T00:00:00"/>
    <d v="1899-12-30T07:12:00"/>
    <n v="1337"/>
    <x v="0"/>
    <n v="36.729999999999997"/>
    <n v="1.53"/>
    <n v="51.15"/>
    <n v="5.12"/>
    <n v="56.27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EG FUELCO 1790 BELCONNEN"/>
    <s v="CALTEX Australia - Fuel"/>
    <n v="7071340000000000"/>
    <d v="2019-12-04T00:00:00"/>
    <d v="1899-12-30T10:46:00"/>
    <n v="1343"/>
    <x v="0"/>
    <n v="49.16"/>
    <n v="1.53"/>
    <n v="68.459999999999994"/>
    <n v="6.85"/>
    <n v="75.31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EG FUELCO 1790 BELCONNEN"/>
    <s v="CALTEX Australia - Fuel"/>
    <n v="7071340000000000"/>
    <d v="2019-12-09T00:00:00"/>
    <d v="1899-12-30T06:57:00"/>
    <n v="1349"/>
    <x v="0"/>
    <n v="24.94"/>
    <n v="1.53"/>
    <n v="34.74"/>
    <n v="3.48"/>
    <n v="38.22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KAMBAH CALTEX WOOLWORTHS"/>
    <s v="CALTEX Australia - Fuel"/>
    <n v="7071340000000000"/>
    <d v="2019-02-28T00:00:00"/>
    <d v="1899-12-30T11:51:00"/>
    <n v="9197"/>
    <x v="0"/>
    <n v="49.05"/>
    <n v="1.48"/>
    <n v="66.08"/>
    <n v="6.61"/>
    <n v="72.69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KAMBAH CALTEX WOOLWORTHS"/>
    <s v="CALTEX Australia - Fuel"/>
    <n v="7071340000000000"/>
    <d v="2019-03-04T00:00:00"/>
    <d v="1899-12-30T11:24:00"/>
    <n v="1004"/>
    <x v="0"/>
    <n v="38.67"/>
    <n v="1.48"/>
    <n v="52.1"/>
    <n v="5.22"/>
    <n v="57.32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KAMBAH CALTEX WOOLWORTHS"/>
    <s v="CALTEX Australia - Fuel"/>
    <n v="7071340000000000"/>
    <d v="2019-09-02T00:00:00"/>
    <d v="1899-12-30T13:03:00"/>
    <n v="1298"/>
    <x v="0"/>
    <n v="41.96"/>
    <n v="1.5"/>
    <n v="57.29"/>
    <n v="5.73"/>
    <n v="63.02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KAMBAH CALTEX WOOLWORTHS"/>
    <s v="CALTEX Australia - Fuel"/>
    <n v="7071340000000000"/>
    <d v="2019-10-09T00:00:00"/>
    <d v="1899-12-30T00:20:00"/>
    <n v="1274"/>
    <x v="0"/>
    <n v="40.68"/>
    <n v="1.55"/>
    <n v="57.4"/>
    <n v="5.75"/>
    <n v="63.15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KAMBAH CALTEX WOOLWORTHS"/>
    <s v="CALTEX Australia - Fuel"/>
    <n v="7071340000000000"/>
    <d v="2019-10-18T00:00:00"/>
    <d v="1899-12-30T07:04:00"/>
    <m/>
    <x v="0"/>
    <n v="30.02"/>
    <n v="1.55"/>
    <n v="42.35"/>
    <n v="4.24"/>
    <n v="46.59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1-05T00:00:00"/>
    <d v="1899-12-30T06:34:00"/>
    <n v="618"/>
    <x v="0"/>
    <n v="10.54"/>
    <n v="1.45"/>
    <n v="13.91"/>
    <n v="1.4"/>
    <n v="15.31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1-30T00:00:00"/>
    <d v="1899-12-30T09:43:00"/>
    <n v="632"/>
    <x v="0"/>
    <n v="16.309999999999999"/>
    <n v="1.46"/>
    <n v="21.65"/>
    <n v="2.17"/>
    <n v="23.82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1-31T00:00:00"/>
    <d v="1899-12-30T07:18:00"/>
    <n v="636"/>
    <x v="0"/>
    <n v="10.67"/>
    <n v="1.46"/>
    <n v="14.16"/>
    <n v="1.42"/>
    <n v="15.58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2-01T00:00:00"/>
    <d v="1899-12-30T07:18:00"/>
    <n v="640"/>
    <x v="0"/>
    <n v="12.11"/>
    <n v="1.46"/>
    <n v="16.059999999999999"/>
    <n v="1.61"/>
    <n v="17.670000000000002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2-04T00:00:00"/>
    <d v="1899-12-30T07:17:00"/>
    <n v="647"/>
    <x v="0"/>
    <n v="19.600000000000001"/>
    <n v="1.46"/>
    <n v="26.02"/>
    <n v="2.61"/>
    <n v="28.63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2-06T00:00:00"/>
    <d v="1899-12-30T07:25:00"/>
    <n v="653"/>
    <x v="0"/>
    <n v="15.66"/>
    <n v="1.46"/>
    <n v="20.78"/>
    <n v="2.08"/>
    <n v="22.86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2-07T00:00:00"/>
    <d v="1899-12-30T07:18:00"/>
    <n v="657"/>
    <x v="0"/>
    <n v="11.31"/>
    <n v="1.46"/>
    <n v="15.02"/>
    <n v="1.51"/>
    <n v="16.53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3-04T00:00:00"/>
    <d v="1899-12-30T07:16:00"/>
    <n v="684"/>
    <x v="0"/>
    <n v="14.65"/>
    <n v="1.47"/>
    <n v="19.579999999999998"/>
    <n v="1.96"/>
    <n v="21.54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3-05T00:00:00"/>
    <d v="1899-12-30T08:38:00"/>
    <n v="689"/>
    <x v="0"/>
    <n v="15.74"/>
    <n v="1.47"/>
    <n v="21.04"/>
    <n v="2.11"/>
    <n v="23.15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3-06T00:00:00"/>
    <d v="1899-12-30T08:42:00"/>
    <n v="693"/>
    <x v="0"/>
    <n v="9.67"/>
    <n v="1.47"/>
    <n v="12.92"/>
    <n v="1.3"/>
    <n v="14.22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3-13T00:00:00"/>
    <d v="1899-12-30T07:29:00"/>
    <n v="701"/>
    <x v="0"/>
    <n v="21.27"/>
    <n v="1.47"/>
    <n v="28.43"/>
    <n v="2.85"/>
    <n v="31.28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4-15T00:00:00"/>
    <d v="1899-12-30T07:40:00"/>
    <n v="9693"/>
    <x v="0"/>
    <n v="13.26"/>
    <n v="1.5"/>
    <n v="18.12"/>
    <n v="1.82"/>
    <n v="19.940000000000001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4-16T00:00:00"/>
    <d v="1899-12-30T07:24:00"/>
    <n v="711"/>
    <x v="0"/>
    <n v="16.54"/>
    <n v="1.5"/>
    <n v="22.58"/>
    <n v="2.2599999999999998"/>
    <n v="24.84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4-17T00:00:00"/>
    <d v="1899-12-30T07:04:00"/>
    <n v="716"/>
    <x v="0"/>
    <n v="15.56"/>
    <n v="1.5"/>
    <n v="21.25"/>
    <n v="2.13"/>
    <n v="23.38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4-18T00:00:00"/>
    <d v="1899-12-30T07:16:00"/>
    <n v="722"/>
    <x v="0"/>
    <n v="17.8"/>
    <n v="1.5"/>
    <n v="24.31"/>
    <n v="2.44"/>
    <n v="26.75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4-23T00:00:00"/>
    <d v="1899-12-30T07:20:00"/>
    <n v="727"/>
    <x v="0"/>
    <n v="15.52"/>
    <n v="1.5"/>
    <n v="21.19"/>
    <n v="2.12"/>
    <n v="23.31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4-24T00:00:00"/>
    <d v="1899-12-30T07:27:00"/>
    <n v="732"/>
    <x v="0"/>
    <n v="18.37"/>
    <n v="1.5"/>
    <n v="25.08"/>
    <n v="2.5099999999999998"/>
    <n v="27.59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4-29T00:00:00"/>
    <d v="1899-12-30T07:15:00"/>
    <n v="737"/>
    <x v="0"/>
    <n v="15.52"/>
    <n v="1.5"/>
    <n v="21.19"/>
    <n v="2.12"/>
    <n v="23.31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5-10T00:00:00"/>
    <d v="1899-12-30T06:42:00"/>
    <n v="743"/>
    <x v="0"/>
    <n v="16.920000000000002"/>
    <n v="1.53"/>
    <n v="23.56"/>
    <n v="2.36"/>
    <n v="25.92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5-17T00:00:00"/>
    <d v="1899-12-30T07:11:00"/>
    <n v="756"/>
    <x v="0"/>
    <n v="14.59"/>
    <n v="1.53"/>
    <n v="20.32"/>
    <n v="2.04"/>
    <n v="22.36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6-19T00:00:00"/>
    <d v="1899-12-30T07:19:00"/>
    <n v="767"/>
    <x v="0"/>
    <n v="9.59"/>
    <n v="1.48"/>
    <n v="12.93"/>
    <n v="1.3"/>
    <n v="14.23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ONDER WOOLWORTHS S/STN"/>
    <s v="CALTEX Australia - Fuel"/>
    <n v="7071340000000000"/>
    <d v="2019-01-02T00:00:00"/>
    <d v="1899-12-30T07:01:00"/>
    <n v="602"/>
    <x v="0"/>
    <n v="13"/>
    <n v="1.45"/>
    <n v="17.16"/>
    <n v="1.72"/>
    <n v="18.88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ONDER WOOLWORTHS S/STN"/>
    <s v="CALTEX Australia - Fuel"/>
    <n v="7071340000000000"/>
    <d v="2019-01-03T00:00:00"/>
    <d v="1899-12-30T07:16:00"/>
    <n v="608"/>
    <x v="0"/>
    <n v="17.7"/>
    <n v="1.45"/>
    <n v="23.36"/>
    <n v="2.34"/>
    <n v="25.7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ONDER WOOLWORTHS S/STN"/>
    <s v="CALTEX Australia - Fuel"/>
    <n v="7071340000000000"/>
    <d v="2019-01-04T00:00:00"/>
    <d v="1899-12-30T08:14:00"/>
    <n v="614"/>
    <x v="0"/>
    <n v="18.52"/>
    <n v="1.45"/>
    <n v="24.45"/>
    <n v="2.4500000000000002"/>
    <n v="26.9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ONDER WOOLWORTHS S/STN"/>
    <s v="CALTEX Australia - Fuel"/>
    <n v="7071340000000000"/>
    <d v="2019-01-07T00:00:00"/>
    <d v="1899-12-30T07:18:00"/>
    <n v="623"/>
    <x v="0"/>
    <n v="15.83"/>
    <n v="1.45"/>
    <n v="20.9"/>
    <n v="2.1"/>
    <n v="23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ONDER WOOLWORTHS S/STN"/>
    <s v="CALTEX Australia - Fuel"/>
    <n v="7071340000000000"/>
    <d v="2019-01-14T00:00:00"/>
    <d v="1899-12-30T07:29:00"/>
    <n v="627"/>
    <x v="0"/>
    <n v="11.11"/>
    <n v="1.45"/>
    <n v="14.66"/>
    <n v="1.47"/>
    <n v="16.13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ONDER WOOLWORTHS S/STN"/>
    <s v="CALTEX Australia - Fuel"/>
    <n v="7071340000000000"/>
    <d v="2019-02-13T00:00:00"/>
    <d v="1899-12-30T07:23:00"/>
    <n v="660"/>
    <x v="0"/>
    <n v="7.34"/>
    <n v="1.47"/>
    <n v="9.8000000000000007"/>
    <n v="0.99"/>
    <n v="10.79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ONDER WOOLWORTHS S/STN"/>
    <s v="CALTEX Australia - Fuel"/>
    <n v="7071340000000000"/>
    <d v="2019-02-28T00:00:00"/>
    <d v="1899-12-30T07:35:00"/>
    <n v="673"/>
    <x v="0"/>
    <n v="16.63"/>
    <n v="1.47"/>
    <n v="22.25"/>
    <n v="2.23"/>
    <n v="24.48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ONDER WOOLWORTHS S/STN"/>
    <s v="CALTEX Australia - Fuel"/>
    <n v="7071340000000000"/>
    <d v="2019-03-01T00:00:00"/>
    <d v="1899-12-30T07:32:00"/>
    <n v="678"/>
    <x v="0"/>
    <n v="15.57"/>
    <n v="1.47"/>
    <n v="20.84"/>
    <n v="2.09"/>
    <n v="22.93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EG FUELCO 1514 CONDER"/>
    <s v="CALTEX Australia - Fuel"/>
    <n v="7071340000000000"/>
    <d v="2019-05-16T00:00:00"/>
    <d v="1899-12-30T07:26:00"/>
    <n v="751"/>
    <x v="0"/>
    <n v="22.54"/>
    <n v="1.5"/>
    <n v="30.78"/>
    <n v="3.08"/>
    <n v="33.86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EG FUELCO 1514 CONDER"/>
    <s v="CALTEX Australia - Fuel"/>
    <n v="7071340000000000"/>
    <d v="2019-05-20T00:00:00"/>
    <d v="1899-12-30T07:47:00"/>
    <n v="761"/>
    <x v="0"/>
    <n v="16.010000000000002"/>
    <n v="1.5"/>
    <n v="21.86"/>
    <n v="2.19"/>
    <n v="24.05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1-08T00:00:00"/>
    <d v="1899-12-30T07:10:00"/>
    <n v="724"/>
    <x v="0"/>
    <n v="13.98"/>
    <n v="1.45"/>
    <n v="18.45"/>
    <n v="1.85"/>
    <n v="20.3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1-10T00:00:00"/>
    <d v="1899-12-30T06:48:00"/>
    <n v="728"/>
    <x v="0"/>
    <n v="18.440000000000001"/>
    <n v="1.45"/>
    <n v="24.34"/>
    <n v="2.44"/>
    <n v="26.78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2-02T00:00:00"/>
    <d v="1899-12-30T07:15:00"/>
    <n v="795"/>
    <x v="0"/>
    <n v="19.63"/>
    <n v="1.46"/>
    <n v="26.05"/>
    <n v="2.61"/>
    <n v="28.66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2-06T00:00:00"/>
    <d v="1899-12-30T06:48:00"/>
    <n v="799"/>
    <x v="0"/>
    <n v="14.99"/>
    <n v="1.46"/>
    <n v="19.899999999999999"/>
    <n v="2"/>
    <n v="21.9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2-07T00:00:00"/>
    <d v="1899-12-30T07:37:00"/>
    <n v="806"/>
    <x v="0"/>
    <n v="22.8"/>
    <n v="1.46"/>
    <n v="30.26"/>
    <n v="3.03"/>
    <n v="33.29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2-09T00:00:00"/>
    <d v="1899-12-30T07:25:00"/>
    <n v="818"/>
    <x v="0"/>
    <n v="16.05"/>
    <n v="1.47"/>
    <n v="21.45"/>
    <n v="2.15"/>
    <n v="23.6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2-14T00:00:00"/>
    <d v="1899-12-30T06:54:00"/>
    <n v="825"/>
    <x v="0"/>
    <n v="21.37"/>
    <n v="1.47"/>
    <n v="28.55"/>
    <n v="2.86"/>
    <n v="31.41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2-16T00:00:00"/>
    <d v="1899-12-30T07:35:00"/>
    <n v="835"/>
    <x v="0"/>
    <n v="15.8"/>
    <n v="1.47"/>
    <n v="21.12"/>
    <n v="2.12"/>
    <n v="23.24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2-19T00:00:00"/>
    <d v="1899-12-30T07:41:00"/>
    <n v="843"/>
    <x v="0"/>
    <n v="10.91"/>
    <n v="1.47"/>
    <n v="14.59"/>
    <n v="1.46"/>
    <n v="16.05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4-10T00:00:00"/>
    <d v="1899-12-30T07:07:00"/>
    <n v="880"/>
    <x v="0"/>
    <n v="18.37"/>
    <n v="1.47"/>
    <n v="24.55"/>
    <n v="2.46"/>
    <n v="27.01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4-16T00:00:00"/>
    <d v="1899-12-30T07:14:00"/>
    <n v="883"/>
    <x v="0"/>
    <n v="10.3"/>
    <n v="1.5"/>
    <n v="14.07"/>
    <n v="1.41"/>
    <n v="15.48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4-17T00:00:00"/>
    <d v="1899-12-30T06:57:00"/>
    <n v="887"/>
    <x v="0"/>
    <n v="17.350000000000001"/>
    <n v="1.5"/>
    <n v="23.69"/>
    <n v="2.37"/>
    <n v="26.06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4-29T00:00:00"/>
    <d v="1899-12-30T08:31:00"/>
    <n v="895"/>
    <x v="0"/>
    <n v="15.28"/>
    <n v="1.5"/>
    <n v="20.86"/>
    <n v="2.09"/>
    <n v="22.95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4-30T00:00:00"/>
    <d v="1899-12-30T07:20:00"/>
    <n v="899"/>
    <x v="0"/>
    <n v="14.38"/>
    <n v="1.52"/>
    <n v="19.91"/>
    <n v="2"/>
    <n v="21.91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5-01T00:00:00"/>
    <d v="1899-12-30T07:14:00"/>
    <n v="905"/>
    <x v="0"/>
    <n v="19.489999999999998"/>
    <n v="1.52"/>
    <n v="26.95"/>
    <n v="2.7"/>
    <n v="29.65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5-02T00:00:00"/>
    <d v="1899-12-30T07:26:00"/>
    <n v="911"/>
    <x v="0"/>
    <n v="20.32"/>
    <n v="1.52"/>
    <n v="28.12"/>
    <n v="2.82"/>
    <n v="30.94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5-07T00:00:00"/>
    <d v="1899-12-30T07:31:00"/>
    <n v="913"/>
    <x v="0"/>
    <n v="18.03"/>
    <n v="1.53"/>
    <n v="25.13"/>
    <n v="2.52"/>
    <n v="27.65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5-08T00:00:00"/>
    <d v="1899-12-30T07:25:00"/>
    <n v="924"/>
    <x v="0"/>
    <n v="21.95"/>
    <n v="1.53"/>
    <n v="30.57"/>
    <n v="3.06"/>
    <n v="33.630000000000003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5-09T00:00:00"/>
    <d v="1899-12-30T07:21:00"/>
    <n v="5705"/>
    <x v="0"/>
    <n v="11.63"/>
    <n v="1.53"/>
    <n v="16.2"/>
    <n v="1.63"/>
    <n v="17.829999999999998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5-10T00:00:00"/>
    <d v="1899-12-30T06:44:00"/>
    <n v="935"/>
    <x v="0"/>
    <n v="19.36"/>
    <n v="1.53"/>
    <n v="26.96"/>
    <n v="2.7"/>
    <n v="29.66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5-13T00:00:00"/>
    <d v="1899-12-30T07:11:00"/>
    <n v="940"/>
    <x v="0"/>
    <n v="22.97"/>
    <n v="1.53"/>
    <n v="31.99"/>
    <n v="3.2"/>
    <n v="35.19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5-14T00:00:00"/>
    <d v="1899-12-30T07:00:00"/>
    <n v="946"/>
    <x v="0"/>
    <n v="16.12"/>
    <n v="1.53"/>
    <n v="22.45"/>
    <n v="2.25"/>
    <n v="24.7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5-15T00:00:00"/>
    <d v="1899-12-30T06:58:00"/>
    <n v="952"/>
    <x v="0"/>
    <n v="24.11"/>
    <n v="1.53"/>
    <n v="33.58"/>
    <n v="3.36"/>
    <n v="36.94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5-16T00:00:00"/>
    <d v="1899-12-30T06:56:00"/>
    <n v="958"/>
    <x v="0"/>
    <n v="21.1"/>
    <n v="1.53"/>
    <n v="29.39"/>
    <n v="2.94"/>
    <n v="32.33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5-17T00:00:00"/>
    <d v="1899-12-30T07:16:00"/>
    <n v="965"/>
    <x v="0"/>
    <n v="21.69"/>
    <n v="1.53"/>
    <n v="30.21"/>
    <n v="3.03"/>
    <n v="33.24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5-20T00:00:00"/>
    <d v="1899-12-30T07:15:00"/>
    <n v="971"/>
    <x v="0"/>
    <n v="22.3"/>
    <n v="1.53"/>
    <n v="31.05"/>
    <n v="3.11"/>
    <n v="34.159999999999997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5-22T00:00:00"/>
    <d v="1899-12-30T06:49:00"/>
    <n v="979"/>
    <x v="0"/>
    <n v="24.45"/>
    <n v="1.5"/>
    <n v="33.380000000000003"/>
    <n v="3.34"/>
    <n v="36.72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5-24T00:00:00"/>
    <d v="1899-12-30T07:02:00"/>
    <n v="986"/>
    <x v="0"/>
    <n v="11.38"/>
    <n v="1.5"/>
    <n v="15.53"/>
    <n v="1.56"/>
    <n v="17.09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5-28T00:00:00"/>
    <d v="1899-12-30T07:30:00"/>
    <n v="992"/>
    <x v="0"/>
    <n v="18.54"/>
    <n v="1.5"/>
    <n v="25.32"/>
    <n v="2.54"/>
    <n v="27.86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5-31T00:00:00"/>
    <d v="1899-12-30T07:33:00"/>
    <n v="998"/>
    <x v="0"/>
    <n v="23.84"/>
    <n v="1.5"/>
    <n v="32.549999999999997"/>
    <n v="3.26"/>
    <n v="35.81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6-05T00:00:00"/>
    <d v="1899-12-30T07:23:00"/>
    <n v="1006"/>
    <x v="0"/>
    <n v="22.03"/>
    <n v="1.5"/>
    <n v="30.08"/>
    <n v="3.01"/>
    <n v="33.090000000000003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6-06T00:00:00"/>
    <d v="1899-12-30T07:15:00"/>
    <n v="1012"/>
    <x v="0"/>
    <n v="20.95"/>
    <n v="1.5"/>
    <n v="28.61"/>
    <n v="2.87"/>
    <n v="31.48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6-07T00:00:00"/>
    <d v="1899-12-30T07:28:00"/>
    <n v="1018"/>
    <x v="0"/>
    <n v="22.86"/>
    <n v="1.5"/>
    <n v="31.22"/>
    <n v="3.13"/>
    <n v="34.35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6-11T00:00:00"/>
    <d v="1899-12-30T07:18:00"/>
    <n v="1025"/>
    <x v="0"/>
    <n v="21.48"/>
    <n v="1.5"/>
    <n v="29.33"/>
    <n v="2.94"/>
    <n v="32.270000000000003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6-12T00:00:00"/>
    <d v="1899-12-30T07:46:00"/>
    <n v="1031"/>
    <x v="0"/>
    <n v="23.05"/>
    <n v="1.48"/>
    <n v="31.05"/>
    <n v="3.11"/>
    <n v="34.159999999999997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6-13T00:00:00"/>
    <d v="1899-12-30T09:37:00"/>
    <n v="1036"/>
    <x v="0"/>
    <n v="18.559999999999999"/>
    <n v="1.48"/>
    <n v="25.01"/>
    <n v="2.5099999999999998"/>
    <n v="27.52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6-15T00:00:00"/>
    <d v="1899-12-30T09:20:00"/>
    <n v="1043"/>
    <x v="0"/>
    <n v="6.63"/>
    <n v="1.48"/>
    <n v="8.94"/>
    <n v="0.9"/>
    <n v="9.84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6-17T00:00:00"/>
    <d v="1899-12-30T07:24:00"/>
    <n v="1047"/>
    <x v="0"/>
    <n v="15.73"/>
    <n v="1.48"/>
    <n v="21.19"/>
    <n v="2.12"/>
    <n v="23.31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6-18T00:00:00"/>
    <d v="1899-12-30T06:59:00"/>
    <n v="1053"/>
    <x v="0"/>
    <n v="17.75"/>
    <n v="1.48"/>
    <n v="23.93"/>
    <n v="2.4"/>
    <n v="26.33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1-07T00:00:00"/>
    <d v="1899-12-30T09:39:00"/>
    <n v="720"/>
    <x v="0"/>
    <n v="25.38"/>
    <n v="1.45"/>
    <n v="33.5"/>
    <n v="3.36"/>
    <n v="36.86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1-11T00:00:00"/>
    <d v="1899-12-30T07:17:00"/>
    <n v="736"/>
    <x v="0"/>
    <n v="23.55"/>
    <n v="1.45"/>
    <n v="31.08"/>
    <n v="3.11"/>
    <n v="34.19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1-12T00:00:00"/>
    <d v="1899-12-30T06:49:00"/>
    <n v="740"/>
    <x v="0"/>
    <n v="22.49"/>
    <n v="1.45"/>
    <n v="29.69"/>
    <n v="2.97"/>
    <n v="32.659999999999997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1-15T00:00:00"/>
    <d v="1899-12-30T07:16:00"/>
    <n v="743"/>
    <x v="0"/>
    <n v="6.71"/>
    <n v="1.45"/>
    <n v="8.85"/>
    <n v="0.89"/>
    <n v="9.74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1-19T00:00:00"/>
    <d v="1899-12-30T06:51:00"/>
    <n v="750"/>
    <x v="0"/>
    <n v="24.98"/>
    <n v="1.47"/>
    <n v="33.43"/>
    <n v="3.35"/>
    <n v="36.78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1-22T00:00:00"/>
    <d v="1899-12-30T07:41:00"/>
    <n v="755"/>
    <x v="0"/>
    <n v="18.04"/>
    <n v="1.45"/>
    <n v="23.81"/>
    <n v="2.39"/>
    <n v="26.2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1-23T00:00:00"/>
    <d v="1899-12-30T07:22:00"/>
    <n v="561"/>
    <x v="0"/>
    <n v="10.06"/>
    <n v="1.45"/>
    <n v="13.28"/>
    <n v="1.33"/>
    <n v="14.61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1-23T00:00:00"/>
    <d v="1899-12-30T13:38:00"/>
    <n v="766"/>
    <x v="0"/>
    <n v="30.26"/>
    <n v="1.45"/>
    <n v="39.950000000000003"/>
    <n v="4"/>
    <n v="43.95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1-29T00:00:00"/>
    <d v="1899-12-30T07:29:00"/>
    <n v="776"/>
    <x v="0"/>
    <n v="23.12"/>
    <n v="1.45"/>
    <n v="30.52"/>
    <n v="3.06"/>
    <n v="33.58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1-30T00:00:00"/>
    <d v="1899-12-30T07:34:00"/>
    <n v="778"/>
    <x v="0"/>
    <n v="18.579999999999998"/>
    <n v="1.45"/>
    <n v="24.53"/>
    <n v="2.46"/>
    <n v="26.99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1-31T00:00:00"/>
    <d v="1899-12-30T07:33:00"/>
    <n v="784"/>
    <x v="0"/>
    <n v="22.4"/>
    <n v="1.45"/>
    <n v="29.56"/>
    <n v="2.96"/>
    <n v="32.520000000000003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2-01T00:00:00"/>
    <d v="1899-12-30T07:24:00"/>
    <n v="790"/>
    <x v="0"/>
    <n v="21.77"/>
    <n v="1.45"/>
    <n v="28.74"/>
    <n v="2.88"/>
    <n v="31.62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2-08T00:00:00"/>
    <d v="1899-12-30T08:13:00"/>
    <n v="812"/>
    <x v="0"/>
    <n v="21.61"/>
    <n v="1.46"/>
    <n v="28.68"/>
    <n v="2.87"/>
    <n v="31.55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2-15T00:00:00"/>
    <d v="1899-12-30T09:04:00"/>
    <n v="831"/>
    <x v="0"/>
    <n v="21.89"/>
    <n v="1.47"/>
    <n v="29.25"/>
    <n v="2.93"/>
    <n v="32.18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2-18T00:00:00"/>
    <d v="1899-12-30T07:25:00"/>
    <n v="841"/>
    <x v="0"/>
    <n v="16.12"/>
    <n v="1.47"/>
    <n v="21.57"/>
    <n v="2.16"/>
    <n v="23.73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2-21T00:00:00"/>
    <d v="1899-12-30T07:37:00"/>
    <n v="855"/>
    <x v="0"/>
    <n v="12.19"/>
    <n v="1.47"/>
    <n v="16.309999999999999"/>
    <n v="1.64"/>
    <n v="17.95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2-22T00:00:00"/>
    <d v="1899-12-30T07:16:00"/>
    <n v="860"/>
    <x v="0"/>
    <n v="18.03"/>
    <n v="1.47"/>
    <n v="24.13"/>
    <n v="2.42"/>
    <n v="26.55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2-25T00:00:00"/>
    <d v="1899-12-30T07:47:00"/>
    <n v="781"/>
    <x v="0"/>
    <n v="22.23"/>
    <n v="1.47"/>
    <n v="29.75"/>
    <n v="2.98"/>
    <n v="32.729999999999997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EG FUELCO 1514 CONDER"/>
    <s v="CALTEX Australia - Fuel"/>
    <n v="7071340000000000"/>
    <d v="2019-05-22T00:00:00"/>
    <d v="1899-12-30T11:21:00"/>
    <n v="983"/>
    <x v="0"/>
    <n v="18.34"/>
    <n v="1.5"/>
    <n v="25.05"/>
    <n v="2.5099999999999998"/>
    <n v="27.56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EG FUELCO 1788 HUME"/>
    <s v="CALTEX Australia - Fuel"/>
    <n v="7071340000000000"/>
    <d v="2019-06-14T00:00:00"/>
    <d v="1899-12-30T10:01:00"/>
    <n v="1042"/>
    <x v="0"/>
    <n v="20.04"/>
    <n v="1.48"/>
    <n v="27"/>
    <n v="2.71"/>
    <n v="29.71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02T00:00:00"/>
    <d v="1899-12-30T07:08:00"/>
    <n v="665"/>
    <x v="0"/>
    <n v="15.18"/>
    <n v="1.45"/>
    <n v="20.04"/>
    <n v="2.0099999999999998"/>
    <n v="22.05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03T00:00:00"/>
    <d v="1899-12-30T07:20:00"/>
    <n v="670"/>
    <x v="0"/>
    <n v="15.63"/>
    <n v="1.45"/>
    <n v="20.63"/>
    <n v="2.0699999999999998"/>
    <n v="22.7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04T00:00:00"/>
    <d v="1899-12-30T07:31:00"/>
    <n v="675"/>
    <x v="0"/>
    <n v="18.329999999999998"/>
    <n v="1.45"/>
    <n v="24.2"/>
    <n v="2.4300000000000002"/>
    <n v="26.63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05T00:00:00"/>
    <d v="1899-12-30T06:31:00"/>
    <n v="680"/>
    <x v="0"/>
    <n v="14.76"/>
    <n v="1.45"/>
    <n v="19.48"/>
    <n v="1.95"/>
    <n v="21.43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07T00:00:00"/>
    <d v="1899-12-30T07:07:00"/>
    <n v="684"/>
    <x v="0"/>
    <n v="13.26"/>
    <n v="1.45"/>
    <n v="17.5"/>
    <n v="1.76"/>
    <n v="19.260000000000002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08T00:00:00"/>
    <d v="1899-12-30T07:14:00"/>
    <n v="689"/>
    <x v="0"/>
    <n v="17.420000000000002"/>
    <n v="1.45"/>
    <n v="22.99"/>
    <n v="2.2999999999999998"/>
    <n v="25.29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09T00:00:00"/>
    <d v="1899-12-30T07:28:00"/>
    <n v="689"/>
    <x v="0"/>
    <n v="19.2"/>
    <n v="1.45"/>
    <n v="25.35"/>
    <n v="2.54"/>
    <n v="27.89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10T00:00:00"/>
    <d v="1899-12-30T07:03:00"/>
    <n v="699"/>
    <x v="0"/>
    <n v="18.190000000000001"/>
    <n v="1.45"/>
    <n v="24.01"/>
    <n v="2.41"/>
    <n v="26.42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11T00:00:00"/>
    <d v="1899-12-30T06:45:00"/>
    <n v="704"/>
    <x v="0"/>
    <n v="16.260000000000002"/>
    <n v="1.45"/>
    <n v="21.46"/>
    <n v="2.15"/>
    <n v="23.61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12T00:00:00"/>
    <d v="1899-12-30T06:50:00"/>
    <n v="709"/>
    <x v="0"/>
    <n v="20.440000000000001"/>
    <n v="1.45"/>
    <n v="27"/>
    <n v="2.71"/>
    <n v="29.71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15T00:00:00"/>
    <d v="1899-12-30T06:42:00"/>
    <n v="714"/>
    <x v="0"/>
    <n v="19.75"/>
    <n v="1.45"/>
    <n v="26.07"/>
    <n v="2.61"/>
    <n v="28.68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16T00:00:00"/>
    <d v="1899-12-30T06:35:00"/>
    <n v="714"/>
    <x v="0"/>
    <n v="9.23"/>
    <n v="1.45"/>
    <n v="12.18"/>
    <n v="1.22"/>
    <n v="13.4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19T00:00:00"/>
    <d v="1899-12-30T06:35:00"/>
    <n v="724"/>
    <x v="0"/>
    <n v="12.24"/>
    <n v="1.46"/>
    <n v="16.25"/>
    <n v="1.63"/>
    <n v="17.88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22T00:00:00"/>
    <d v="1899-12-30T07:20:00"/>
    <n v="734"/>
    <x v="0"/>
    <n v="18.47"/>
    <n v="1.46"/>
    <n v="24.52"/>
    <n v="2.46"/>
    <n v="26.98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23T00:00:00"/>
    <d v="1899-12-30T07:11:00"/>
    <n v="739"/>
    <x v="0"/>
    <n v="14.11"/>
    <n v="1.46"/>
    <n v="18.73"/>
    <n v="1.88"/>
    <n v="20.61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24T00:00:00"/>
    <d v="1899-12-30T07:28:00"/>
    <n v="744"/>
    <x v="0"/>
    <n v="14.7"/>
    <n v="1.46"/>
    <n v="19.510000000000002"/>
    <n v="1.96"/>
    <n v="21.47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25T00:00:00"/>
    <d v="1899-12-30T07:03:00"/>
    <n v="749"/>
    <x v="0"/>
    <n v="78.72"/>
    <n v="1.46"/>
    <n v="104.48"/>
    <n v="10.45"/>
    <n v="114.93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29T00:00:00"/>
    <d v="1899-12-30T07:17:00"/>
    <n v="753"/>
    <x v="0"/>
    <n v="18.100000000000001"/>
    <n v="1.46"/>
    <n v="24.03"/>
    <n v="2.41"/>
    <n v="26.44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30T00:00:00"/>
    <d v="1899-12-30T07:18:00"/>
    <n v="758"/>
    <x v="0"/>
    <n v="20.92"/>
    <n v="1.46"/>
    <n v="27.76"/>
    <n v="2.78"/>
    <n v="30.54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2-02T00:00:00"/>
    <d v="1899-12-30T09:47:00"/>
    <n v="716"/>
    <x v="0"/>
    <n v="16.260000000000002"/>
    <n v="1.46"/>
    <n v="21.58"/>
    <n v="2.16"/>
    <n v="23.74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2-04T00:00:00"/>
    <d v="1899-12-30T07:33:00"/>
    <n v="787"/>
    <x v="0"/>
    <n v="11.74"/>
    <n v="1.46"/>
    <n v="15.58"/>
    <n v="1.56"/>
    <n v="17.14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2-05T00:00:00"/>
    <d v="1899-12-30T07:23:00"/>
    <n v="772"/>
    <x v="0"/>
    <n v="13.38"/>
    <n v="1.46"/>
    <n v="17.75"/>
    <n v="1.78"/>
    <n v="19.53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2-06T00:00:00"/>
    <d v="1899-12-30T07:26:00"/>
    <n v="779"/>
    <x v="0"/>
    <n v="11.96"/>
    <n v="1.46"/>
    <n v="15.88"/>
    <n v="1.59"/>
    <n v="17.47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2-08T00:00:00"/>
    <d v="1899-12-30T07:07:00"/>
    <n v="780"/>
    <x v="0"/>
    <n v="8.2100000000000009"/>
    <n v="1.46"/>
    <n v="10.9"/>
    <n v="1.1000000000000001"/>
    <n v="12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2-09T00:00:00"/>
    <d v="1899-12-30T06:40:00"/>
    <n v="886"/>
    <x v="0"/>
    <n v="13.54"/>
    <n v="1.47"/>
    <n v="18.09"/>
    <n v="1.81"/>
    <n v="19.899999999999999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2-13T00:00:00"/>
    <d v="1899-12-30T09:14:00"/>
    <n v="792"/>
    <x v="0"/>
    <n v="15"/>
    <n v="1.47"/>
    <n v="20.05"/>
    <n v="2.0099999999999998"/>
    <n v="22.06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2-14T00:00:00"/>
    <d v="1899-12-30T07:33:00"/>
    <n v="796"/>
    <x v="0"/>
    <n v="20.18"/>
    <n v="1.47"/>
    <n v="26.96"/>
    <n v="2.7"/>
    <n v="29.66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2-18T00:00:00"/>
    <d v="1899-12-30T07:06:00"/>
    <n v="806"/>
    <x v="0"/>
    <n v="4.07"/>
    <n v="1.47"/>
    <n v="5.45"/>
    <n v="0.55000000000000004"/>
    <n v="6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2-19T00:00:00"/>
    <d v="1899-12-30T06:58:00"/>
    <n v="808"/>
    <x v="0"/>
    <n v="16.46"/>
    <n v="1.47"/>
    <n v="22"/>
    <n v="2.21"/>
    <n v="24.21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2-22T00:00:00"/>
    <d v="1899-12-30T06:40:00"/>
    <n v="828"/>
    <x v="0"/>
    <n v="19.28"/>
    <n v="1.47"/>
    <n v="25.76"/>
    <n v="2.58"/>
    <n v="28.34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2-23T00:00:00"/>
    <d v="1899-12-30T07:02:00"/>
    <n v="331"/>
    <x v="0"/>
    <n v="14.98"/>
    <n v="1.47"/>
    <n v="20.02"/>
    <n v="2.0099999999999998"/>
    <n v="22.03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2-25T00:00:00"/>
    <d v="1899-12-30T07:12:00"/>
    <n v="338"/>
    <x v="0"/>
    <n v="15.03"/>
    <n v="1.47"/>
    <n v="20.079999999999998"/>
    <n v="2.0099999999999998"/>
    <n v="22.09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2-27T00:00:00"/>
    <d v="1899-12-30T07:23:00"/>
    <n v="847"/>
    <x v="0"/>
    <n v="12.42"/>
    <n v="1.47"/>
    <n v="16.61"/>
    <n v="1.67"/>
    <n v="18.28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2-28T00:00:00"/>
    <d v="1899-12-30T07:18:00"/>
    <n v="851"/>
    <x v="0"/>
    <n v="11.32"/>
    <n v="1.47"/>
    <n v="15.13"/>
    <n v="1.52"/>
    <n v="16.649999999999999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3-01T00:00:00"/>
    <d v="1899-12-30T07:29:00"/>
    <n v="586"/>
    <x v="0"/>
    <n v="12.85"/>
    <n v="1.47"/>
    <n v="17.170000000000002"/>
    <n v="1.72"/>
    <n v="18.89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3-04T00:00:00"/>
    <d v="1899-12-30T07:18:00"/>
    <n v="865"/>
    <x v="0"/>
    <n v="15.71"/>
    <n v="1.47"/>
    <n v="20.99"/>
    <n v="2.1"/>
    <n v="23.09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3-05T00:00:00"/>
    <d v="1899-12-30T07:22:00"/>
    <n v="869"/>
    <x v="0"/>
    <n v="12.35"/>
    <n v="1.47"/>
    <n v="16.5"/>
    <n v="1.66"/>
    <n v="18.16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3-06T00:00:00"/>
    <d v="1899-12-30T09:49:00"/>
    <n v="896"/>
    <x v="0"/>
    <n v="13.19"/>
    <n v="1.47"/>
    <n v="17.62"/>
    <n v="1.77"/>
    <n v="19.39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3-13T00:00:00"/>
    <d v="1899-12-30T07:03:00"/>
    <n v="881"/>
    <x v="0"/>
    <n v="19.55"/>
    <n v="1.47"/>
    <n v="26.13"/>
    <n v="2.62"/>
    <n v="28.75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3-14T00:00:00"/>
    <d v="1899-12-30T07:26:00"/>
    <n v="886"/>
    <x v="0"/>
    <n v="13.24"/>
    <n v="1.47"/>
    <n v="17.690000000000001"/>
    <n v="1.77"/>
    <n v="19.46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3-19T00:00:00"/>
    <d v="1899-12-30T09:38:00"/>
    <n v="895"/>
    <x v="0"/>
    <n v="16.84"/>
    <n v="1.47"/>
    <n v="22.5"/>
    <n v="2.2599999999999998"/>
    <n v="24.76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4-15T00:00:00"/>
    <d v="1899-12-30T07:09:00"/>
    <n v="902"/>
    <x v="0"/>
    <n v="6.17"/>
    <n v="1.5"/>
    <n v="8.43"/>
    <n v="0.85"/>
    <n v="9.2799999999999994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4-16T00:00:00"/>
    <d v="1899-12-30T07:22:00"/>
    <n v="904"/>
    <x v="0"/>
    <n v="14.42"/>
    <n v="1.5"/>
    <n v="19.690000000000001"/>
    <n v="1.97"/>
    <n v="21.66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4-23T00:00:00"/>
    <d v="1899-12-30T07:35:00"/>
    <n v="911"/>
    <x v="0"/>
    <n v="17.559999999999999"/>
    <n v="1.5"/>
    <n v="23.98"/>
    <n v="2.4"/>
    <n v="26.38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4-24T00:00:00"/>
    <d v="1899-12-30T07:38:00"/>
    <n v="891"/>
    <x v="0"/>
    <n v="12.98"/>
    <n v="1.5"/>
    <n v="17.73"/>
    <n v="1.78"/>
    <n v="19.510000000000002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4-29T00:00:00"/>
    <d v="1899-12-30T07:14:00"/>
    <n v="915"/>
    <x v="0"/>
    <n v="15.73"/>
    <n v="1.5"/>
    <n v="21.48"/>
    <n v="2.15"/>
    <n v="23.63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4-30T00:00:00"/>
    <d v="1899-12-30T07:13:00"/>
    <n v="919"/>
    <x v="0"/>
    <n v="17.32"/>
    <n v="1.52"/>
    <n v="23.96"/>
    <n v="2.4"/>
    <n v="26.36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5-02T00:00:00"/>
    <d v="1899-12-30T13:42:00"/>
    <n v="924"/>
    <x v="0"/>
    <n v="14.61"/>
    <n v="1.53"/>
    <n v="20.350000000000001"/>
    <n v="2.04"/>
    <n v="22.39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5-06T00:00:00"/>
    <d v="1899-12-30T07:00:00"/>
    <n v="225"/>
    <x v="0"/>
    <n v="0.95"/>
    <n v="1.54"/>
    <n v="1.33"/>
    <n v="0.14000000000000001"/>
    <n v="1.47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5-07T00:00:00"/>
    <d v="1899-12-30T07:31:00"/>
    <n v="930"/>
    <x v="0"/>
    <n v="19.78"/>
    <n v="1.53"/>
    <n v="27.55"/>
    <n v="2.76"/>
    <n v="30.31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5-08T00:00:00"/>
    <d v="1899-12-30T07:12:00"/>
    <n v="935"/>
    <x v="0"/>
    <n v="17.68"/>
    <n v="1.53"/>
    <n v="24.63"/>
    <n v="2.4700000000000002"/>
    <n v="27.1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5-09T00:00:00"/>
    <d v="1899-12-30T07:21:00"/>
    <n v="940"/>
    <x v="0"/>
    <n v="18.03"/>
    <n v="1.53"/>
    <n v="25.09"/>
    <n v="2.5099999999999998"/>
    <n v="27.6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5-10T00:00:00"/>
    <d v="1899-12-30T07:07:00"/>
    <n v="945"/>
    <x v="0"/>
    <n v="16.77"/>
    <n v="1.53"/>
    <n v="23.35"/>
    <n v="2.34"/>
    <n v="25.69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5-13T00:00:00"/>
    <d v="1899-12-30T07:39:00"/>
    <n v="949"/>
    <x v="0"/>
    <n v="16.46"/>
    <n v="1.53"/>
    <n v="22.94"/>
    <n v="2.2999999999999998"/>
    <n v="25.24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5-14T00:00:00"/>
    <d v="1899-12-30T07:12:00"/>
    <n v="955"/>
    <x v="0"/>
    <n v="16.55"/>
    <n v="1.53"/>
    <n v="23.05"/>
    <n v="2.31"/>
    <n v="25.36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5-15T00:00:00"/>
    <d v="1899-12-30T06:52:00"/>
    <n v="960"/>
    <x v="0"/>
    <n v="20.18"/>
    <n v="1.53"/>
    <n v="28.11"/>
    <n v="2.82"/>
    <n v="30.93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5-23T00:00:00"/>
    <d v="1899-12-30T07:59:00"/>
    <n v="698"/>
    <x v="0"/>
    <n v="8.5500000000000007"/>
    <n v="1.5"/>
    <n v="11.68"/>
    <n v="1.17"/>
    <n v="12.85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5-24T00:00:00"/>
    <d v="1899-12-30T07:08:00"/>
    <n v="972"/>
    <x v="0"/>
    <n v="15"/>
    <n v="1.5"/>
    <n v="20.48"/>
    <n v="2.0499999999999998"/>
    <n v="22.53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5-28T00:00:00"/>
    <d v="1899-12-30T07:11:00"/>
    <n v="777"/>
    <x v="0"/>
    <n v="18.25"/>
    <n v="1.5"/>
    <n v="24.94"/>
    <n v="2.5"/>
    <n v="27.44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5-30T00:00:00"/>
    <d v="1899-12-30T07:36:00"/>
    <n v="982"/>
    <x v="0"/>
    <n v="19.690000000000001"/>
    <n v="1.5"/>
    <n v="26.88"/>
    <n v="2.69"/>
    <n v="29.57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5-31T00:00:00"/>
    <d v="1899-12-30T10:43:00"/>
    <n v="987"/>
    <x v="0"/>
    <n v="17"/>
    <n v="1.5"/>
    <n v="23.21"/>
    <n v="2.33"/>
    <n v="25.54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6-03T00:00:00"/>
    <d v="1899-12-30T07:21:00"/>
    <n v="990"/>
    <x v="0"/>
    <n v="10.85"/>
    <n v="1.5"/>
    <n v="14.82"/>
    <n v="1.49"/>
    <n v="16.309999999999999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6-05T00:00:00"/>
    <d v="1899-12-30T08:23:00"/>
    <n v="995"/>
    <x v="0"/>
    <n v="16.600000000000001"/>
    <n v="1.5"/>
    <n v="22.66"/>
    <n v="2.27"/>
    <n v="24.93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6-06T00:00:00"/>
    <d v="1899-12-30T07:24:00"/>
    <n v="1000"/>
    <x v="0"/>
    <n v="16.73"/>
    <n v="1.5"/>
    <n v="22.85"/>
    <n v="2.29"/>
    <n v="25.14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6-11T00:00:00"/>
    <d v="1899-12-30T07:20:00"/>
    <n v="1006"/>
    <x v="0"/>
    <n v="19.96"/>
    <n v="1.5"/>
    <n v="27.25"/>
    <n v="2.73"/>
    <n v="29.98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6-12T00:00:00"/>
    <d v="1899-12-30T07:15:00"/>
    <n v="1012"/>
    <x v="0"/>
    <n v="21.15"/>
    <n v="1.48"/>
    <n v="28.49"/>
    <n v="2.85"/>
    <n v="31.34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6-13T00:00:00"/>
    <d v="1899-12-30T09:33:00"/>
    <n v="1009"/>
    <x v="0"/>
    <n v="20.54"/>
    <n v="1.48"/>
    <n v="27.67"/>
    <n v="2.77"/>
    <n v="30.44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6-15T00:00:00"/>
    <d v="1899-12-30T07:03:00"/>
    <n v="1022"/>
    <x v="0"/>
    <n v="18.12"/>
    <n v="1.48"/>
    <n v="24.41"/>
    <n v="2.4500000000000002"/>
    <n v="26.86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6-17T00:00:00"/>
    <d v="1899-12-30T07:37:00"/>
    <n v="217"/>
    <x v="0"/>
    <n v="11.53"/>
    <n v="1.48"/>
    <n v="15.54"/>
    <n v="1.56"/>
    <n v="17.100000000000001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6-18T00:00:00"/>
    <d v="1899-12-30T07:01:00"/>
    <n v="1033"/>
    <x v="0"/>
    <n v="23.14"/>
    <n v="1.48"/>
    <n v="31.17"/>
    <n v="3.12"/>
    <n v="34.29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6-19T00:00:00"/>
    <d v="1899-12-30T07:37:00"/>
    <n v="1038"/>
    <x v="0"/>
    <n v="19.559999999999999"/>
    <n v="1.48"/>
    <n v="26.35"/>
    <n v="2.64"/>
    <n v="28.99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ONDER WOOLWORTHS S/STN"/>
    <s v="CALTEX Australia - Fuel"/>
    <n v="7071340000000000"/>
    <d v="2019-01-21T00:00:00"/>
    <d v="1899-12-30T07:30:00"/>
    <n v="728"/>
    <x v="0"/>
    <n v="17.66"/>
    <n v="1.47"/>
    <n v="23.64"/>
    <n v="2.37"/>
    <n v="26.01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ONDER WOOLWORTHS S/STN"/>
    <s v="CALTEX Australia - Fuel"/>
    <n v="7071340000000000"/>
    <d v="2019-02-26T00:00:00"/>
    <d v="1899-12-30T07:27:00"/>
    <n v="389"/>
    <x v="0"/>
    <n v="14.4"/>
    <n v="1.47"/>
    <n v="19.27"/>
    <n v="1.93"/>
    <n v="21.2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ONDER WOOLWORTHS S/STN"/>
    <s v="CALTEX Australia - Fuel"/>
    <n v="7071340000000000"/>
    <d v="2019-03-15T00:00:00"/>
    <d v="1899-12-30T07:41:00"/>
    <n v="890"/>
    <x v="0"/>
    <n v="14.29"/>
    <n v="1.47"/>
    <n v="19.100000000000001"/>
    <n v="1.92"/>
    <n v="21.02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EG FUELCO 1514 CONDER"/>
    <s v="CALTEX Australia - Fuel"/>
    <n v="7071340000000000"/>
    <d v="2019-03-29T00:00:00"/>
    <d v="1899-12-30T08:00:00"/>
    <n v="899"/>
    <x v="0"/>
    <n v="14.54"/>
    <n v="1.47"/>
    <n v="19.43"/>
    <n v="1.95"/>
    <n v="21.38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EG FUELCO 1514 CONDER"/>
    <s v="CALTEX Australia - Fuel"/>
    <n v="7071340000000000"/>
    <d v="2019-05-21T00:00:00"/>
    <d v="1899-12-30T08:02:00"/>
    <n v="965"/>
    <x v="0"/>
    <n v="18.190000000000001"/>
    <n v="1.5"/>
    <n v="24.84"/>
    <n v="2.4900000000000002"/>
    <n v="27.33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1-04T00:00:00"/>
    <d v="1899-12-30T09:28:00"/>
    <n v="25240"/>
    <x v="0"/>
    <n v="63.15"/>
    <n v="1.45"/>
    <n v="83.35"/>
    <n v="8.34"/>
    <n v="91.69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1-09T00:00:00"/>
    <d v="1899-12-30T08:39:00"/>
    <n v="25652"/>
    <x v="0"/>
    <n v="55.22"/>
    <n v="1.45"/>
    <n v="72.89"/>
    <n v="7.29"/>
    <n v="80.180000000000007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1-18T00:00:00"/>
    <d v="1899-12-30T00:55:00"/>
    <n v="266109"/>
    <x v="0"/>
    <n v="65.47"/>
    <n v="1.46"/>
    <n v="86.9"/>
    <n v="8.6999999999999993"/>
    <n v="95.6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1-30T00:00:00"/>
    <d v="1899-12-30T08:10:00"/>
    <n v="27579"/>
    <x v="0"/>
    <n v="64.28"/>
    <n v="1.46"/>
    <n v="85.32"/>
    <n v="8.5399999999999991"/>
    <n v="93.86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2-08T00:00:00"/>
    <d v="1899-12-30T06:29:00"/>
    <n v="28452"/>
    <x v="0"/>
    <n v="64.36"/>
    <n v="1.46"/>
    <n v="85.43"/>
    <n v="8.5500000000000007"/>
    <n v="93.98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2-13T00:00:00"/>
    <d v="1899-12-30T13:38:00"/>
    <n v="28968"/>
    <x v="0"/>
    <n v="64.98"/>
    <n v="1.47"/>
    <n v="86.84"/>
    <n v="8.69"/>
    <n v="95.53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2-20T00:00:00"/>
    <d v="1899-12-30T09:45:00"/>
    <n v="29437"/>
    <x v="0"/>
    <n v="64.88"/>
    <n v="1.47"/>
    <n v="86.7"/>
    <n v="8.68"/>
    <n v="95.38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2-27T00:00:00"/>
    <d v="1899-12-30T06:32:00"/>
    <n v="89887"/>
    <x v="0"/>
    <n v="60.38"/>
    <n v="1.47"/>
    <n v="80.69"/>
    <n v="8.07"/>
    <n v="88.76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3-04T00:00:00"/>
    <d v="1899-12-30T00:52:00"/>
    <n v="30348"/>
    <x v="0"/>
    <n v="61.04"/>
    <n v="1.47"/>
    <n v="81.569999999999993"/>
    <n v="8.16"/>
    <n v="89.73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3-08T00:00:00"/>
    <d v="1899-12-30T10:51:00"/>
    <n v="30766"/>
    <x v="0"/>
    <n v="62.14"/>
    <n v="1.47"/>
    <n v="83.05"/>
    <n v="8.31"/>
    <n v="91.36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3-15T00:00:00"/>
    <d v="1899-12-30T08:19:00"/>
    <n v="31235"/>
    <x v="0"/>
    <n v="62.76"/>
    <n v="1.47"/>
    <n v="83.87"/>
    <n v="8.39"/>
    <n v="92.26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3-20T00:00:00"/>
    <d v="1899-12-30T11:21:00"/>
    <n v="31688"/>
    <x v="0"/>
    <n v="66.430000000000007"/>
    <n v="1.47"/>
    <n v="88.77"/>
    <n v="8.8800000000000008"/>
    <n v="97.65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3-26T00:00:00"/>
    <d v="1899-12-30T06:15:00"/>
    <n v="32182"/>
    <x v="0"/>
    <n v="63.81"/>
    <n v="1.47"/>
    <n v="85.27"/>
    <n v="8.5299999999999994"/>
    <n v="93.8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4-04T00:00:00"/>
    <d v="1899-12-30T10:41:00"/>
    <n v="33137"/>
    <x v="0"/>
    <n v="64.63"/>
    <n v="1.47"/>
    <n v="86.37"/>
    <n v="8.64"/>
    <n v="95.01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4-10T00:00:00"/>
    <d v="1899-12-30T09:38:00"/>
    <n v="33599"/>
    <x v="0"/>
    <n v="62.75"/>
    <n v="1.47"/>
    <n v="83.85"/>
    <n v="8.39"/>
    <n v="92.24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4-26T00:00:00"/>
    <d v="1899-12-30T07:53:00"/>
    <n v="34467"/>
    <x v="0"/>
    <n v="62.22"/>
    <n v="1.5"/>
    <n v="84.95"/>
    <n v="8.5"/>
    <n v="93.45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5-01T00:00:00"/>
    <d v="1899-12-30T09:46:00"/>
    <n v="34895"/>
    <x v="0"/>
    <n v="56.5"/>
    <n v="1.52"/>
    <n v="78.17"/>
    <n v="7.82"/>
    <n v="85.99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5-06T00:00:00"/>
    <d v="1899-12-30T00:49:00"/>
    <n v="35347"/>
    <x v="0"/>
    <n v="61.23"/>
    <n v="1.53"/>
    <n v="85.27"/>
    <n v="8.5299999999999994"/>
    <n v="93.8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5-10T00:00:00"/>
    <d v="1899-12-30T11:11:00"/>
    <n v="35815"/>
    <x v="0"/>
    <n v="64.31"/>
    <n v="1.53"/>
    <n v="89.56"/>
    <n v="8.9600000000000009"/>
    <n v="98.52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5-16T00:00:00"/>
    <d v="1899-12-30T11:29:00"/>
    <n v="36281"/>
    <x v="0"/>
    <n v="56.34"/>
    <n v="1.53"/>
    <n v="78.459999999999994"/>
    <n v="7.85"/>
    <n v="86.31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5-28T00:00:00"/>
    <d v="1899-12-30T09:48:00"/>
    <n v="37162"/>
    <x v="0"/>
    <n v="59.68"/>
    <n v="1.5"/>
    <n v="81.489999999999995"/>
    <n v="8.15"/>
    <n v="89.64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5-31T00:00:00"/>
    <d v="1899-12-30T00:51:00"/>
    <n v="37582"/>
    <x v="0"/>
    <n v="65.27"/>
    <n v="1.5"/>
    <n v="89.13"/>
    <n v="8.92"/>
    <n v="98.05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6-06T00:00:00"/>
    <d v="1899-12-30T08:38:00"/>
    <n v="38026"/>
    <x v="0"/>
    <n v="61.96"/>
    <n v="1.5"/>
    <n v="84.6"/>
    <n v="8.4700000000000006"/>
    <n v="93.07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6-13T00:00:00"/>
    <d v="1899-12-30T09:56:00"/>
    <n v="38478"/>
    <x v="0"/>
    <n v="61.88"/>
    <n v="1.48"/>
    <n v="83.37"/>
    <n v="8.34"/>
    <n v="91.71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6-18T00:00:00"/>
    <d v="1899-12-30T13:57:00"/>
    <n v="388951"/>
    <x v="0"/>
    <n v="62.51"/>
    <n v="1.48"/>
    <n v="84.22"/>
    <n v="8.43"/>
    <n v="92.65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6-24T00:00:00"/>
    <d v="1899-12-30T08:23:00"/>
    <n v="39343"/>
    <x v="0"/>
    <n v="64.12"/>
    <n v="1.46"/>
    <n v="85.22"/>
    <n v="8.5299999999999994"/>
    <n v="93.75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6-28T00:00:00"/>
    <d v="1899-12-30T06:38:00"/>
    <n v="39858"/>
    <x v="0"/>
    <n v="63.93"/>
    <n v="1.46"/>
    <n v="84.97"/>
    <n v="8.5"/>
    <n v="93.47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7-08T00:00:00"/>
    <d v="1899-12-30T11:42:00"/>
    <n v="40806"/>
    <x v="0"/>
    <n v="62.24"/>
    <n v="1.51"/>
    <n v="85.55"/>
    <n v="8.56"/>
    <n v="94.11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7-29T00:00:00"/>
    <d v="1899-12-30T08:42:00"/>
    <n v="24814"/>
    <x v="0"/>
    <n v="68.53"/>
    <n v="1.52"/>
    <n v="94.82"/>
    <n v="9.49"/>
    <n v="104.31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8-01T00:00:00"/>
    <d v="1899-12-30T10:16:00"/>
    <n v="43351"/>
    <x v="0"/>
    <n v="64.91"/>
    <n v="1.52"/>
    <n v="89.81"/>
    <n v="8.99"/>
    <n v="98.8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8-21T00:00:00"/>
    <d v="1899-12-30T10:38:00"/>
    <n v="45335"/>
    <x v="0"/>
    <n v="63.96"/>
    <n v="1.5"/>
    <n v="87.34"/>
    <n v="8.74"/>
    <n v="96.08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8-27T00:00:00"/>
    <d v="1899-12-30T06:46:00"/>
    <n v="45838"/>
    <x v="0"/>
    <n v="63.27"/>
    <n v="1.5"/>
    <n v="86.39"/>
    <n v="8.64"/>
    <n v="95.03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9-02T00:00:00"/>
    <d v="1899-12-30T06:33:00"/>
    <n v="46362"/>
    <x v="0"/>
    <n v="63.26"/>
    <n v="1.5"/>
    <n v="86.38"/>
    <n v="8.64"/>
    <n v="95.02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9-11T00:00:00"/>
    <d v="1899-12-30T11:34:00"/>
    <n v="47327"/>
    <x v="0"/>
    <n v="64.75"/>
    <n v="1.5"/>
    <n v="88.41"/>
    <n v="8.85"/>
    <n v="97.26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9-17T00:00:00"/>
    <d v="1899-12-30T08:38:00"/>
    <n v="47802"/>
    <x v="0"/>
    <n v="64.42"/>
    <n v="1.52"/>
    <n v="89.14"/>
    <n v="8.92"/>
    <n v="98.06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9-20T00:00:00"/>
    <d v="1899-12-30T13:17:00"/>
    <n v="48294"/>
    <x v="0"/>
    <n v="64.06"/>
    <n v="1.54"/>
    <n v="89.8"/>
    <n v="8.99"/>
    <n v="98.79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10-04T00:00:00"/>
    <d v="1899-12-30T11:47:00"/>
    <n v="49743"/>
    <x v="0"/>
    <n v="65.38"/>
    <n v="1.55"/>
    <n v="92.25"/>
    <n v="9.23"/>
    <n v="101.48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10-11T00:00:00"/>
    <d v="1899-12-30T06:43:00"/>
    <n v="50234"/>
    <x v="0"/>
    <n v="67.44"/>
    <n v="1.53"/>
    <n v="93.93"/>
    <n v="9.4"/>
    <n v="103.33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10-16T00:00:00"/>
    <d v="1899-12-30T09:19:00"/>
    <n v="50667"/>
    <x v="0"/>
    <n v="61.13"/>
    <n v="1.53"/>
    <n v="85.14"/>
    <n v="8.52"/>
    <n v="93.66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10-21T00:00:00"/>
    <d v="1899-12-30T11:51:00"/>
    <n v="51123"/>
    <x v="0"/>
    <n v="62.88"/>
    <n v="1.53"/>
    <n v="87.57"/>
    <n v="8.76"/>
    <n v="96.33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11-29T00:00:00"/>
    <d v="1899-12-30T13:02:00"/>
    <n v="54785"/>
    <x v="0"/>
    <n v="63.62"/>
    <n v="1.54"/>
    <n v="89.18"/>
    <n v="8.92"/>
    <n v="98.1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12-09T00:00:00"/>
    <d v="1899-12-30T09:24:00"/>
    <n v="55573"/>
    <x v="0"/>
    <n v="63.6"/>
    <n v="1.54"/>
    <n v="89.15"/>
    <n v="8.92"/>
    <n v="98.07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12-12T00:00:00"/>
    <d v="1899-12-30T09:32:00"/>
    <n v="56081"/>
    <x v="0"/>
    <n v="65.739999999999995"/>
    <n v="1.54"/>
    <n v="92.15"/>
    <n v="9.2200000000000006"/>
    <n v="101.37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12-23T00:00:00"/>
    <d v="1899-12-30T10:13:00"/>
    <n v="57089"/>
    <x v="0"/>
    <n v="64.16"/>
    <n v="1.54"/>
    <n v="89.94"/>
    <n v="9"/>
    <n v="98.94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ONDER WOOLWORTHS S/STN"/>
    <s v="CALTEX Australia - Fuel"/>
    <n v="7071340000000000"/>
    <d v="2019-01-15T00:00:00"/>
    <d v="1899-12-30T07:46:00"/>
    <n v="26109"/>
    <x v="0"/>
    <n v="64.72"/>
    <n v="1.45"/>
    <n v="85.43"/>
    <n v="8.5500000000000007"/>
    <n v="93.98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ONDER WOOLWORTHS S/STN"/>
    <s v="CALTEX Australia - Fuel"/>
    <n v="7071340000000000"/>
    <d v="2019-01-24T00:00:00"/>
    <d v="1899-12-30T07:20:00"/>
    <n v="27082"/>
    <x v="0"/>
    <n v="61.87"/>
    <n v="1.45"/>
    <n v="81.67"/>
    <n v="8.17"/>
    <n v="89.84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ONDER WOOLWORTHS S/STN"/>
    <s v="CALTEX Australia - Fuel"/>
    <n v="7071340000000000"/>
    <d v="2019-02-04T00:00:00"/>
    <d v="1899-12-30T08:19:00"/>
    <n v="27976"/>
    <x v="0"/>
    <n v="55.56"/>
    <n v="1.46"/>
    <n v="73.75"/>
    <n v="7.38"/>
    <n v="81.13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4-01T00:00:00"/>
    <d v="1899-12-30T07:39:00"/>
    <n v="32644"/>
    <x v="0"/>
    <n v="65.02"/>
    <n v="1.47"/>
    <n v="86.89"/>
    <n v="8.69"/>
    <n v="95.58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4-16T00:00:00"/>
    <d v="1899-12-30T11:03:00"/>
    <n v="34070"/>
    <x v="0"/>
    <n v="63.3"/>
    <n v="1.5"/>
    <n v="86.44"/>
    <n v="8.65"/>
    <n v="95.09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5-21T00:00:00"/>
    <d v="1899-12-30T00:52:00"/>
    <n v="36692"/>
    <x v="0"/>
    <n v="62.85"/>
    <n v="1.5"/>
    <n v="85.82"/>
    <n v="8.59"/>
    <n v="94.41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7-02T00:00:00"/>
    <d v="1899-12-30T14:00:00"/>
    <n v="40341"/>
    <x v="0"/>
    <n v="60.65"/>
    <n v="1.46"/>
    <n v="80.61"/>
    <n v="8.07"/>
    <n v="88.68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7-11T00:00:00"/>
    <d v="1899-12-30T11:38:00"/>
    <n v="41277"/>
    <x v="0"/>
    <n v="63.54"/>
    <n v="1.5"/>
    <n v="86.76"/>
    <n v="8.68"/>
    <n v="95.44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7-17T00:00:00"/>
    <d v="1899-12-30T09:35:00"/>
    <n v="41779"/>
    <x v="0"/>
    <n v="65.61"/>
    <n v="1.5"/>
    <n v="89.59"/>
    <n v="8.9600000000000009"/>
    <n v="98.55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7-23T00:00:00"/>
    <d v="1899-12-30T00:55:00"/>
    <n v="42270"/>
    <x v="0"/>
    <n v="62.73"/>
    <n v="1.5"/>
    <n v="85.65"/>
    <n v="8.57"/>
    <n v="94.22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8-08T00:00:00"/>
    <d v="1899-12-30T07:58:00"/>
    <n v="43829"/>
    <x v="0"/>
    <n v="63.43"/>
    <n v="1.5"/>
    <n v="86.61"/>
    <n v="8.67"/>
    <n v="95.28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8-13T00:00:00"/>
    <d v="1899-12-30T10:30:00"/>
    <n v="44318"/>
    <x v="0"/>
    <n v="63.54"/>
    <n v="1.5"/>
    <n v="86.76"/>
    <n v="8.68"/>
    <n v="95.44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8-16T00:00:00"/>
    <d v="1899-12-30T10:08:00"/>
    <n v="44838"/>
    <x v="0"/>
    <n v="64.930000000000007"/>
    <n v="1.5"/>
    <n v="88.65"/>
    <n v="8.8699999999999992"/>
    <n v="97.52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9-05T00:00:00"/>
    <d v="1899-12-30T11:25:00"/>
    <n v="46806"/>
    <x v="0"/>
    <n v="64.680000000000007"/>
    <n v="1.5"/>
    <n v="88.32"/>
    <n v="8.84"/>
    <n v="97.16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9-26T00:00:00"/>
    <d v="1899-12-30T07:52:00"/>
    <n v="48781"/>
    <x v="0"/>
    <n v="65.05"/>
    <n v="1.51"/>
    <n v="89.42"/>
    <n v="8.9499999999999993"/>
    <n v="98.37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10-01T00:00:00"/>
    <d v="1899-12-30T10:44:00"/>
    <n v="49255"/>
    <x v="0"/>
    <n v="61.7"/>
    <n v="1.51"/>
    <n v="84.81"/>
    <n v="8.49"/>
    <n v="93.3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10-25T00:00:00"/>
    <d v="1899-12-30T08:00:00"/>
    <n v="51545"/>
    <x v="0"/>
    <n v="63.7"/>
    <n v="1.53"/>
    <n v="88.72"/>
    <n v="8.8800000000000008"/>
    <n v="97.6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10-30T00:00:00"/>
    <d v="1899-12-30T10:48:00"/>
    <n v="52063"/>
    <x v="0"/>
    <n v="62.71"/>
    <n v="1.53"/>
    <n v="87.34"/>
    <n v="8.74"/>
    <n v="96.08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11-05T00:00:00"/>
    <d v="1899-12-30T07:44:00"/>
    <n v="42530"/>
    <x v="0"/>
    <n v="63.09"/>
    <n v="1.53"/>
    <n v="87.86"/>
    <n v="8.7899999999999991"/>
    <n v="96.65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11-11T00:00:00"/>
    <d v="1899-12-30T08:33:00"/>
    <n v="50128"/>
    <x v="0"/>
    <n v="67.25"/>
    <n v="1.53"/>
    <n v="93.66"/>
    <n v="9.3699999999999992"/>
    <n v="103.03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11-14T00:00:00"/>
    <d v="1899-12-30T14:05:00"/>
    <n v="53501"/>
    <x v="0"/>
    <n v="61.82"/>
    <n v="1.53"/>
    <n v="86.1"/>
    <n v="8.6199999999999992"/>
    <n v="94.72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11-20T00:00:00"/>
    <d v="1899-12-30T08:27:00"/>
    <m/>
    <x v="0"/>
    <n v="52.26"/>
    <n v="1.53"/>
    <n v="72.78"/>
    <n v="7.28"/>
    <n v="80.06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11-25T00:00:00"/>
    <d v="1899-12-30T07:42:00"/>
    <n v="4369"/>
    <x v="0"/>
    <n v="62.5"/>
    <n v="1.53"/>
    <n v="87.05"/>
    <n v="8.7100000000000009"/>
    <n v="95.76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12-03T00:00:00"/>
    <d v="1899-12-30T14:03:00"/>
    <n v="55121"/>
    <x v="0"/>
    <n v="44.11"/>
    <n v="1.53"/>
    <n v="61.44"/>
    <n v="6.15"/>
    <n v="67.59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12-18T00:00:00"/>
    <d v="1899-12-30T08:03:00"/>
    <n v="56563"/>
    <x v="0"/>
    <n v="63.83"/>
    <n v="1.53"/>
    <n v="88.9"/>
    <n v="8.9"/>
    <n v="97.8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01-02T00:00:00"/>
    <d v="1899-12-30T07:20:00"/>
    <n v="1886"/>
    <x v="0"/>
    <n v="119.23"/>
    <n v="1.45"/>
    <n v="157.38"/>
    <n v="15.74"/>
    <n v="173.12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01-14T00:00:00"/>
    <d v="1899-12-30T00:41:00"/>
    <n v="8669"/>
    <x v="0"/>
    <n v="64.75"/>
    <n v="1.45"/>
    <n v="85.47"/>
    <n v="8.5500000000000007"/>
    <n v="94.02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01-31T00:00:00"/>
    <d v="1899-12-30T00:00:00"/>
    <n v="9073"/>
    <x v="0"/>
    <n v="65.53"/>
    <n v="1.46"/>
    <n v="86.97"/>
    <n v="8.6999999999999993"/>
    <n v="95.67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02-20T00:00:00"/>
    <d v="1899-12-30T08:17:00"/>
    <n v="9570"/>
    <x v="0"/>
    <n v="68.11"/>
    <n v="1.47"/>
    <n v="91.02"/>
    <n v="9.11"/>
    <n v="100.13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03-12T00:00:00"/>
    <d v="1899-12-30T09:39:00"/>
    <n v="9905"/>
    <x v="0"/>
    <n v="59.32"/>
    <n v="1.47"/>
    <n v="79.27"/>
    <n v="7.93"/>
    <n v="87.2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03-27T00:00:00"/>
    <d v="1899-12-30T11:12:00"/>
    <n v="10600"/>
    <x v="0"/>
    <n v="69.209999999999994"/>
    <n v="1.47"/>
    <n v="92.49"/>
    <n v="9.25"/>
    <n v="101.74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04-24T00:00:00"/>
    <d v="1899-12-30T10:46:00"/>
    <n v="11280"/>
    <x v="0"/>
    <n v="69.069999999999993"/>
    <n v="1.5"/>
    <n v="94.31"/>
    <n v="9.44"/>
    <n v="103.75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05-13T00:00:00"/>
    <d v="1899-12-30T10:41:00"/>
    <n v="23695"/>
    <x v="0"/>
    <n v="48.82"/>
    <n v="1.53"/>
    <n v="67.989999999999995"/>
    <n v="6.8"/>
    <n v="74.790000000000006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05-31T00:00:00"/>
    <d v="1899-12-30T07:54:00"/>
    <n v="12341"/>
    <x v="0"/>
    <n v="65.849999999999994"/>
    <n v="1.5"/>
    <n v="89.92"/>
    <n v="9"/>
    <n v="98.92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06-14T00:00:00"/>
    <d v="1899-12-30T09:49:00"/>
    <n v="12883"/>
    <x v="0"/>
    <n v="67.92"/>
    <n v="1.48"/>
    <n v="91.51"/>
    <n v="9.16"/>
    <n v="100.67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07-03T00:00:00"/>
    <d v="1899-12-30T10:05:00"/>
    <n v="13485"/>
    <x v="0"/>
    <n v="65.23"/>
    <n v="1.51"/>
    <n v="89.66"/>
    <n v="8.9700000000000006"/>
    <n v="98.63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07-23T00:00:00"/>
    <d v="1899-12-30T10:48:00"/>
    <n v="14136"/>
    <x v="0"/>
    <n v="66.58"/>
    <n v="1.52"/>
    <n v="92.12"/>
    <n v="9.2200000000000006"/>
    <n v="101.34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08-12T00:00:00"/>
    <d v="1899-12-30T09:41:00"/>
    <n v="14797"/>
    <x v="0"/>
    <n v="65.239999999999995"/>
    <n v="1.5"/>
    <n v="89.08"/>
    <n v="8.91"/>
    <n v="97.99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09-03T00:00:00"/>
    <d v="1899-12-30T11:28:00"/>
    <n v="15453"/>
    <x v="0"/>
    <n v="67.78"/>
    <n v="1.5"/>
    <n v="92.55"/>
    <n v="9.26"/>
    <n v="101.81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09-26T00:00:00"/>
    <d v="1899-12-30T09:04:00"/>
    <n v="16083"/>
    <x v="0"/>
    <n v="66.61"/>
    <n v="1.55"/>
    <n v="93.98"/>
    <n v="9.4"/>
    <n v="103.38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10-08T00:00:00"/>
    <d v="1899-12-30T10:15:00"/>
    <n v="16566"/>
    <x v="0"/>
    <n v="44.47"/>
    <n v="1.55"/>
    <n v="62.75"/>
    <n v="6.28"/>
    <n v="69.03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10-14T00:00:00"/>
    <d v="1899-12-30T00:47:00"/>
    <n v="16912"/>
    <x v="0"/>
    <n v="63.72"/>
    <n v="1.53"/>
    <n v="88.75"/>
    <n v="8.8800000000000008"/>
    <n v="97.63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10-30T00:00:00"/>
    <d v="1899-12-30T11:10:00"/>
    <n v="17409"/>
    <x v="0"/>
    <n v="56.36"/>
    <n v="1.53"/>
    <n v="78.489999999999995"/>
    <n v="7.85"/>
    <n v="86.34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12-02T00:00:00"/>
    <d v="1899-12-30T10:56:00"/>
    <n v="18727"/>
    <x v="0"/>
    <n v="67.78"/>
    <n v="1.54"/>
    <n v="95.02"/>
    <n v="9.51"/>
    <n v="104.53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12-24T00:00:00"/>
    <d v="1899-12-30T07:13:00"/>
    <n v="19328"/>
    <x v="0"/>
    <n v="69.849999999999994"/>
    <n v="1.54"/>
    <n v="97.92"/>
    <n v="9.8000000000000007"/>
    <n v="107.72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EG FUELCO 1514 CONDER"/>
    <s v="CALTEX Australia - Fuel"/>
    <n v="7071340000000000"/>
    <d v="2019-11-15T00:00:00"/>
    <d v="1899-12-30T09:29:00"/>
    <n v="18115"/>
    <x v="0"/>
    <n v="69.459999999999994"/>
    <n v="1.53"/>
    <n v="96.74"/>
    <n v="9.68"/>
    <n v="106.42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1-18T00:00:00"/>
    <d v="1899-12-30T06:39:00"/>
    <n v="349"/>
    <x v="0"/>
    <n v="93.08"/>
    <n v="1.46"/>
    <n v="123.55"/>
    <n v="12.36"/>
    <n v="135.91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1-21T00:00:00"/>
    <d v="1899-12-30T06:45:00"/>
    <n v="361"/>
    <x v="0"/>
    <n v="102.34"/>
    <n v="1.46"/>
    <n v="135.84"/>
    <n v="13.59"/>
    <n v="149.43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1-24T00:00:00"/>
    <d v="1899-12-30T06:09:00"/>
    <n v="380"/>
    <x v="0"/>
    <n v="81.44"/>
    <n v="1.46"/>
    <n v="108.09"/>
    <n v="10.81"/>
    <n v="118.9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1-29T00:00:00"/>
    <d v="1899-12-30T00:11:00"/>
    <n v="398"/>
    <x v="0"/>
    <n v="106.65"/>
    <n v="1.46"/>
    <n v="141.55000000000001"/>
    <n v="14.16"/>
    <n v="155.71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1-31T00:00:00"/>
    <d v="1899-12-30T06:29:00"/>
    <n v="406"/>
    <x v="0"/>
    <n v="71.239999999999995"/>
    <n v="1.46"/>
    <n v="94.55"/>
    <n v="9.4600000000000009"/>
    <n v="104.01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2-02T00:00:00"/>
    <d v="1899-12-30T08:40:00"/>
    <n v="421"/>
    <x v="0"/>
    <n v="39.659999999999997"/>
    <n v="1.46"/>
    <n v="52.64"/>
    <n v="5.27"/>
    <n v="57.91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2-07T00:00:00"/>
    <d v="1899-12-30T14:08:00"/>
    <n v="441"/>
    <x v="0"/>
    <n v="91.52"/>
    <n v="1.46"/>
    <n v="121.47"/>
    <n v="12.15"/>
    <n v="133.62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2-12T00:00:00"/>
    <d v="1899-12-30T10:20:00"/>
    <n v="456"/>
    <x v="0"/>
    <n v="69.97"/>
    <n v="1.47"/>
    <n v="93.51"/>
    <n v="9.36"/>
    <n v="102.87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2-13T00:00:00"/>
    <d v="1899-12-30T13:23:00"/>
    <n v="463"/>
    <x v="0"/>
    <n v="75.040000000000006"/>
    <n v="1.47"/>
    <n v="100.28"/>
    <n v="10.029999999999999"/>
    <n v="110.31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2-21T00:00:00"/>
    <d v="1899-12-30T06:39:00"/>
    <n v="48"/>
    <x v="0"/>
    <n v="63.98"/>
    <n v="1.47"/>
    <n v="85.5"/>
    <n v="8.56"/>
    <n v="94.06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2-25T00:00:00"/>
    <d v="1899-12-30T09:51:00"/>
    <n v="514"/>
    <x v="0"/>
    <n v="91.92"/>
    <n v="1.47"/>
    <n v="122.84"/>
    <n v="12.29"/>
    <n v="135.13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3-02T00:00:00"/>
    <d v="1899-12-30T07:14:00"/>
    <n v="522"/>
    <x v="0"/>
    <n v="69.27"/>
    <n v="1.47"/>
    <n v="92.57"/>
    <n v="9.26"/>
    <n v="101.83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3-04T00:00:00"/>
    <d v="1899-12-30T07:40:00"/>
    <n v="2689"/>
    <x v="0"/>
    <n v="51.69"/>
    <n v="1.47"/>
    <n v="69.069999999999993"/>
    <n v="6.91"/>
    <n v="75.98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3-07T00:00:00"/>
    <d v="1899-12-30T07:17:00"/>
    <n v="2604"/>
    <x v="0"/>
    <n v="36.83"/>
    <n v="1.47"/>
    <n v="49.22"/>
    <n v="4.93"/>
    <n v="54.15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3-13T00:00:00"/>
    <d v="1899-12-30T06:46:00"/>
    <n v="5639"/>
    <x v="0"/>
    <n v="21.38"/>
    <n v="1.47"/>
    <n v="28.57"/>
    <n v="2.86"/>
    <n v="31.43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3-19T00:00:00"/>
    <d v="1899-12-30T09:57:00"/>
    <n v="2639"/>
    <x v="0"/>
    <n v="80.69"/>
    <n v="1.47"/>
    <n v="107.83"/>
    <n v="10.79"/>
    <n v="118.62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3-20T00:00:00"/>
    <d v="1899-12-30T00:32:00"/>
    <n v="5368"/>
    <x v="0"/>
    <n v="67.12"/>
    <n v="1.47"/>
    <n v="89.7"/>
    <n v="8.98"/>
    <n v="98.68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3-22T00:00:00"/>
    <d v="1899-12-30T07:43:00"/>
    <n v="3568"/>
    <x v="0"/>
    <n v="49.73"/>
    <n v="1.47"/>
    <n v="66.45"/>
    <n v="6.65"/>
    <n v="73.099999999999994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3-28T00:00:00"/>
    <d v="1899-12-30T07:25:00"/>
    <n v="606"/>
    <x v="0"/>
    <n v="73.16"/>
    <n v="1.47"/>
    <n v="97.77"/>
    <n v="9.7799999999999994"/>
    <n v="107.55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3-29T00:00:00"/>
    <d v="1899-12-30T07:27:00"/>
    <n v="369"/>
    <x v="0"/>
    <n v="44.88"/>
    <n v="1.47"/>
    <n v="59.97"/>
    <n v="6"/>
    <n v="65.97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4-02T00:00:00"/>
    <d v="1899-12-30T07:03:00"/>
    <n v="6398"/>
    <x v="0"/>
    <n v="77.98"/>
    <n v="1.47"/>
    <n v="104.21"/>
    <n v="10.43"/>
    <n v="114.64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4-05T00:00:00"/>
    <d v="1899-12-30T08:29:00"/>
    <n v="3698"/>
    <x v="0"/>
    <n v="98.26"/>
    <n v="1.47"/>
    <n v="131.31"/>
    <n v="13.14"/>
    <n v="144.44999999999999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4-15T00:00:00"/>
    <d v="1899-12-30T07:40:00"/>
    <n v="2639"/>
    <x v="0"/>
    <n v="38.549999999999997"/>
    <n v="1.5"/>
    <n v="52.64"/>
    <n v="5.27"/>
    <n v="57.91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4-18T00:00:00"/>
    <d v="1899-12-30T10:23:00"/>
    <n v="6359"/>
    <x v="0"/>
    <n v="93.26"/>
    <n v="1.5"/>
    <n v="127.35"/>
    <n v="12.74"/>
    <n v="140.09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4-26T00:00:00"/>
    <d v="1899-12-30T07:14:00"/>
    <n v="3269"/>
    <x v="0"/>
    <n v="94.54"/>
    <n v="1.5"/>
    <n v="129.09"/>
    <n v="12.91"/>
    <n v="142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5-13T00:00:00"/>
    <d v="1899-12-30T07:42:00"/>
    <n v="2185"/>
    <x v="0"/>
    <n v="69.44"/>
    <n v="1.53"/>
    <n v="96.71"/>
    <n v="9.68"/>
    <n v="106.39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5-14T00:00:00"/>
    <d v="1899-12-30T07:07:00"/>
    <n v="2190"/>
    <x v="0"/>
    <n v="55.37"/>
    <n v="1.53"/>
    <n v="77.12"/>
    <n v="7.72"/>
    <n v="84.84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5-15T00:00:00"/>
    <d v="1899-12-30T07:43:00"/>
    <n v="2196"/>
    <x v="0"/>
    <n v="61.8"/>
    <n v="1.53"/>
    <n v="86.07"/>
    <n v="8.61"/>
    <n v="94.68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5-16T00:00:00"/>
    <d v="1899-12-30T07:15:00"/>
    <n v="2202"/>
    <x v="0"/>
    <n v="59.05"/>
    <n v="1.53"/>
    <n v="82.24"/>
    <n v="8.23"/>
    <n v="90.47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5-22T00:00:00"/>
    <d v="1899-12-30T06:41:00"/>
    <n v="2389"/>
    <x v="0"/>
    <n v="51.48"/>
    <n v="1.5"/>
    <n v="70.290000000000006"/>
    <n v="7.03"/>
    <n v="77.319999999999993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6-05T00:00:00"/>
    <d v="1899-12-30T07:43:00"/>
    <n v="3659"/>
    <x v="0"/>
    <n v="113.3"/>
    <n v="1.5"/>
    <n v="154.71"/>
    <n v="15.48"/>
    <n v="170.19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6-18T00:00:00"/>
    <d v="1899-12-30T00:40:00"/>
    <n v="3569"/>
    <x v="0"/>
    <n v="76.88"/>
    <n v="1.48"/>
    <n v="103.58"/>
    <n v="10.36"/>
    <n v="113.94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8-01T00:00:00"/>
    <d v="1899-12-30T09:51:00"/>
    <n v="465"/>
    <x v="0"/>
    <n v="80.150000000000006"/>
    <n v="1.52"/>
    <n v="110.9"/>
    <n v="11.1"/>
    <n v="122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8-23T00:00:00"/>
    <d v="1899-12-30T10:00:00"/>
    <n v="2605"/>
    <x v="0"/>
    <n v="88.69"/>
    <n v="1.5"/>
    <n v="121.1"/>
    <n v="12.12"/>
    <n v="133.22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9-26T00:00:00"/>
    <d v="1899-12-30T08:55:00"/>
    <n v="789"/>
    <x v="0"/>
    <n v="62.79"/>
    <n v="1.55"/>
    <n v="88.59"/>
    <n v="8.86"/>
    <n v="97.45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07T00:00:00"/>
    <d v="1899-12-30T00:49:00"/>
    <n v="675"/>
    <x v="0"/>
    <n v="93.81"/>
    <n v="1.55"/>
    <n v="132.35"/>
    <n v="13.24"/>
    <n v="145.59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09T00:00:00"/>
    <d v="1899-12-30T07:21:00"/>
    <n v="795"/>
    <x v="0"/>
    <n v="40.71"/>
    <n v="1.53"/>
    <n v="56.7"/>
    <n v="5.68"/>
    <n v="62.38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10T00:00:00"/>
    <d v="1899-12-30T07:28:00"/>
    <n v="800"/>
    <x v="0"/>
    <n v="42.94"/>
    <n v="1.53"/>
    <n v="59.8"/>
    <n v="5.99"/>
    <n v="65.790000000000006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11T00:00:00"/>
    <d v="1899-12-30T07:24:00"/>
    <n v="805"/>
    <x v="0"/>
    <n v="34.21"/>
    <n v="1.53"/>
    <n v="47.65"/>
    <n v="4.7699999999999996"/>
    <n v="52.42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14T00:00:00"/>
    <d v="1899-12-30T07:25:00"/>
    <n v="810"/>
    <x v="0"/>
    <n v="39.090000000000003"/>
    <n v="1.53"/>
    <n v="54.45"/>
    <n v="5.45"/>
    <n v="59.9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15T00:00:00"/>
    <d v="1899-12-30T07:37:00"/>
    <n v="815"/>
    <x v="0"/>
    <n v="40.22"/>
    <n v="1.53"/>
    <n v="56.02"/>
    <n v="5.61"/>
    <n v="61.63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16T00:00:00"/>
    <d v="1899-12-30T07:38:00"/>
    <n v="820"/>
    <x v="0"/>
    <n v="42.23"/>
    <n v="1.53"/>
    <n v="58.82"/>
    <n v="5.89"/>
    <n v="64.709999999999994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17T00:00:00"/>
    <d v="1899-12-30T07:24:00"/>
    <n v="826"/>
    <x v="0"/>
    <n v="42.83"/>
    <n v="1.53"/>
    <n v="59.65"/>
    <n v="5.97"/>
    <n v="65.62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18T00:00:00"/>
    <d v="1899-12-30T07:16:00"/>
    <n v="832"/>
    <x v="0"/>
    <n v="42.58"/>
    <n v="1.53"/>
    <n v="59.3"/>
    <n v="5.94"/>
    <n v="65.239999999999995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22T00:00:00"/>
    <d v="1899-12-30T06:47:00"/>
    <n v="857"/>
    <x v="0"/>
    <n v="36.96"/>
    <n v="1.53"/>
    <n v="51.47"/>
    <n v="5.15"/>
    <n v="56.62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23T00:00:00"/>
    <d v="1899-12-30T06:57:00"/>
    <n v="844"/>
    <x v="0"/>
    <n v="45.14"/>
    <n v="1.53"/>
    <n v="62.86"/>
    <n v="6.29"/>
    <n v="69.150000000000006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24T00:00:00"/>
    <d v="1899-12-30T07:14:00"/>
    <n v="849"/>
    <x v="0"/>
    <n v="53.42"/>
    <n v="1.53"/>
    <n v="74.400000000000006"/>
    <n v="7.45"/>
    <n v="81.849999999999994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25T00:00:00"/>
    <d v="1899-12-30T07:19:00"/>
    <n v="855"/>
    <x v="0"/>
    <n v="45.96"/>
    <n v="1.53"/>
    <n v="64.010000000000005"/>
    <n v="6.41"/>
    <n v="70.42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26T00:00:00"/>
    <d v="1899-12-30T06:52:00"/>
    <n v="860"/>
    <x v="0"/>
    <n v="30.48"/>
    <n v="1.53"/>
    <n v="42.45"/>
    <n v="4.25"/>
    <n v="46.7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28T00:00:00"/>
    <d v="1899-12-30T07:19:00"/>
    <n v="866"/>
    <x v="0"/>
    <n v="53.4"/>
    <n v="1.53"/>
    <n v="74.37"/>
    <n v="7.44"/>
    <n v="81.81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29T00:00:00"/>
    <d v="1899-12-30T07:14:00"/>
    <n v="872"/>
    <x v="0"/>
    <n v="48.36"/>
    <n v="1.53"/>
    <n v="67.349999999999994"/>
    <n v="6.74"/>
    <n v="74.09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30T00:00:00"/>
    <d v="1899-12-30T07:26:00"/>
    <n v="878"/>
    <x v="0"/>
    <n v="44.81"/>
    <n v="1.53"/>
    <n v="62.41"/>
    <n v="6.25"/>
    <n v="68.66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31T00:00:00"/>
    <d v="1899-12-30T07:13:00"/>
    <n v="883"/>
    <x v="0"/>
    <n v="44.06"/>
    <n v="1.53"/>
    <n v="61.36"/>
    <n v="6.14"/>
    <n v="67.5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1-01T00:00:00"/>
    <d v="1899-12-30T07:14:00"/>
    <n v="889"/>
    <x v="0"/>
    <n v="45.82"/>
    <n v="1.53"/>
    <n v="63.82"/>
    <n v="6.39"/>
    <n v="70.209999999999994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1-04T00:00:00"/>
    <d v="1899-12-30T07:24:00"/>
    <n v="895"/>
    <x v="0"/>
    <n v="38.270000000000003"/>
    <n v="1.53"/>
    <n v="53.3"/>
    <n v="5.34"/>
    <n v="58.64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1-07T00:00:00"/>
    <d v="1899-12-30T07:12:00"/>
    <n v="8156"/>
    <x v="0"/>
    <n v="38.700000000000003"/>
    <n v="1.53"/>
    <n v="53.9"/>
    <n v="5.4"/>
    <n v="59.3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1-08T00:00:00"/>
    <d v="1899-12-30T07:09:00"/>
    <n v="907"/>
    <x v="0"/>
    <n v="40.21"/>
    <n v="1.53"/>
    <n v="56"/>
    <n v="5.61"/>
    <n v="61.61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1-09T00:00:00"/>
    <d v="1899-12-30T07:05:00"/>
    <n v="913"/>
    <x v="0"/>
    <n v="42.44"/>
    <n v="1.53"/>
    <n v="59.11"/>
    <n v="5.92"/>
    <n v="65.03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1-11T00:00:00"/>
    <d v="1899-12-30T07:14:00"/>
    <n v="919"/>
    <x v="0"/>
    <n v="44.45"/>
    <n v="1.53"/>
    <n v="61.91"/>
    <n v="6.2"/>
    <n v="68.11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1-15T00:00:00"/>
    <d v="1899-12-30T06:59:00"/>
    <n v="823"/>
    <x v="0"/>
    <n v="35.54"/>
    <n v="1.53"/>
    <n v="49.5"/>
    <n v="4.96"/>
    <n v="54.46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1-20T00:00:00"/>
    <d v="1899-12-30T07:19:00"/>
    <n v="930"/>
    <x v="0"/>
    <n v="48.14"/>
    <n v="1.53"/>
    <n v="67.05"/>
    <n v="6.71"/>
    <n v="73.760000000000005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1-26T00:00:00"/>
    <d v="1899-12-30T07:26:00"/>
    <n v="839"/>
    <x v="0"/>
    <n v="77.17"/>
    <n v="1.53"/>
    <n v="107.47"/>
    <n v="10.75"/>
    <n v="118.22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1-27T00:00:00"/>
    <d v="1899-12-30T08:34:00"/>
    <n v="846"/>
    <x v="0"/>
    <n v="50.61"/>
    <n v="1.54"/>
    <n v="70.95"/>
    <n v="7.1"/>
    <n v="78.05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1-28T00:00:00"/>
    <d v="1899-12-30T07:18:00"/>
    <n v="951"/>
    <x v="0"/>
    <n v="44.17"/>
    <n v="1.54"/>
    <n v="61.92"/>
    <n v="6.2"/>
    <n v="68.12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2-02T00:00:00"/>
    <d v="1899-12-30T06:57:00"/>
    <n v="955"/>
    <x v="0"/>
    <n v="37.200000000000003"/>
    <n v="1.54"/>
    <n v="52.15"/>
    <n v="5.22"/>
    <n v="57.37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2-03T00:00:00"/>
    <d v="1899-12-30T09:08:00"/>
    <n v="561"/>
    <x v="0"/>
    <n v="45.35"/>
    <n v="1.54"/>
    <n v="63.57"/>
    <n v="6.36"/>
    <n v="69.930000000000007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2-06T00:00:00"/>
    <d v="1899-12-30T06:45:00"/>
    <n v="966"/>
    <x v="0"/>
    <n v="35.89"/>
    <n v="1.54"/>
    <n v="50.31"/>
    <n v="5.04"/>
    <n v="55.35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2-11T00:00:00"/>
    <d v="1899-12-30T07:06:00"/>
    <n v="973"/>
    <x v="0"/>
    <n v="58.96"/>
    <n v="1.54"/>
    <n v="82.65"/>
    <n v="8.27"/>
    <n v="90.92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2-12T00:00:00"/>
    <d v="1899-12-30T07:23:00"/>
    <n v="979"/>
    <x v="0"/>
    <n v="47.05"/>
    <n v="1.54"/>
    <n v="65.95"/>
    <n v="6.6"/>
    <n v="72.55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2-18T00:00:00"/>
    <d v="1899-12-30T07:08:00"/>
    <n v="989"/>
    <x v="0"/>
    <n v="73.94"/>
    <n v="1.54"/>
    <n v="103.65"/>
    <n v="10.37"/>
    <n v="114.02"/>
  </r>
  <r>
    <x v="174"/>
    <s v="ACT TCCS - PTS - City Maintenance - PM - Calwell Depot"/>
    <n v="916739"/>
    <m/>
    <s v="Agricultural"/>
    <m/>
    <m/>
    <s v="TORO"/>
    <s v="MOWER"/>
    <s v="Groundsmaster 5900 Wide Area Ride-On Mower"/>
    <s v="CONDER WOOLWORTHS S/STN"/>
    <s v="CALTEX Australia - Fuel"/>
    <n v="7071340000000000"/>
    <d v="2019-01-03T00:00:00"/>
    <d v="1899-12-30T10:30:00"/>
    <n v="313"/>
    <x v="0"/>
    <n v="126.64"/>
    <n v="1.45"/>
    <n v="167.16"/>
    <n v="16.72"/>
    <n v="183.88"/>
  </r>
  <r>
    <x v="174"/>
    <s v="ACT TCCS - PTS - City Maintenance - PM - Calwell Depot"/>
    <n v="916739"/>
    <m/>
    <s v="Agricultural"/>
    <m/>
    <m/>
    <s v="TORO"/>
    <s v="MOWER"/>
    <s v="Groundsmaster 5900 Wide Area Ride-On Mower"/>
    <s v="CONDER WOOLWORTHS S/STN"/>
    <s v="CALTEX Australia - Fuel"/>
    <n v="7071340000000000"/>
    <d v="2019-01-08T00:00:00"/>
    <d v="1899-12-30T11:05:00"/>
    <n v="325"/>
    <x v="0"/>
    <n v="104.88"/>
    <n v="1.45"/>
    <n v="138.44999999999999"/>
    <n v="13.85"/>
    <n v="152.30000000000001"/>
  </r>
  <r>
    <x v="174"/>
    <s v="ACT TCCS - PTS - City Maintenance - PM - Calwell Depot"/>
    <n v="916739"/>
    <m/>
    <s v="Agricultural"/>
    <m/>
    <m/>
    <s v="TORO"/>
    <s v="MOWER"/>
    <s v="Groundsmaster 5900 Wide Area Ride-On Mower"/>
    <s v="CONDER WOOLWORTHS S/STN"/>
    <s v="CALTEX Australia - Fuel"/>
    <n v="7071340000000000"/>
    <d v="2019-01-11T00:00:00"/>
    <d v="1899-12-30T08:26:00"/>
    <n v="337"/>
    <x v="0"/>
    <n v="107.94"/>
    <n v="1.45"/>
    <n v="142.47999999999999"/>
    <n v="14.25"/>
    <n v="156.72999999999999"/>
  </r>
  <r>
    <x v="174"/>
    <s v="ACT TCCS - PTS - City Maintenance - PM - Calwell Depot"/>
    <n v="916739"/>
    <m/>
    <s v="Agricultural"/>
    <m/>
    <m/>
    <s v="TORO"/>
    <s v="MOWER"/>
    <s v="Groundsmaster 5900 Wide Area Ride-On Mower"/>
    <s v="CONDER WOOLWORTHS S/STN"/>
    <s v="CALTEX Australia - Fuel"/>
    <n v="7071340000000000"/>
    <d v="2019-01-22T00:00:00"/>
    <d v="1899-12-30T09:01:00"/>
    <n v="371"/>
    <x v="0"/>
    <n v="95.63"/>
    <n v="1.45"/>
    <n v="126.23"/>
    <n v="12.63"/>
    <n v="138.86000000000001"/>
  </r>
  <r>
    <x v="174"/>
    <s v="ACT TCCS - PTS - City Maintenance - PM - Calwell Depot"/>
    <n v="916739"/>
    <m/>
    <s v="Agricultural"/>
    <m/>
    <m/>
    <s v="TORO"/>
    <s v="MOWER"/>
    <s v="Groundsmaster 5900 Wide Area Ride-On Mower"/>
    <s v="CONDER WOOLWORTHS S/STN"/>
    <s v="CALTEX Australia - Fuel"/>
    <n v="7071340000000000"/>
    <d v="2019-02-01T00:00:00"/>
    <d v="1899-12-30T10:16:00"/>
    <n v="414"/>
    <x v="0"/>
    <n v="95.78"/>
    <n v="1.45"/>
    <n v="126.43"/>
    <n v="12.65"/>
    <n v="139.08000000000001"/>
  </r>
  <r>
    <x v="174"/>
    <s v="ACT TCCS - PTS - City Maintenance - PM - Calwell Depot"/>
    <n v="916739"/>
    <m/>
    <s v="Agricultural"/>
    <m/>
    <m/>
    <s v="TORO"/>
    <s v="MOWER"/>
    <s v="Groundsmaster 5900 Wide Area Ride-On Mower"/>
    <s v="CONDER WOOLWORTHS S/STN"/>
    <s v="CALTEX Australia - Fuel"/>
    <n v="7071340000000000"/>
    <d v="2019-02-05T00:00:00"/>
    <d v="1899-12-30T10:43:00"/>
    <n v="432"/>
    <x v="0"/>
    <n v="96.6"/>
    <n v="1.46"/>
    <n v="128.22"/>
    <n v="12.83"/>
    <n v="141.05000000000001"/>
  </r>
  <r>
    <x v="174"/>
    <s v="ACT TCCS - PTS - City Maintenance - PM - Calwell Depot"/>
    <n v="916739"/>
    <m/>
    <s v="Agricultural"/>
    <m/>
    <m/>
    <s v="TORO"/>
    <s v="MOWER"/>
    <s v="Groundsmaster 5900 Wide Area Ride-On Mower"/>
    <s v="CONDER WOOLWORTHS S/STN"/>
    <s v="CALTEX Australia - Fuel"/>
    <n v="7071340000000000"/>
    <d v="2019-02-15T00:00:00"/>
    <d v="1899-12-30T10:32:00"/>
    <n v="473"/>
    <x v="0"/>
    <n v="80.05"/>
    <n v="1.47"/>
    <n v="106.97"/>
    <n v="10.7"/>
    <n v="117.67"/>
  </r>
  <r>
    <x v="174"/>
    <s v="ACT TCCS - PTS - City Maintenance - PM - Calwell Depot"/>
    <n v="916739"/>
    <m/>
    <s v="Agricultural"/>
    <m/>
    <m/>
    <s v="TORO"/>
    <s v="MOWER"/>
    <s v="Groundsmaster 5900 Wide Area Ride-On Mower"/>
    <s v="CONDER WOOLWORTHS S/STN"/>
    <s v="CALTEX Australia - Fuel"/>
    <n v="7071340000000000"/>
    <d v="2019-02-19T00:00:00"/>
    <d v="1899-12-30T10:51:00"/>
    <n v="485"/>
    <x v="0"/>
    <n v="104.58"/>
    <n v="1.47"/>
    <n v="139.94999999999999"/>
    <n v="14"/>
    <n v="153.94999999999999"/>
  </r>
  <r>
    <x v="174"/>
    <s v="ACT TCCS - PTS - City Maintenance - PM - Calwell Depot"/>
    <n v="916739"/>
    <m/>
    <s v="Agricultural"/>
    <m/>
    <m/>
    <s v="TORO"/>
    <s v="MOWER"/>
    <s v="Groundsmaster 5900 Wide Area Ride-On Mower"/>
    <s v="CONDER WOOLWORTHS S/STN"/>
    <s v="CALTEX Australia - Fuel"/>
    <n v="7071340000000000"/>
    <d v="2019-02-22T00:00:00"/>
    <d v="1899-12-30T11:43:00"/>
    <n v="502"/>
    <x v="0"/>
    <n v="85.11"/>
    <n v="1.47"/>
    <n v="113.89"/>
    <n v="11.39"/>
    <n v="125.28"/>
  </r>
  <r>
    <x v="174"/>
    <s v="ACT TCCS - PTS - City Maintenance - PM - Calwell Depot"/>
    <n v="916739"/>
    <m/>
    <s v="Agricultural"/>
    <m/>
    <m/>
    <s v="TORO"/>
    <s v="MOWER"/>
    <s v="Groundsmaster 5900 Wide Area Ride-On Mower"/>
    <s v="CONDER WOOLWORTHS S/STN"/>
    <s v="CALTEX Australia - Fuel"/>
    <n v="7071340000000000"/>
    <d v="2019-03-08T00:00:00"/>
    <d v="1899-12-30T10:02:00"/>
    <n v="5369"/>
    <x v="0"/>
    <n v="73.98"/>
    <n v="1.47"/>
    <n v="98.86"/>
    <n v="9.89"/>
    <n v="108.75"/>
  </r>
  <r>
    <x v="174"/>
    <s v="ACT TCCS - PTS - City Maintenance - PM - Calwell Depot"/>
    <n v="916739"/>
    <m/>
    <s v="Agricultural"/>
    <m/>
    <m/>
    <s v="TORO"/>
    <s v="MOWER"/>
    <s v="Groundsmaster 5900 Wide Area Ride-On Mower"/>
    <s v="CONDER WOOLWORTHS S/STN"/>
    <s v="CALTEX Australia - Fuel"/>
    <n v="7071340000000000"/>
    <d v="2019-03-14T00:00:00"/>
    <d v="1899-12-30T10:03:00"/>
    <n v="2639"/>
    <x v="0"/>
    <n v="78.39"/>
    <n v="1.47"/>
    <n v="104.75"/>
    <n v="10.48"/>
    <n v="115.23"/>
  </r>
  <r>
    <x v="174"/>
    <s v="ACT TCCS - PTS - City Maintenance - PM - Calwell Depot"/>
    <n v="916739"/>
    <m/>
    <s v="Agricultural"/>
    <m/>
    <m/>
    <s v="TORO"/>
    <s v="MOWER"/>
    <s v="Groundsmaster 5900 Wide Area Ride-On Mower"/>
    <s v="CONDER WOOLWORTHS S/STN"/>
    <s v="CALTEX Australia - Fuel"/>
    <n v="7071340000000000"/>
    <d v="2019-03-25T00:00:00"/>
    <d v="1899-12-30T13:40:00"/>
    <n v="369"/>
    <x v="0"/>
    <n v="80.349999999999994"/>
    <n v="1.47"/>
    <n v="107.37"/>
    <n v="10.74"/>
    <n v="118.11"/>
  </r>
  <r>
    <x v="174"/>
    <s v="ACT TCCS - PTS - City Maintenance - PM - Calwell Depot"/>
    <n v="916739"/>
    <m/>
    <s v="Agricultural"/>
    <m/>
    <m/>
    <s v="TORO"/>
    <s v="MOWER"/>
    <s v="Groundsmaster 5900 Wide Area Ride-On Mower"/>
    <s v="EG FUELCO 1514 CONDER"/>
    <s v="CALTEX Australia - Fuel"/>
    <n v="7071340000000000"/>
    <d v="2019-04-09T00:00:00"/>
    <d v="1899-12-30T10:10:00"/>
    <n v="3698"/>
    <x v="0"/>
    <n v="105.45"/>
    <n v="1.47"/>
    <n v="140.91999999999999"/>
    <n v="14.1"/>
    <n v="155.02000000000001"/>
  </r>
  <r>
    <x v="174"/>
    <s v="ACT TCCS - PTS - City Maintenance - PM - Calwell Depot"/>
    <n v="916739"/>
    <m/>
    <s v="Agricultural"/>
    <m/>
    <m/>
    <s v="TORO"/>
    <s v="MOWER"/>
    <s v="Groundsmaster 5900 Wide Area Ride-On Mower"/>
    <s v="EG FUELCO 1514 CONDER"/>
    <s v="CALTEX Australia - Fuel"/>
    <n v="7071340000000000"/>
    <d v="2019-04-12T00:00:00"/>
    <d v="1899-12-30T09:33:00"/>
    <n v="661"/>
    <x v="0"/>
    <n v="103.77"/>
    <n v="1.5"/>
    <n v="141.69"/>
    <n v="14.17"/>
    <n v="155.86000000000001"/>
  </r>
  <r>
    <x v="174"/>
    <s v="ACT TCCS - PTS - City Maintenance - PM - Calwell Depot"/>
    <n v="916739"/>
    <m/>
    <s v="Agricultural"/>
    <m/>
    <m/>
    <s v="TORO"/>
    <s v="MOWER"/>
    <s v="Groundsmaster 5900 Wide Area Ride-On Mower"/>
    <s v="EG FUELCO 1514 CONDER"/>
    <s v="CALTEX Australia - Fuel"/>
    <n v="7071340000000000"/>
    <d v="2019-04-30T00:00:00"/>
    <d v="1899-12-30T00:36:00"/>
    <n v="2698"/>
    <x v="0"/>
    <n v="101.51"/>
    <n v="1.5"/>
    <n v="138.61000000000001"/>
    <n v="13.87"/>
    <n v="152.47999999999999"/>
  </r>
  <r>
    <x v="174"/>
    <s v="ACT TCCS - PTS - City Maintenance - PM - Calwell Depot"/>
    <n v="916739"/>
    <m/>
    <s v="Agricultural"/>
    <m/>
    <m/>
    <s v="TORO"/>
    <s v="MOWER"/>
    <s v="Groundsmaster 5900 Wide Area Ride-On Mower"/>
    <s v="EG FUELCO 1514 CONDER"/>
    <s v="CALTEX Australia - Fuel"/>
    <n v="7071340000000000"/>
    <d v="2019-05-07T00:00:00"/>
    <d v="1899-12-30T00:00:00"/>
    <n v="2698"/>
    <x v="0"/>
    <n v="120.41"/>
    <n v="1.5"/>
    <n v="164.42"/>
    <n v="16.45"/>
    <n v="180.87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1-04T00:00:00"/>
    <d v="1899-12-30T11:11:00"/>
    <n v="225"/>
    <x v="0"/>
    <n v="104.74"/>
    <n v="1.45"/>
    <n v="138.25"/>
    <n v="13.83"/>
    <n v="152.08000000000001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1-07T00:00:00"/>
    <d v="1899-12-30T07:09:00"/>
    <n v="231"/>
    <x v="0"/>
    <n v="40.14"/>
    <n v="1.45"/>
    <n v="52.98"/>
    <n v="5.3"/>
    <n v="58.28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1-08T00:00:00"/>
    <d v="1899-12-30T10:39:00"/>
    <n v="239"/>
    <x v="0"/>
    <n v="72.930000000000007"/>
    <n v="1.45"/>
    <n v="96.26"/>
    <n v="9.6300000000000008"/>
    <n v="105.89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1-10T00:00:00"/>
    <d v="1899-12-30T07:00:00"/>
    <n v="248"/>
    <x v="0"/>
    <n v="73.64"/>
    <n v="1.45"/>
    <n v="97.21"/>
    <n v="9.73"/>
    <n v="106.94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1-11T00:00:00"/>
    <d v="1899-12-30T06:40:00"/>
    <n v="253"/>
    <x v="0"/>
    <n v="40.35"/>
    <n v="1.45"/>
    <n v="53.26"/>
    <n v="5.33"/>
    <n v="58.59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1-12T00:00:00"/>
    <d v="1899-12-30T06:52:00"/>
    <n v="259"/>
    <x v="0"/>
    <n v="55.97"/>
    <n v="1.45"/>
    <n v="73.88"/>
    <n v="7.39"/>
    <n v="81.27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1-14T00:00:00"/>
    <d v="1899-12-30T07:22:00"/>
    <n v="266"/>
    <x v="0"/>
    <n v="47.96"/>
    <n v="1.45"/>
    <n v="63.31"/>
    <n v="6.34"/>
    <n v="69.650000000000006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1-16T00:00:00"/>
    <d v="1899-12-30T06:31:00"/>
    <n v="274"/>
    <x v="0"/>
    <n v="69.650000000000006"/>
    <n v="1.45"/>
    <n v="91.94"/>
    <n v="9.1999999999999993"/>
    <n v="101.14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1-21T00:00:00"/>
    <d v="1899-12-30T07:16:00"/>
    <n v="284"/>
    <x v="0"/>
    <n v="81.760000000000005"/>
    <n v="1.46"/>
    <n v="108.52"/>
    <n v="10.86"/>
    <n v="119.38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1-22T00:00:00"/>
    <d v="1899-12-30T07:05:00"/>
    <n v="290"/>
    <x v="0"/>
    <n v="49.22"/>
    <n v="1.46"/>
    <n v="65.33"/>
    <n v="6.54"/>
    <n v="71.87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1-23T00:00:00"/>
    <d v="1899-12-30T07:19:00"/>
    <n v="269"/>
    <x v="0"/>
    <n v="48.29"/>
    <n v="1.46"/>
    <n v="64.09"/>
    <n v="6.41"/>
    <n v="70.5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1-24T00:00:00"/>
    <d v="1899-12-30T07:04:00"/>
    <n v="301"/>
    <x v="0"/>
    <n v="47.75"/>
    <n v="1.46"/>
    <n v="63.38"/>
    <n v="6.34"/>
    <n v="69.72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1-29T00:00:00"/>
    <d v="1899-12-30T06:56:00"/>
    <n v="307"/>
    <x v="0"/>
    <n v="44.92"/>
    <n v="1.46"/>
    <n v="59.62"/>
    <n v="5.97"/>
    <n v="65.59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1-30T00:00:00"/>
    <d v="1899-12-30T07:12:00"/>
    <n v="313"/>
    <x v="0"/>
    <n v="54"/>
    <n v="1.46"/>
    <n v="71.67"/>
    <n v="7.17"/>
    <n v="78.84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1-31T00:00:00"/>
    <d v="1899-12-30T06:50:00"/>
    <n v="320"/>
    <x v="0"/>
    <n v="45.87"/>
    <n v="1.46"/>
    <n v="60.88"/>
    <n v="6.09"/>
    <n v="66.97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02T00:00:00"/>
    <d v="1899-12-30T07:03:00"/>
    <n v="331"/>
    <x v="0"/>
    <n v="97.92"/>
    <n v="1.46"/>
    <n v="129.96"/>
    <n v="13"/>
    <n v="142.96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04T00:00:00"/>
    <d v="1899-12-30T07:12:00"/>
    <n v="338"/>
    <x v="0"/>
    <n v="54.76"/>
    <n v="1.46"/>
    <n v="72.680000000000007"/>
    <n v="7.27"/>
    <n v="79.95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05T00:00:00"/>
    <d v="1899-12-30T07:20:00"/>
    <n v="343"/>
    <x v="0"/>
    <n v="46.91"/>
    <n v="1.46"/>
    <n v="62.26"/>
    <n v="6.23"/>
    <n v="68.489999999999995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06T00:00:00"/>
    <d v="1899-12-30T07:21:00"/>
    <n v="349"/>
    <x v="0"/>
    <n v="45.4"/>
    <n v="1.46"/>
    <n v="60.25"/>
    <n v="6.03"/>
    <n v="66.28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07T00:00:00"/>
    <d v="1899-12-30T07:20:00"/>
    <n v="355"/>
    <x v="0"/>
    <n v="44.61"/>
    <n v="1.46"/>
    <n v="59.21"/>
    <n v="5.93"/>
    <n v="65.14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08T00:00:00"/>
    <d v="1899-12-30T07:02:00"/>
    <n v="361"/>
    <x v="0"/>
    <n v="46.07"/>
    <n v="1.46"/>
    <n v="61.15"/>
    <n v="6.12"/>
    <n v="67.27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09T00:00:00"/>
    <d v="1899-12-30T06:29:00"/>
    <n v="367"/>
    <x v="0"/>
    <n v="43.06"/>
    <n v="1.47"/>
    <n v="57.55"/>
    <n v="5.76"/>
    <n v="63.31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13T00:00:00"/>
    <d v="1899-12-30T00:00:00"/>
    <n v="378"/>
    <x v="0"/>
    <n v="91"/>
    <n v="1.47"/>
    <n v="121.61"/>
    <n v="12.17"/>
    <n v="133.78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16T00:00:00"/>
    <d v="1899-12-30T06:57:00"/>
    <n v="390"/>
    <x v="0"/>
    <n v="89.13"/>
    <n v="1.47"/>
    <n v="119.11"/>
    <n v="11.92"/>
    <n v="131.03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18T00:00:00"/>
    <d v="1899-12-30T07:07:00"/>
    <n v="396"/>
    <x v="0"/>
    <n v="45.07"/>
    <n v="1.47"/>
    <n v="60.23"/>
    <n v="6.03"/>
    <n v="66.260000000000005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19T00:00:00"/>
    <d v="1899-12-30T07:00:00"/>
    <n v="401"/>
    <x v="0"/>
    <n v="38.97"/>
    <n v="1.47"/>
    <n v="52.08"/>
    <n v="5.21"/>
    <n v="57.29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20T00:00:00"/>
    <d v="1899-12-30T07:06:00"/>
    <n v="407"/>
    <x v="0"/>
    <n v="39.24"/>
    <n v="1.47"/>
    <n v="52.44"/>
    <n v="5.25"/>
    <n v="57.69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21T00:00:00"/>
    <d v="1899-12-30T07:15:00"/>
    <n v="414"/>
    <x v="0"/>
    <n v="45.15"/>
    <n v="1.47"/>
    <n v="60.34"/>
    <n v="6.04"/>
    <n v="66.38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23T00:00:00"/>
    <d v="1899-12-30T07:07:00"/>
    <n v="425"/>
    <x v="0"/>
    <n v="85.78"/>
    <n v="1.47"/>
    <n v="114.64"/>
    <n v="11.47"/>
    <n v="126.11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26T00:00:00"/>
    <d v="1899-12-30T07:09:00"/>
    <n v="433"/>
    <x v="0"/>
    <n v="54.55"/>
    <n v="1.47"/>
    <n v="72.900000000000006"/>
    <n v="7.3"/>
    <n v="80.2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27T00:00:00"/>
    <d v="1899-12-30T07:23:00"/>
    <n v="439"/>
    <x v="0"/>
    <n v="44.91"/>
    <n v="1.47"/>
    <n v="60.02"/>
    <n v="6.01"/>
    <n v="66.03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28T00:00:00"/>
    <d v="1899-12-30T07:20:00"/>
    <n v="444"/>
    <x v="0"/>
    <n v="39.159999999999997"/>
    <n v="1.47"/>
    <n v="52.34"/>
    <n v="5.24"/>
    <n v="57.58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3-01T00:00:00"/>
    <d v="1899-12-30T07:27:00"/>
    <n v="450"/>
    <x v="0"/>
    <n v="43.61"/>
    <n v="1.47"/>
    <n v="58.28"/>
    <n v="5.83"/>
    <n v="64.11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3-02T00:00:00"/>
    <d v="1899-12-30T08:39:00"/>
    <n v="457"/>
    <x v="0"/>
    <n v="59.88"/>
    <n v="1.47"/>
    <n v="80.02"/>
    <n v="8.01"/>
    <n v="88.03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3-05T00:00:00"/>
    <d v="1899-12-30T08:42:00"/>
    <n v="468"/>
    <x v="0"/>
    <n v="73.37"/>
    <n v="1.47"/>
    <n v="98.05"/>
    <n v="9.81"/>
    <n v="107.86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3-08T00:00:00"/>
    <d v="1899-12-30T09:28:00"/>
    <n v="481"/>
    <x v="0"/>
    <n v="86.93"/>
    <n v="1.47"/>
    <n v="116.17"/>
    <n v="11.62"/>
    <n v="127.79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3-14T00:00:00"/>
    <d v="1899-12-30T07:29:00"/>
    <n v="491"/>
    <x v="0"/>
    <n v="79.86"/>
    <n v="1.47"/>
    <n v="106.72"/>
    <n v="10.68"/>
    <n v="117.4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3-19T00:00:00"/>
    <d v="1899-12-30T07:46:00"/>
    <n v="502"/>
    <x v="0"/>
    <n v="76.42"/>
    <n v="1.47"/>
    <n v="102.13"/>
    <n v="10.220000000000001"/>
    <n v="112.35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5-01T00:00:00"/>
    <d v="1899-12-30T13:04:00"/>
    <n v="522"/>
    <x v="0"/>
    <n v="82.16"/>
    <n v="1.52"/>
    <n v="113.68"/>
    <n v="11.37"/>
    <n v="125.05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5-08T00:00:00"/>
    <d v="1899-12-30T07:25:00"/>
    <n v="530"/>
    <x v="0"/>
    <n v="61.4"/>
    <n v="1.53"/>
    <n v="85.51"/>
    <n v="8.56"/>
    <n v="94.07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5-10T00:00:00"/>
    <d v="1899-12-30T06:37:00"/>
    <n v="541"/>
    <x v="0"/>
    <n v="88.24"/>
    <n v="1.53"/>
    <n v="122.89"/>
    <n v="12.29"/>
    <n v="135.18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5-13T00:00:00"/>
    <d v="1899-12-30T07:12:00"/>
    <n v="547"/>
    <x v="0"/>
    <n v="46.36"/>
    <n v="1.53"/>
    <n v="64.56"/>
    <n v="6.46"/>
    <n v="71.02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5-14T00:00:00"/>
    <d v="1899-12-30T07:01:00"/>
    <n v="553"/>
    <x v="0"/>
    <n v="47.16"/>
    <n v="1.53"/>
    <n v="65.680000000000007"/>
    <n v="6.57"/>
    <n v="72.25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5-16T00:00:00"/>
    <d v="1899-12-30T07:12:00"/>
    <n v="566"/>
    <x v="0"/>
    <n v="97.11"/>
    <n v="1.53"/>
    <n v="135.25"/>
    <n v="13.53"/>
    <n v="148.78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5-20T00:00:00"/>
    <d v="1899-12-30T07:11:00"/>
    <n v="577"/>
    <x v="0"/>
    <n v="81.89"/>
    <n v="1.53"/>
    <n v="114.05"/>
    <n v="11.41"/>
    <n v="125.46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5-22T00:00:00"/>
    <d v="1899-12-30T07:19:00"/>
    <n v="587"/>
    <x v="0"/>
    <n v="84.88"/>
    <n v="1.5"/>
    <n v="115.9"/>
    <n v="11.6"/>
    <n v="127.5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5-24T00:00:00"/>
    <d v="1899-12-30T07:20:00"/>
    <n v="600"/>
    <x v="0"/>
    <n v="103.16"/>
    <n v="1.5"/>
    <n v="140.86000000000001"/>
    <n v="14.09"/>
    <n v="154.94999999999999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5-30T00:00:00"/>
    <d v="1899-12-30T09:31:00"/>
    <n v="612"/>
    <x v="0"/>
    <n v="101.82"/>
    <n v="1.5"/>
    <n v="139.03"/>
    <n v="13.91"/>
    <n v="152.94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6-03T00:00:00"/>
    <d v="1899-12-30T07:25:00"/>
    <n v="623"/>
    <x v="0"/>
    <n v="89.95"/>
    <n v="1.5"/>
    <n v="122.82"/>
    <n v="12.29"/>
    <n v="135.11000000000001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6-05T00:00:00"/>
    <d v="1899-12-30T07:18:00"/>
    <n v="628"/>
    <x v="0"/>
    <n v="51.03"/>
    <n v="1.5"/>
    <n v="69.680000000000007"/>
    <n v="6.97"/>
    <n v="76.650000000000006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6-07T00:00:00"/>
    <d v="1899-12-30T07:42:00"/>
    <n v="641"/>
    <x v="0"/>
    <n v="101.88"/>
    <n v="1.5"/>
    <n v="139.11000000000001"/>
    <n v="13.92"/>
    <n v="153.03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6-12T00:00:00"/>
    <d v="1899-12-30T07:26:00"/>
    <n v="652"/>
    <x v="0"/>
    <n v="91.47"/>
    <n v="1.48"/>
    <n v="123.24"/>
    <n v="12.33"/>
    <n v="135.57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6-14T00:00:00"/>
    <d v="1899-12-30T07:28:00"/>
    <n v="661"/>
    <x v="0"/>
    <n v="72.86"/>
    <n v="1.48"/>
    <n v="98.16"/>
    <n v="9.82"/>
    <n v="107.98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6-18T00:00:00"/>
    <d v="1899-12-30T07:18:00"/>
    <n v="672"/>
    <x v="0"/>
    <n v="82.2"/>
    <n v="1.48"/>
    <n v="110.75"/>
    <n v="11.08"/>
    <n v="121.83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9-09T00:00:00"/>
    <d v="1899-12-30T06:35:00"/>
    <n v="2689"/>
    <x v="0"/>
    <n v="68.37"/>
    <n v="1.5"/>
    <n v="93.35"/>
    <n v="9.34"/>
    <n v="102.69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9-27T00:00:00"/>
    <d v="1899-12-30T06:53:00"/>
    <n v="685"/>
    <x v="0"/>
    <n v="81.02"/>
    <n v="1.55"/>
    <n v="114.31"/>
    <n v="11.44"/>
    <n v="125.75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10-11T00:00:00"/>
    <d v="1899-12-30T07:22:00"/>
    <n v="706"/>
    <x v="0"/>
    <n v="92.08"/>
    <n v="1.53"/>
    <n v="128.25"/>
    <n v="12.83"/>
    <n v="141.08000000000001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10-15T00:00:00"/>
    <d v="1899-12-30T07:13:00"/>
    <n v="718"/>
    <x v="0"/>
    <n v="100.39"/>
    <n v="1.53"/>
    <n v="139.82"/>
    <n v="13.99"/>
    <n v="153.81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10-17T00:00:00"/>
    <d v="1899-12-30T07:06:00"/>
    <n v="731"/>
    <x v="0"/>
    <n v="97.78"/>
    <n v="1.53"/>
    <n v="136.18"/>
    <n v="13.62"/>
    <n v="149.80000000000001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10-22T00:00:00"/>
    <d v="1899-12-30T06:45:00"/>
    <n v="741"/>
    <x v="0"/>
    <n v="80.73"/>
    <n v="1.53"/>
    <n v="112.44"/>
    <n v="11.25"/>
    <n v="123.69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10-24T00:00:00"/>
    <d v="1899-12-30T07:21:00"/>
    <n v="754"/>
    <x v="0"/>
    <n v="98.38"/>
    <n v="1.53"/>
    <n v="137.02000000000001"/>
    <n v="13.71"/>
    <n v="150.72999999999999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10-26T00:00:00"/>
    <d v="1899-12-30T06:39:00"/>
    <n v="764"/>
    <x v="0"/>
    <n v="80.400000000000006"/>
    <n v="1.53"/>
    <n v="111.97"/>
    <n v="11.2"/>
    <n v="123.17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10-28T00:00:00"/>
    <d v="1899-12-30T07:36:00"/>
    <n v="772"/>
    <x v="0"/>
    <n v="64.489999999999995"/>
    <n v="1.53"/>
    <n v="89.82"/>
    <n v="8.99"/>
    <n v="98.81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10-30T00:00:00"/>
    <d v="1899-12-30T07:28:00"/>
    <n v="784"/>
    <x v="0"/>
    <n v="90.51"/>
    <n v="1.53"/>
    <n v="126.05"/>
    <n v="12.61"/>
    <n v="138.66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11-01T00:00:00"/>
    <d v="1899-12-30T08:13:00"/>
    <n v="797"/>
    <x v="0"/>
    <n v="95.63"/>
    <n v="1.53"/>
    <n v="133.19"/>
    <n v="13.32"/>
    <n v="146.51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11-06T00:00:00"/>
    <d v="1899-12-30T06:38:00"/>
    <n v="808"/>
    <x v="0"/>
    <n v="82.22"/>
    <n v="1.53"/>
    <n v="114.51"/>
    <n v="11.46"/>
    <n v="125.97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11-11T00:00:00"/>
    <d v="1899-12-30T07:19:00"/>
    <n v="833"/>
    <x v="0"/>
    <n v="84.26"/>
    <n v="1.53"/>
    <n v="117.35"/>
    <n v="11.74"/>
    <n v="129.09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12-02T00:00:00"/>
    <d v="1899-12-30T09:29:00"/>
    <n v="857"/>
    <x v="0"/>
    <n v="88.74"/>
    <n v="1.54"/>
    <n v="124.4"/>
    <n v="12.45"/>
    <n v="136.85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12-06T00:00:00"/>
    <d v="1899-12-30T06:47:00"/>
    <n v="866"/>
    <x v="0"/>
    <n v="74.02"/>
    <n v="1.54"/>
    <n v="103.76"/>
    <n v="10.38"/>
    <n v="114.14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12-09T00:00:00"/>
    <d v="1899-12-30T08:51:00"/>
    <n v="877"/>
    <x v="0"/>
    <n v="88.84"/>
    <n v="1.54"/>
    <n v="124.54"/>
    <n v="12.46"/>
    <n v="137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12-12T00:00:00"/>
    <d v="1899-12-30T07:28:00"/>
    <n v="888"/>
    <x v="0"/>
    <n v="89.11"/>
    <n v="1.54"/>
    <n v="124.92"/>
    <n v="12.5"/>
    <n v="137.41999999999999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12-17T00:00:00"/>
    <d v="1899-12-30T07:11:00"/>
    <n v="898"/>
    <x v="0"/>
    <n v="69.900000000000006"/>
    <n v="1.54"/>
    <n v="97.99"/>
    <n v="9.8000000000000007"/>
    <n v="107.79"/>
  </r>
  <r>
    <x v="175"/>
    <s v="ACT TCCS - PTS - City Maintenance - PM - Calwell Depot"/>
    <n v="916763"/>
    <m/>
    <s v="Agricultural"/>
    <m/>
    <m/>
    <s v="TORO"/>
    <s v="MOWER"/>
    <s v="Groundsmaster 5900 Wide Area Ride-On Mower"/>
    <s v="EG FUELCO 1514 CONDER"/>
    <s v="CALTEX Australia - Fuel"/>
    <n v="7071340000000000"/>
    <d v="2019-10-08T00:00:00"/>
    <d v="1899-12-30T00:49:00"/>
    <n v="694"/>
    <x v="0"/>
    <n v="76.84"/>
    <n v="1.53"/>
    <n v="107.02"/>
    <n v="10.71"/>
    <n v="117.73"/>
  </r>
  <r>
    <x v="175"/>
    <s v="ACT TCCS - PTS - City Maintenance - PM - Calwell Depot"/>
    <n v="916763"/>
    <m/>
    <s v="Agricultural"/>
    <m/>
    <m/>
    <s v="TORO"/>
    <s v="MOWER"/>
    <s v="Groundsmaster 5900 Wide Area Ride-On Mower"/>
    <s v="EG FUELCO 1514 CONDER"/>
    <s v="CALTEX Australia - Fuel"/>
    <n v="7071340000000000"/>
    <d v="2019-11-08T00:00:00"/>
    <d v="1899-12-30T07:31:00"/>
    <n v="821"/>
    <x v="0"/>
    <n v="104.59"/>
    <n v="1.53"/>
    <n v="145.66"/>
    <n v="14.57"/>
    <n v="160.22999999999999"/>
  </r>
  <r>
    <x v="175"/>
    <s v="ACT TCCS - PTS - City Maintenance - PM - Calwell Depot"/>
    <n v="916763"/>
    <m/>
    <s v="Agricultural"/>
    <m/>
    <m/>
    <s v="TORO"/>
    <s v="MOWER"/>
    <s v="Groundsmaster 5900 Wide Area Ride-On Mower"/>
    <s v="EG FUELCO 1514 CONDER"/>
    <s v="CALTEX Australia - Fuel"/>
    <n v="7071340000000000"/>
    <d v="2019-11-18T00:00:00"/>
    <d v="1899-12-30T11:14:00"/>
    <n v="845"/>
    <x v="0"/>
    <n v="95.93"/>
    <n v="1.53"/>
    <n v="133.6"/>
    <n v="13.37"/>
    <n v="146.97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1-05T00:00:00"/>
    <d v="1899-12-30T06:32:00"/>
    <n v="238"/>
    <x v="0"/>
    <n v="39.69"/>
    <n v="1.45"/>
    <n v="52.39"/>
    <n v="5.24"/>
    <n v="57.63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1-09T00:00:00"/>
    <d v="1899-12-30T07:18:00"/>
    <n v="250"/>
    <x v="0"/>
    <n v="48.61"/>
    <n v="1.45"/>
    <n v="64.16"/>
    <n v="6.42"/>
    <n v="70.58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2-01T00:00:00"/>
    <d v="1899-12-30T07:20:00"/>
    <n v="6359"/>
    <x v="0"/>
    <n v="54.94"/>
    <n v="1.46"/>
    <n v="72.92"/>
    <n v="7.3"/>
    <n v="80.22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2-04T00:00:00"/>
    <d v="1899-12-30T07:23:00"/>
    <n v="369"/>
    <x v="0"/>
    <n v="67.05"/>
    <n v="1.46"/>
    <n v="88.99"/>
    <n v="8.9"/>
    <n v="97.89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2-05T00:00:00"/>
    <d v="1899-12-30T07:21:00"/>
    <n v="321"/>
    <x v="0"/>
    <n v="40.53"/>
    <n v="1.46"/>
    <n v="53.79"/>
    <n v="5.38"/>
    <n v="59.17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2-06T00:00:00"/>
    <d v="1899-12-30T07:18:00"/>
    <n v="239"/>
    <x v="0"/>
    <n v="33.67"/>
    <n v="1.46"/>
    <n v="44.69"/>
    <n v="4.47"/>
    <n v="49.16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2-07T00:00:00"/>
    <d v="1899-12-30T07:23:00"/>
    <n v="239"/>
    <x v="0"/>
    <n v="33.82"/>
    <n v="1.46"/>
    <n v="44.89"/>
    <n v="4.49"/>
    <n v="49.38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2-09T00:00:00"/>
    <d v="1899-12-30T07:57:00"/>
    <n v="346"/>
    <x v="0"/>
    <n v="52.63"/>
    <n v="1.47"/>
    <n v="70.34"/>
    <n v="7.04"/>
    <n v="77.38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2-26T00:00:00"/>
    <d v="1899-12-30T07:57:00"/>
    <n v="413"/>
    <x v="0"/>
    <n v="38.15"/>
    <n v="1.47"/>
    <n v="50.98"/>
    <n v="5.0999999999999996"/>
    <n v="56.08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2-27T00:00:00"/>
    <d v="1899-12-30T07:19:00"/>
    <n v="419"/>
    <x v="0"/>
    <n v="41.64"/>
    <n v="1.47"/>
    <n v="55.65"/>
    <n v="5.57"/>
    <n v="61.22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2-28T00:00:00"/>
    <d v="1899-12-30T08:47:00"/>
    <n v="419"/>
    <x v="0"/>
    <n v="56.36"/>
    <n v="1.47"/>
    <n v="75.319999999999993"/>
    <n v="7.54"/>
    <n v="82.86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3-02T00:00:00"/>
    <d v="1899-12-30T07:17:00"/>
    <n v="463"/>
    <x v="0"/>
    <n v="40.81"/>
    <n v="1.47"/>
    <n v="54.54"/>
    <n v="5.46"/>
    <n v="60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3-04T00:00:00"/>
    <d v="1899-12-30T07:26:00"/>
    <n v="440"/>
    <x v="0"/>
    <n v="52.31"/>
    <n v="1.47"/>
    <n v="69.91"/>
    <n v="7"/>
    <n v="76.91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3-05T00:00:00"/>
    <d v="1899-12-30T07:22:00"/>
    <n v="448"/>
    <x v="0"/>
    <n v="48.21"/>
    <n v="1.47"/>
    <n v="64.430000000000007"/>
    <n v="6.45"/>
    <n v="70.88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3-07T00:00:00"/>
    <d v="1899-12-30T07:09:00"/>
    <n v="463"/>
    <x v="0"/>
    <n v="51.78"/>
    <n v="1.47"/>
    <n v="69.2"/>
    <n v="6.93"/>
    <n v="76.13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3-08T00:00:00"/>
    <d v="1899-12-30T09:26:00"/>
    <n v="450"/>
    <x v="0"/>
    <n v="50.97"/>
    <n v="1.47"/>
    <n v="68.12"/>
    <n v="6.82"/>
    <n v="74.94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3-13T00:00:00"/>
    <d v="1899-12-30T07:27:00"/>
    <n v="463"/>
    <x v="0"/>
    <n v="38.69"/>
    <n v="1.47"/>
    <n v="51.7"/>
    <n v="5.18"/>
    <n v="56.88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3-14T00:00:00"/>
    <d v="1899-12-30T07:21:00"/>
    <n v="470"/>
    <x v="0"/>
    <n v="46.01"/>
    <n v="1.47"/>
    <n v="61.48"/>
    <n v="6.15"/>
    <n v="67.63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3-15T00:00:00"/>
    <d v="1899-12-30T07:29:00"/>
    <n v="476"/>
    <x v="0"/>
    <n v="46.51"/>
    <n v="1.47"/>
    <n v="62.15"/>
    <n v="6.22"/>
    <n v="68.37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3-19T00:00:00"/>
    <d v="1899-12-30T07:43:00"/>
    <n v="475"/>
    <x v="0"/>
    <n v="20.32"/>
    <n v="1.47"/>
    <n v="27.15"/>
    <n v="2.72"/>
    <n v="29.87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4-10T00:00:00"/>
    <d v="1899-12-30T07:07:00"/>
    <n v="485"/>
    <x v="0"/>
    <n v="42.52"/>
    <n v="1.47"/>
    <n v="56.82"/>
    <n v="5.69"/>
    <n v="62.51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4-15T00:00:00"/>
    <d v="1899-12-30T07:47:00"/>
    <n v="481"/>
    <x v="0"/>
    <n v="41.39"/>
    <n v="1.5"/>
    <n v="56.52"/>
    <n v="5.66"/>
    <n v="62.18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4-16T00:00:00"/>
    <d v="1899-12-30T07:14:00"/>
    <n v="492"/>
    <x v="0"/>
    <n v="43.29"/>
    <n v="1.5"/>
    <n v="59.11"/>
    <n v="5.92"/>
    <n v="65.03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4-18T00:00:00"/>
    <d v="1899-12-30T07:15:00"/>
    <n v="507"/>
    <x v="0"/>
    <n v="47.69"/>
    <n v="1.5"/>
    <n v="65.12"/>
    <n v="6.52"/>
    <n v="71.64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4-23T00:00:00"/>
    <d v="1899-12-30T07:35:00"/>
    <n v="507"/>
    <x v="0"/>
    <n v="42.58"/>
    <n v="1.5"/>
    <n v="58.15"/>
    <n v="5.82"/>
    <n v="63.97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4-24T00:00:00"/>
    <d v="1899-12-30T07:25:00"/>
    <n v="512"/>
    <x v="0"/>
    <n v="45.62"/>
    <n v="1.5"/>
    <n v="62.29"/>
    <n v="6.23"/>
    <n v="68.52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4-29T00:00:00"/>
    <d v="1899-12-30T07:15:00"/>
    <n v="512"/>
    <x v="0"/>
    <n v="46.17"/>
    <n v="1.5"/>
    <n v="63.05"/>
    <n v="6.31"/>
    <n v="69.36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4-30T00:00:00"/>
    <d v="1899-12-30T07:13:00"/>
    <n v="521"/>
    <x v="0"/>
    <n v="49.63"/>
    <n v="1.52"/>
    <n v="68.67"/>
    <n v="6.87"/>
    <n v="75.540000000000006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5-01T00:00:00"/>
    <d v="1899-12-30T07:13:00"/>
    <n v="525"/>
    <x v="0"/>
    <n v="41.03"/>
    <n v="1.52"/>
    <n v="56.77"/>
    <n v="5.68"/>
    <n v="62.45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5-02T00:00:00"/>
    <d v="1899-12-30T07:32:00"/>
    <n v="530"/>
    <x v="0"/>
    <n v="43.57"/>
    <n v="1.52"/>
    <n v="60.28"/>
    <n v="6.03"/>
    <n v="66.31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5-07T00:00:00"/>
    <d v="1899-12-30T07:33:00"/>
    <n v="541"/>
    <x v="0"/>
    <n v="86.44"/>
    <n v="1.53"/>
    <n v="120.39"/>
    <n v="12.04"/>
    <n v="132.43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5-09T00:00:00"/>
    <d v="1899-12-30T07:06:00"/>
    <n v="547"/>
    <x v="0"/>
    <n v="52.64"/>
    <n v="1.53"/>
    <n v="73.31"/>
    <n v="7.34"/>
    <n v="80.650000000000006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5-10T00:00:00"/>
    <d v="1899-12-30T06:50:00"/>
    <n v="552"/>
    <x v="0"/>
    <n v="41.53"/>
    <n v="1.53"/>
    <n v="57.84"/>
    <n v="5.79"/>
    <n v="63.63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5-13T00:00:00"/>
    <d v="1899-12-30T07:11:00"/>
    <n v="557"/>
    <x v="0"/>
    <n v="43.65"/>
    <n v="1.53"/>
    <n v="60.79"/>
    <n v="6.08"/>
    <n v="66.87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5-14T00:00:00"/>
    <d v="1899-12-30T07:05:00"/>
    <n v="563"/>
    <x v="0"/>
    <n v="46.28"/>
    <n v="1.53"/>
    <n v="64.45"/>
    <n v="6.45"/>
    <n v="70.900000000000006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5-15T00:00:00"/>
    <d v="1899-12-30T07:00:00"/>
    <n v="197"/>
    <x v="0"/>
    <n v="51.82"/>
    <n v="1.53"/>
    <n v="72.17"/>
    <n v="7.22"/>
    <n v="79.39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5-16T00:00:00"/>
    <d v="1899-12-30T11:54:00"/>
    <n v="197"/>
    <x v="0"/>
    <n v="74.11"/>
    <n v="1.53"/>
    <n v="103.22"/>
    <n v="10.33"/>
    <n v="113.55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5-22T00:00:00"/>
    <d v="1899-12-30T07:14:00"/>
    <n v="590"/>
    <x v="0"/>
    <n v="80.72"/>
    <n v="1.5"/>
    <n v="110.22"/>
    <n v="11.03"/>
    <n v="121.25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5-23T00:00:00"/>
    <d v="1899-12-30T07:25:00"/>
    <n v="596"/>
    <x v="0"/>
    <n v="48.67"/>
    <n v="1.5"/>
    <n v="66.45"/>
    <n v="6.65"/>
    <n v="73.099999999999994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5-28T00:00:00"/>
    <d v="1899-12-30T07:32:00"/>
    <n v="197"/>
    <x v="0"/>
    <n v="84.76"/>
    <n v="1.5"/>
    <n v="115.74"/>
    <n v="11.58"/>
    <n v="127.32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5-30T00:00:00"/>
    <d v="1899-12-30T07:31:00"/>
    <n v="612"/>
    <x v="0"/>
    <n v="42.5"/>
    <n v="1.5"/>
    <n v="58.04"/>
    <n v="5.81"/>
    <n v="63.85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5-31T00:00:00"/>
    <d v="1899-12-30T07:33:00"/>
    <n v="617"/>
    <x v="0"/>
    <n v="41.88"/>
    <n v="1.5"/>
    <n v="57.18"/>
    <n v="5.72"/>
    <n v="62.9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6-03T00:00:00"/>
    <d v="1899-12-30T07:23:00"/>
    <n v="623"/>
    <x v="0"/>
    <n v="53.73"/>
    <n v="1.5"/>
    <n v="73.36"/>
    <n v="7.34"/>
    <n v="80.7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6-05T00:00:00"/>
    <d v="1899-12-30T07:23:00"/>
    <n v="629"/>
    <x v="0"/>
    <n v="47.03"/>
    <n v="1.5"/>
    <n v="64.22"/>
    <n v="6.43"/>
    <n v="70.650000000000006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6-06T00:00:00"/>
    <d v="1899-12-30T07:38:00"/>
    <n v="639"/>
    <x v="0"/>
    <n v="48.72"/>
    <n v="1.5"/>
    <n v="66.53"/>
    <n v="6.66"/>
    <n v="73.19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6-11T00:00:00"/>
    <d v="1899-12-30T07:50:00"/>
    <n v="640"/>
    <x v="0"/>
    <n v="47.02"/>
    <n v="1.5"/>
    <n v="64.2"/>
    <n v="6.43"/>
    <n v="70.63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6-13T00:00:00"/>
    <d v="1899-12-30T09:50:00"/>
    <n v="640"/>
    <x v="0"/>
    <n v="76.08"/>
    <n v="1.48"/>
    <n v="102.5"/>
    <n v="10.26"/>
    <n v="112.76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6-15T00:00:00"/>
    <d v="1899-12-30T06:59:00"/>
    <n v="659"/>
    <x v="0"/>
    <n v="68.3"/>
    <n v="1.48"/>
    <n v="92.02"/>
    <n v="9.2100000000000009"/>
    <n v="101.23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6-17T00:00:00"/>
    <d v="1899-12-30T07:19:00"/>
    <n v="663"/>
    <x v="0"/>
    <n v="48.19"/>
    <n v="1.48"/>
    <n v="64.930000000000007"/>
    <n v="6.5"/>
    <n v="71.430000000000007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0-10T00:00:00"/>
    <d v="1899-12-30T07:19:00"/>
    <n v="688"/>
    <x v="0"/>
    <n v="48.44"/>
    <n v="1.53"/>
    <n v="67.459999999999994"/>
    <n v="6.75"/>
    <n v="74.209999999999994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0-11T00:00:00"/>
    <d v="1899-12-30T07:17:00"/>
    <n v="693"/>
    <x v="0"/>
    <n v="47.97"/>
    <n v="1.53"/>
    <n v="66.81"/>
    <n v="6.69"/>
    <n v="73.5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0-15T00:00:00"/>
    <d v="1899-12-30T07:10:00"/>
    <n v="706"/>
    <x v="0"/>
    <n v="56.85"/>
    <n v="1.53"/>
    <n v="79.17"/>
    <n v="7.92"/>
    <n v="87.09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0-18T00:00:00"/>
    <d v="1899-12-30T07:09:00"/>
    <n v="723"/>
    <x v="0"/>
    <n v="60.67"/>
    <n v="1.53"/>
    <n v="84.5"/>
    <n v="8.4600000000000009"/>
    <n v="92.96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0-21T00:00:00"/>
    <d v="1899-12-30T06:40:00"/>
    <n v="728"/>
    <x v="0"/>
    <n v="43.07"/>
    <n v="1.53"/>
    <n v="59.98"/>
    <n v="6"/>
    <n v="65.98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0-22T00:00:00"/>
    <d v="1899-12-30T07:14:00"/>
    <n v="735"/>
    <x v="0"/>
    <n v="59.39"/>
    <n v="1.53"/>
    <n v="82.72"/>
    <n v="8.2799999999999994"/>
    <n v="91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0-23T00:00:00"/>
    <d v="1899-12-30T07:17:00"/>
    <n v="741"/>
    <x v="0"/>
    <n v="47.62"/>
    <n v="1.53"/>
    <n v="66.319999999999993"/>
    <n v="6.64"/>
    <n v="72.959999999999994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0-26T00:00:00"/>
    <d v="1899-12-30T06:38:00"/>
    <n v="757"/>
    <x v="0"/>
    <n v="35.590000000000003"/>
    <n v="1.53"/>
    <n v="49.56"/>
    <n v="4.96"/>
    <n v="54.52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1-09T00:00:00"/>
    <d v="1899-12-30T07:02:00"/>
    <n v="807"/>
    <x v="0"/>
    <n v="44.28"/>
    <n v="1.53"/>
    <n v="61.67"/>
    <n v="6.17"/>
    <n v="67.84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1-20T00:00:00"/>
    <d v="1899-12-30T07:12:00"/>
    <n v="830"/>
    <x v="0"/>
    <n v="74.8"/>
    <n v="1.53"/>
    <n v="104.17"/>
    <n v="10.42"/>
    <n v="114.59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1-26T00:00:00"/>
    <d v="1899-12-30T07:00:00"/>
    <n v="840"/>
    <x v="0"/>
    <n v="46.16"/>
    <n v="1.53"/>
    <n v="64.290000000000006"/>
    <n v="6.43"/>
    <n v="70.72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1-27T00:00:00"/>
    <d v="1899-12-30T07:49:00"/>
    <n v="854"/>
    <x v="0"/>
    <n v="43.88"/>
    <n v="1.54"/>
    <n v="61.51"/>
    <n v="6.16"/>
    <n v="67.67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1-28T00:00:00"/>
    <d v="1899-12-30T07:17:00"/>
    <n v="851"/>
    <x v="0"/>
    <n v="45.94"/>
    <n v="1.54"/>
    <n v="64.400000000000006"/>
    <n v="6.45"/>
    <n v="70.849999999999994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2-03T00:00:00"/>
    <d v="1899-12-30T09:06:00"/>
    <n v="859"/>
    <x v="0"/>
    <n v="63.14"/>
    <n v="1.54"/>
    <n v="88.51"/>
    <n v="8.86"/>
    <n v="97.37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2-06T00:00:00"/>
    <d v="1899-12-30T06:48:00"/>
    <n v="867"/>
    <x v="0"/>
    <n v="36.49"/>
    <n v="1.54"/>
    <n v="51.15"/>
    <n v="5.12"/>
    <n v="56.27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2-07T00:00:00"/>
    <d v="1899-12-30T09:00:00"/>
    <n v="868"/>
    <x v="0"/>
    <n v="38.659999999999997"/>
    <n v="1.54"/>
    <n v="54.19"/>
    <n v="5.42"/>
    <n v="59.61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2-09T00:00:00"/>
    <d v="1899-12-30T08:48:00"/>
    <n v="875"/>
    <x v="0"/>
    <n v="31.62"/>
    <n v="1.54"/>
    <n v="44.33"/>
    <n v="4.4400000000000004"/>
    <n v="48.77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2-11T00:00:00"/>
    <d v="1899-12-30T07:12:00"/>
    <n v="879"/>
    <x v="0"/>
    <n v="40.01"/>
    <n v="1.54"/>
    <n v="56.09"/>
    <n v="5.61"/>
    <n v="61.7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2-12T00:00:00"/>
    <d v="1899-12-30T07:25:00"/>
    <n v="883"/>
    <x v="0"/>
    <n v="44.1"/>
    <n v="1.54"/>
    <n v="61.82"/>
    <n v="6.19"/>
    <n v="68.010000000000005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1-02T00:00:00"/>
    <d v="1899-12-30T06:53:00"/>
    <n v="221"/>
    <x v="0"/>
    <n v="79.83"/>
    <n v="1.45"/>
    <n v="105.37"/>
    <n v="10.54"/>
    <n v="115.91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1-03T00:00:00"/>
    <d v="1899-12-30T07:21:00"/>
    <n v="228"/>
    <x v="0"/>
    <n v="50.1"/>
    <n v="1.45"/>
    <n v="66.14"/>
    <n v="6.62"/>
    <n v="72.760000000000005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1-04T00:00:00"/>
    <d v="1899-12-30T07:47:00"/>
    <n v="230"/>
    <x v="0"/>
    <n v="51.56"/>
    <n v="1.45"/>
    <n v="68.06"/>
    <n v="6.81"/>
    <n v="74.87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1-07T00:00:00"/>
    <d v="1899-12-30T07:15:00"/>
    <n v="240"/>
    <x v="0"/>
    <n v="42.56"/>
    <n v="1.45"/>
    <n v="56.18"/>
    <n v="5.62"/>
    <n v="61.8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1-11T00:00:00"/>
    <d v="1899-12-30T06:43:00"/>
    <n v="255"/>
    <x v="0"/>
    <n v="56.51"/>
    <n v="1.45"/>
    <n v="74.59"/>
    <n v="7.46"/>
    <n v="82.05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1-12T00:00:00"/>
    <d v="1899-12-30T07:02:00"/>
    <n v="261"/>
    <x v="0"/>
    <n v="49.73"/>
    <n v="1.45"/>
    <n v="65.650000000000006"/>
    <n v="6.57"/>
    <n v="72.22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1-14T00:00:00"/>
    <d v="1899-12-30T07:22:00"/>
    <n v="266"/>
    <x v="0"/>
    <n v="45.49"/>
    <n v="1.45"/>
    <n v="60.05"/>
    <n v="6.01"/>
    <n v="66.06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1-15T00:00:00"/>
    <d v="1899-12-30T06:57:00"/>
    <n v="275"/>
    <x v="0"/>
    <n v="43.77"/>
    <n v="1.45"/>
    <n v="57.77"/>
    <n v="5.78"/>
    <n v="63.55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1-19T00:00:00"/>
    <d v="1899-12-30T06:43:00"/>
    <n v="280"/>
    <x v="0"/>
    <n v="62.11"/>
    <n v="1.47"/>
    <n v="83.12"/>
    <n v="8.32"/>
    <n v="91.44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1-23T00:00:00"/>
    <d v="1899-12-30T07:39:00"/>
    <n v="290"/>
    <x v="0"/>
    <n v="92.77"/>
    <n v="1.45"/>
    <n v="122.45"/>
    <n v="12.25"/>
    <n v="134.69999999999999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1-24T00:00:00"/>
    <d v="1899-12-30T07:19:00"/>
    <n v="296"/>
    <x v="0"/>
    <n v="49.54"/>
    <n v="1.45"/>
    <n v="65.39"/>
    <n v="6.54"/>
    <n v="71.930000000000007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1-29T00:00:00"/>
    <d v="1899-12-30T07:22:00"/>
    <n v="302"/>
    <x v="0"/>
    <n v="53.41"/>
    <n v="1.45"/>
    <n v="70.5"/>
    <n v="7.06"/>
    <n v="77.56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1-30T00:00:00"/>
    <d v="1899-12-30T07:29:00"/>
    <n v="208"/>
    <x v="0"/>
    <n v="51.57"/>
    <n v="1.45"/>
    <n v="68.069999999999993"/>
    <n v="6.81"/>
    <n v="74.88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1-31T00:00:00"/>
    <d v="1899-12-30T07:11:00"/>
    <n v="213"/>
    <x v="0"/>
    <n v="53.45"/>
    <n v="1.45"/>
    <n v="70.55"/>
    <n v="7.06"/>
    <n v="77.61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2-08T00:00:00"/>
    <d v="1899-12-30T07:26:00"/>
    <n v="268"/>
    <x v="0"/>
    <n v="45.91"/>
    <n v="1.46"/>
    <n v="60.94"/>
    <n v="6.1"/>
    <n v="67.040000000000006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2-13T00:00:00"/>
    <d v="1899-12-30T07:04:00"/>
    <n v="360"/>
    <x v="0"/>
    <n v="44.62"/>
    <n v="1.47"/>
    <n v="59.63"/>
    <n v="5.97"/>
    <n v="65.599999999999994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2-14T00:00:00"/>
    <d v="1899-12-30T09:46:00"/>
    <n v="360"/>
    <x v="0"/>
    <n v="59.3"/>
    <n v="1.47"/>
    <n v="79.25"/>
    <n v="7.93"/>
    <n v="87.18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2-15T00:00:00"/>
    <d v="1899-12-30T09:06:00"/>
    <n v="369"/>
    <x v="0"/>
    <n v="48.15"/>
    <n v="1.47"/>
    <n v="64.349999999999994"/>
    <n v="6.44"/>
    <n v="70.790000000000006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2-18T00:00:00"/>
    <d v="1899-12-30T07:17:00"/>
    <n v="375"/>
    <x v="0"/>
    <n v="48.25"/>
    <n v="1.47"/>
    <n v="64.56"/>
    <n v="6.46"/>
    <n v="71.02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2-19T00:00:00"/>
    <d v="1899-12-30T07:17:00"/>
    <n v="380"/>
    <x v="0"/>
    <n v="50.08"/>
    <n v="1.47"/>
    <n v="67.02"/>
    <n v="6.71"/>
    <n v="73.73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2-20T00:00:00"/>
    <d v="1899-12-30T07:27:00"/>
    <n v="385"/>
    <x v="0"/>
    <n v="54.18"/>
    <n v="1.47"/>
    <n v="72.5"/>
    <n v="7.26"/>
    <n v="79.760000000000005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2-21T00:00:00"/>
    <d v="1899-12-30T07:27:00"/>
    <n v="398"/>
    <x v="0"/>
    <n v="49.21"/>
    <n v="1.47"/>
    <n v="65.849999999999994"/>
    <n v="6.59"/>
    <n v="72.44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2-22T00:00:00"/>
    <d v="1899-12-30T07:28:00"/>
    <n v="400"/>
    <x v="0"/>
    <n v="48.42"/>
    <n v="1.47"/>
    <n v="64.790000000000006"/>
    <n v="6.48"/>
    <n v="71.27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2-23T00:00:00"/>
    <d v="1899-12-30T07:26:00"/>
    <n v="403"/>
    <x v="0"/>
    <n v="38.1"/>
    <n v="1.47"/>
    <n v="50.98"/>
    <n v="5.0999999999999996"/>
    <n v="56.08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2-25T00:00:00"/>
    <d v="1899-12-30T07:59:00"/>
    <n v="409"/>
    <x v="0"/>
    <n v="45.96"/>
    <n v="1.47"/>
    <n v="61.5"/>
    <n v="6.16"/>
    <n v="67.66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3-01T00:00:00"/>
    <d v="1899-12-30T07:23:00"/>
    <n v="430"/>
    <x v="0"/>
    <n v="39.119999999999997"/>
    <n v="1.47"/>
    <n v="52.35"/>
    <n v="5.24"/>
    <n v="57.59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04-17T00:00:00"/>
    <d v="1899-12-30T07:12:00"/>
    <n v="501"/>
    <x v="0"/>
    <n v="43.21"/>
    <n v="1.5"/>
    <n v="59"/>
    <n v="5.91"/>
    <n v="64.91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0-09T00:00:00"/>
    <d v="1899-12-30T07:35:00"/>
    <n v="686"/>
    <x v="0"/>
    <n v="78.89"/>
    <n v="1.53"/>
    <n v="109.87"/>
    <n v="10.99"/>
    <n v="120.86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0-14T00:00:00"/>
    <d v="1899-12-30T07:29:00"/>
    <n v="700"/>
    <x v="0"/>
    <n v="53.49"/>
    <n v="1.53"/>
    <n v="74.5"/>
    <n v="7.46"/>
    <n v="81.96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0-16T00:00:00"/>
    <d v="1899-12-30T07:19:00"/>
    <n v="711"/>
    <x v="0"/>
    <n v="47.63"/>
    <n v="1.53"/>
    <n v="66.34"/>
    <n v="6.64"/>
    <n v="72.98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0-17T00:00:00"/>
    <d v="1899-12-30T07:21:00"/>
    <n v="717"/>
    <x v="0"/>
    <n v="48.25"/>
    <n v="1.53"/>
    <n v="67.2"/>
    <n v="6.73"/>
    <n v="73.930000000000007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0-24T00:00:00"/>
    <d v="1899-12-30T07:34:00"/>
    <n v="750"/>
    <x v="0"/>
    <n v="46.48"/>
    <n v="1.53"/>
    <n v="64.739999999999995"/>
    <n v="6.48"/>
    <n v="71.22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0-25T00:00:00"/>
    <d v="1899-12-30T07:29:00"/>
    <n v="752"/>
    <x v="0"/>
    <n v="48.1"/>
    <n v="1.53"/>
    <n v="66.989999999999995"/>
    <n v="6.7"/>
    <n v="73.69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0-28T00:00:00"/>
    <d v="1899-12-30T07:26:00"/>
    <n v="763"/>
    <x v="0"/>
    <n v="54.94"/>
    <n v="1.53"/>
    <n v="76.52"/>
    <n v="7.66"/>
    <n v="84.18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0-30T00:00:00"/>
    <d v="1899-12-30T07:13:00"/>
    <n v="780"/>
    <x v="0"/>
    <n v="83.29"/>
    <n v="1.53"/>
    <n v="116"/>
    <n v="11.61"/>
    <n v="127.61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0-31T00:00:00"/>
    <d v="1899-12-30T07:25:00"/>
    <n v="780"/>
    <x v="0"/>
    <n v="55.01"/>
    <n v="1.53"/>
    <n v="76.62"/>
    <n v="7.67"/>
    <n v="84.29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1-04T00:00:00"/>
    <d v="1899-12-30T07:23:00"/>
    <n v="780"/>
    <x v="0"/>
    <n v="47.17"/>
    <n v="1.53"/>
    <n v="65.69"/>
    <n v="6.57"/>
    <n v="72.260000000000005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1-07T00:00:00"/>
    <d v="1899-12-30T07:24:00"/>
    <n v="790"/>
    <x v="0"/>
    <n v="89.16"/>
    <n v="1.53"/>
    <n v="124.17"/>
    <n v="12.42"/>
    <n v="136.59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1-08T00:00:00"/>
    <d v="1899-12-30T07:10:00"/>
    <n v="802"/>
    <x v="0"/>
    <n v="48.84"/>
    <n v="1.53"/>
    <n v="68.02"/>
    <n v="6.81"/>
    <n v="74.83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1-11T00:00:00"/>
    <d v="1899-12-30T07:17:00"/>
    <n v="814"/>
    <x v="0"/>
    <n v="54.25"/>
    <n v="1.53"/>
    <n v="75.55"/>
    <n v="7.56"/>
    <n v="83.11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1-14T00:00:00"/>
    <d v="1899-12-30T06:36:00"/>
    <n v="819"/>
    <x v="0"/>
    <n v="43.7"/>
    <n v="1.53"/>
    <n v="60.86"/>
    <n v="6.09"/>
    <n v="66.95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1-18T00:00:00"/>
    <d v="1899-12-30T07:54:00"/>
    <n v="824"/>
    <x v="0"/>
    <n v="41.64"/>
    <n v="1.53"/>
    <n v="57.99"/>
    <n v="5.8"/>
    <n v="63.79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2-16T00:00:00"/>
    <d v="1899-12-30T07:17:00"/>
    <n v="888"/>
    <x v="0"/>
    <n v="42.97"/>
    <n v="1.53"/>
    <n v="59.85"/>
    <n v="5.99"/>
    <n v="65.84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2-17T00:00:00"/>
    <d v="1899-12-30T07:23:00"/>
    <n v="898"/>
    <x v="0"/>
    <n v="38.24"/>
    <n v="1.53"/>
    <n v="53.25"/>
    <n v="5.33"/>
    <n v="58.58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2-18T00:00:00"/>
    <d v="1899-12-30T07:14:00"/>
    <n v="900"/>
    <x v="0"/>
    <n v="37.19"/>
    <n v="1.53"/>
    <n v="51.8"/>
    <n v="5.19"/>
    <n v="56.99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1-03T00:00:00"/>
    <d v="1899-12-30T06:45:00"/>
    <n v="139"/>
    <x v="0"/>
    <n v="24.93"/>
    <n v="1.45"/>
    <n v="32.909999999999997"/>
    <n v="3.3"/>
    <n v="36.21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1-09T00:00:00"/>
    <d v="1899-12-30T07:00:00"/>
    <n v="150"/>
    <x v="0"/>
    <n v="35.159999999999997"/>
    <n v="1.45"/>
    <n v="46.41"/>
    <n v="4.6500000000000004"/>
    <n v="51.06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1-15T00:00:00"/>
    <d v="1899-12-30T09:16:00"/>
    <n v="162"/>
    <x v="0"/>
    <n v="32.85"/>
    <n v="1.45"/>
    <n v="43.36"/>
    <n v="4.34"/>
    <n v="47.7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1-18T00:00:00"/>
    <d v="1899-12-30T07:07:00"/>
    <n v="171"/>
    <x v="0"/>
    <n v="28.72"/>
    <n v="1.46"/>
    <n v="38.119999999999997"/>
    <n v="3.82"/>
    <n v="41.94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1-24T00:00:00"/>
    <d v="1899-12-30T08:37:00"/>
    <n v="181"/>
    <x v="0"/>
    <n v="29.39"/>
    <n v="1.46"/>
    <n v="39.01"/>
    <n v="3.91"/>
    <n v="42.92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1-31T00:00:00"/>
    <d v="1899-12-30T13:15:00"/>
    <n v="185"/>
    <x v="0"/>
    <n v="39.9"/>
    <n v="1.46"/>
    <n v="52.95"/>
    <n v="5.3"/>
    <n v="58.25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2-06T00:00:00"/>
    <d v="1899-12-30T07:21:00"/>
    <n v="6359"/>
    <x v="0"/>
    <n v="66.34"/>
    <n v="1.46"/>
    <n v="88.05"/>
    <n v="8.81"/>
    <n v="96.86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2-08T00:00:00"/>
    <d v="1899-12-30T07:47:00"/>
    <n v="206"/>
    <x v="0"/>
    <n v="16.260000000000002"/>
    <n v="1.46"/>
    <n v="21.58"/>
    <n v="2.16"/>
    <n v="23.74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2-14T00:00:00"/>
    <d v="1899-12-30T06:57:00"/>
    <n v="218"/>
    <x v="0"/>
    <n v="26.99"/>
    <n v="1.47"/>
    <n v="36.07"/>
    <n v="3.61"/>
    <n v="39.68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2-20T00:00:00"/>
    <d v="1899-12-30T08:38:00"/>
    <n v="224"/>
    <x v="0"/>
    <n v="31.42"/>
    <n v="1.47"/>
    <n v="41.99"/>
    <n v="4.2"/>
    <n v="46.19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2-24T00:00:00"/>
    <d v="1899-12-30T09:45:00"/>
    <n v="332"/>
    <x v="0"/>
    <n v="18.05"/>
    <n v="1.47"/>
    <n v="24.12"/>
    <n v="2.42"/>
    <n v="26.54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3-07T00:00:00"/>
    <d v="1899-12-30T06:48:00"/>
    <n v="241"/>
    <x v="0"/>
    <n v="31.47"/>
    <n v="1.47"/>
    <n v="42.05"/>
    <n v="4.21"/>
    <n v="46.26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3-14T00:00:00"/>
    <d v="1899-12-30T09:11:00"/>
    <n v="247"/>
    <x v="0"/>
    <n v="22.43"/>
    <n v="1.47"/>
    <n v="29.97"/>
    <n v="3"/>
    <n v="32.97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4-03T00:00:00"/>
    <d v="1899-12-30T07:02:00"/>
    <n v="266"/>
    <x v="0"/>
    <n v="22.81"/>
    <n v="1.47"/>
    <n v="30.48"/>
    <n v="3.05"/>
    <n v="33.53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4-09T00:00:00"/>
    <d v="1899-12-30T07:00:00"/>
    <n v="262"/>
    <x v="0"/>
    <n v="25.58"/>
    <n v="1.47"/>
    <n v="34.18"/>
    <n v="3.42"/>
    <n v="37.6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5-01T00:00:00"/>
    <d v="1899-12-30T07:19:00"/>
    <n v="279"/>
    <x v="0"/>
    <n v="26.88"/>
    <n v="1.52"/>
    <n v="37.19"/>
    <n v="3.72"/>
    <n v="40.909999999999997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5-22T00:00:00"/>
    <d v="1899-12-30T07:46:00"/>
    <n v="286"/>
    <x v="0"/>
    <n v="31.16"/>
    <n v="1.5"/>
    <n v="42.55"/>
    <n v="4.26"/>
    <n v="46.81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9-25T00:00:00"/>
    <d v="1899-12-30T06:56:00"/>
    <n v="301"/>
    <x v="0"/>
    <n v="36.78"/>
    <n v="1.54"/>
    <n v="51.55"/>
    <n v="5.16"/>
    <n v="56.71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10-01T00:00:00"/>
    <d v="1899-12-30T13:22:00"/>
    <n v="310"/>
    <x v="0"/>
    <n v="33.43"/>
    <n v="1.55"/>
    <n v="47.16"/>
    <n v="4.72"/>
    <n v="51.88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10-10T00:00:00"/>
    <d v="1899-12-30T14:01:00"/>
    <n v="321"/>
    <x v="0"/>
    <n v="37.130000000000003"/>
    <n v="1.53"/>
    <n v="51.71"/>
    <n v="5.18"/>
    <n v="56.89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10-18T00:00:00"/>
    <d v="1899-12-30T07:35:00"/>
    <n v="331"/>
    <x v="0"/>
    <n v="33.44"/>
    <n v="1.53"/>
    <n v="46.57"/>
    <n v="4.66"/>
    <n v="51.23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10-30T00:00:00"/>
    <d v="1899-12-30T10:22:00"/>
    <n v="343"/>
    <x v="0"/>
    <n v="35.340000000000003"/>
    <n v="1.53"/>
    <n v="49.22"/>
    <n v="4.93"/>
    <n v="54.15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11-06T00:00:00"/>
    <d v="1899-12-30T00:35:00"/>
    <n v="362"/>
    <x v="0"/>
    <n v="30.07"/>
    <n v="1.53"/>
    <n v="41.88"/>
    <n v="4.1900000000000004"/>
    <n v="46.07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11-22T00:00:00"/>
    <d v="1899-12-30T08:20:00"/>
    <n v="5623"/>
    <x v="0"/>
    <n v="103.38"/>
    <n v="1.53"/>
    <n v="143.97999999999999"/>
    <n v="14.4"/>
    <n v="158.38"/>
  </r>
  <r>
    <x v="177"/>
    <s v="ACT TCCS - PTS - City Maintenance - PM - Calwell Depot"/>
    <n v="916952"/>
    <m/>
    <s v="Agricultural"/>
    <m/>
    <m/>
    <s v="TORO"/>
    <s v="MOWER"/>
    <s v="REELMASTER 5010 HYBRID FAIRWAY MOWER"/>
    <s v="CONDER WOOLWORTHS S/STN"/>
    <s v="CALTEX Australia - Fuel"/>
    <n v="7071340000000000"/>
    <d v="2019-03-05T00:00:00"/>
    <d v="1899-12-30T07:59:00"/>
    <n v="2698"/>
    <x v="0"/>
    <n v="54.88"/>
    <n v="1.47"/>
    <n v="73.34"/>
    <n v="7.34"/>
    <n v="80.680000000000007"/>
  </r>
  <r>
    <x v="178"/>
    <s v="ACT TCCS - PTS - City Maintenance - PM - Calwell Depot"/>
    <n v="946386"/>
    <m/>
    <s v="Heavy Commercial"/>
    <m/>
    <n v="2018"/>
    <s v="ISUZU"/>
    <s v="N-SERIES"/>
    <s v="NH MY18 5.2 NPR 65-190 CREW RWD AMT 4DR CAB CHASSIS (REL. 01/19)"/>
    <s v="CALWELL CALTEX WOOLWORTHS"/>
    <s v="CALTEX Australia - Fuel"/>
    <n v="7071340000000000"/>
    <d v="2019-12-05T00:00:00"/>
    <d v="1899-12-30T08:17:00"/>
    <n v="400"/>
    <x v="0"/>
    <n v="80.010000000000005"/>
    <n v="1.54"/>
    <n v="112.16"/>
    <n v="11.22"/>
    <n v="123.38"/>
  </r>
  <r>
    <x v="178"/>
    <s v="ACT TCCS - PTS - City Maintenance - PM - Calwell Depot"/>
    <n v="946386"/>
    <m/>
    <s v="Heavy Commercial"/>
    <m/>
    <n v="2018"/>
    <s v="ISUZU"/>
    <s v="N-SERIES"/>
    <s v="NH MY18 5.2 NPR 65-190 CREW RWD AMT 4DR CAB CHASSIS (REL. 01/19)"/>
    <s v="CALWELL CALTEX WOOLWORTHS"/>
    <s v="CALTEX Australia - Fuel"/>
    <n v="7071340000000000"/>
    <d v="2019-12-11T00:00:00"/>
    <d v="1899-12-30T08:40:00"/>
    <n v="860"/>
    <x v="0"/>
    <n v="95.17"/>
    <n v="1.54"/>
    <n v="133.41"/>
    <n v="13.35"/>
    <n v="146.76"/>
  </r>
  <r>
    <x v="178"/>
    <s v="ACT TCCS - PTS - City Maintenance - PM - Calwell Depot"/>
    <n v="946386"/>
    <m/>
    <s v="Heavy Commercial"/>
    <m/>
    <n v="2018"/>
    <s v="ISUZU"/>
    <s v="N-SERIES"/>
    <s v="NH MY18 5.2 NPR 65-190 CREW RWD AMT 4DR CAB CHASSIS (REL. 01/19)"/>
    <s v="CALWELL CALTEX WOOLWORTHS"/>
    <s v="CALTEX Australia - Fuel"/>
    <n v="7071340000000000"/>
    <d v="2019-12-17T00:00:00"/>
    <d v="1899-12-30T08:23:00"/>
    <n v="1266"/>
    <x v="0"/>
    <n v="72.75"/>
    <n v="1.54"/>
    <n v="101.98"/>
    <n v="10.199999999999999"/>
    <n v="112.18"/>
  </r>
  <r>
    <x v="178"/>
    <s v="ACT TCCS - PTS - City Maintenance - PM - Calwell Depot"/>
    <n v="946386"/>
    <m/>
    <s v="Heavy Commercial"/>
    <m/>
    <n v="2018"/>
    <s v="ISUZU"/>
    <s v="N-SERIES"/>
    <s v="NH MY18 5.2 NPR 65-190 CREW RWD AMT 4DR CAB CHASSIS (REL. 01/19)"/>
    <s v="CALWELL CALTEX WOOLWORTHS"/>
    <s v="CALTEX Australia - Fuel"/>
    <n v="7071340000000000"/>
    <d v="2019-12-24T00:00:00"/>
    <d v="1899-12-30T07:02:00"/>
    <n v="1767"/>
    <x v="0"/>
    <n v="101.85"/>
    <n v="1.54"/>
    <n v="142.77000000000001"/>
    <n v="14.28"/>
    <n v="157.05000000000001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08-30T00:00:00"/>
    <d v="1899-12-30T11:03:00"/>
    <n v="2"/>
    <x v="0"/>
    <n v="123.69"/>
    <n v="1.5"/>
    <n v="168.89"/>
    <n v="16.89"/>
    <n v="185.78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09-02T00:00:00"/>
    <d v="1899-12-30T13:52:00"/>
    <n v="11"/>
    <x v="0"/>
    <n v="75.540000000000006"/>
    <n v="1.5"/>
    <n v="103.15"/>
    <n v="10.32"/>
    <n v="113.47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09-06T00:00:00"/>
    <d v="1899-12-30T13:14:00"/>
    <n v="24"/>
    <x v="0"/>
    <n v="98.04"/>
    <n v="1.5"/>
    <n v="133.87"/>
    <n v="13.39"/>
    <n v="147.26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09-10T00:00:00"/>
    <d v="1899-12-30T07:33:00"/>
    <n v="32"/>
    <x v="0"/>
    <n v="60.37"/>
    <n v="1.5"/>
    <n v="82.44"/>
    <n v="8.25"/>
    <n v="90.69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09-11T00:00:00"/>
    <d v="1899-12-30T13:46:00"/>
    <n v="43"/>
    <x v="0"/>
    <n v="89.73"/>
    <n v="1.5"/>
    <n v="122.52"/>
    <n v="12.26"/>
    <n v="134.78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09-19T00:00:00"/>
    <d v="1899-12-30T09:49:00"/>
    <n v="62"/>
    <x v="0"/>
    <n v="71.680000000000007"/>
    <n v="1.5"/>
    <n v="97.87"/>
    <n v="9.7899999999999991"/>
    <n v="107.66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09-24T00:00:00"/>
    <d v="1899-12-30T09:42:00"/>
    <n v="71"/>
    <x v="0"/>
    <n v="63.98"/>
    <n v="1.51"/>
    <n v="87.95"/>
    <n v="8.8000000000000007"/>
    <n v="96.75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0-03T00:00:00"/>
    <d v="1899-12-30T06:25:00"/>
    <n v="90"/>
    <x v="0"/>
    <n v="102.76"/>
    <n v="1.53"/>
    <n v="143.12"/>
    <n v="14.32"/>
    <n v="157.44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0-08T00:00:00"/>
    <d v="1899-12-30T07:19:00"/>
    <n v="112"/>
    <x v="0"/>
    <n v="96.81"/>
    <n v="1.53"/>
    <n v="134.83000000000001"/>
    <n v="13.49"/>
    <n v="148.32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0-10T00:00:00"/>
    <d v="1899-12-30T06:36:00"/>
    <n v="124"/>
    <x v="0"/>
    <n v="104.3"/>
    <n v="1.53"/>
    <n v="145.26"/>
    <n v="14.53"/>
    <n v="159.79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0-14T00:00:00"/>
    <d v="1899-12-30T06:26:00"/>
    <n v="130"/>
    <x v="0"/>
    <n v="53.97"/>
    <n v="1.53"/>
    <n v="75.16"/>
    <n v="7.52"/>
    <n v="82.68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0-15T00:00:00"/>
    <d v="1899-12-30T11:38:00"/>
    <n v="142"/>
    <x v="0"/>
    <n v="105.57"/>
    <n v="1.53"/>
    <n v="147.03"/>
    <n v="14.71"/>
    <n v="161.74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0-17T00:00:00"/>
    <d v="1899-12-30T06:17:00"/>
    <n v="150"/>
    <x v="0"/>
    <n v="69.75"/>
    <n v="1.53"/>
    <n v="97.15"/>
    <n v="9.7200000000000006"/>
    <n v="106.87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0-18T00:00:00"/>
    <d v="1899-12-30T11:57:00"/>
    <n v="162"/>
    <x v="0"/>
    <n v="102.85"/>
    <n v="1.53"/>
    <n v="143.25"/>
    <n v="14.33"/>
    <n v="157.58000000000001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0-22T00:00:00"/>
    <d v="1899-12-30T06:15:00"/>
    <n v="171"/>
    <x v="0"/>
    <n v="76.900000000000006"/>
    <n v="1.53"/>
    <n v="107.1"/>
    <n v="10.72"/>
    <n v="117.82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0-23T00:00:00"/>
    <d v="1899-12-30T00:47:00"/>
    <n v="183"/>
    <x v="0"/>
    <n v="94.92"/>
    <n v="1.53"/>
    <n v="132.19999999999999"/>
    <n v="13.23"/>
    <n v="145.43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0-25T00:00:00"/>
    <d v="1899-12-30T06:59:00"/>
    <n v="191"/>
    <x v="0"/>
    <n v="65.77"/>
    <n v="1.53"/>
    <n v="91.6"/>
    <n v="9.17"/>
    <n v="100.77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0-30T00:00:00"/>
    <d v="1899-12-30T09:31:00"/>
    <n v="213"/>
    <x v="0"/>
    <n v="88.48"/>
    <n v="1.53"/>
    <n v="123.23"/>
    <n v="12.33"/>
    <n v="135.56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1-01T00:00:00"/>
    <d v="1899-12-30T06:29:00"/>
    <n v="223"/>
    <x v="0"/>
    <n v="82.15"/>
    <n v="1.53"/>
    <n v="114.41"/>
    <n v="11.45"/>
    <n v="125.86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1-04T00:00:00"/>
    <d v="1899-12-30T06:28:00"/>
    <n v="230"/>
    <x v="0"/>
    <n v="52.55"/>
    <n v="1.53"/>
    <n v="73.19"/>
    <n v="7.32"/>
    <n v="80.510000000000005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1-05T00:00:00"/>
    <d v="1899-12-30T06:23:00"/>
    <n v="236"/>
    <x v="0"/>
    <n v="60.37"/>
    <n v="1.53"/>
    <n v="84.08"/>
    <n v="8.41"/>
    <n v="92.49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1-07T00:00:00"/>
    <d v="1899-12-30T06:28:00"/>
    <n v="248"/>
    <x v="0"/>
    <n v="86.39"/>
    <n v="1.53"/>
    <n v="120.32"/>
    <n v="12.04"/>
    <n v="132.36000000000001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1-08T00:00:00"/>
    <d v="1899-12-30T06:24:00"/>
    <n v="254"/>
    <x v="0"/>
    <n v="56.15"/>
    <n v="1.53"/>
    <n v="78.2"/>
    <n v="7.83"/>
    <n v="86.03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2-11T00:00:00"/>
    <d v="1899-12-30T08:11:00"/>
    <n v="388"/>
    <x v="0"/>
    <n v="102.12"/>
    <n v="1.53"/>
    <n v="142.22999999999999"/>
    <n v="14.23"/>
    <n v="156.46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2-17T00:00:00"/>
    <d v="1899-12-30T06:29:00"/>
    <n v="403"/>
    <x v="0"/>
    <n v="47.01"/>
    <n v="1.53"/>
    <n v="65.47"/>
    <n v="6.55"/>
    <n v="72.02"/>
  </r>
  <r>
    <x v="179"/>
    <s v="ACT TCCS - PTS - City Maintenance - PM - Calwell Depot"/>
    <n v="946846"/>
    <m/>
    <s v="Agricultural"/>
    <m/>
    <m/>
    <s v="TORO"/>
    <s v="MOWER"/>
    <s v="Groundsmaster 5900 Wide Area Ride-On Mower"/>
    <s v="HOLT CALTEX WOOLWORTHS"/>
    <s v="CALTEX Australia - Fuel"/>
    <n v="7071340000000000"/>
    <d v="2019-09-16T00:00:00"/>
    <d v="1899-12-30T11:15:00"/>
    <n v="53"/>
    <x v="0"/>
    <n v="76.36"/>
    <n v="1.5"/>
    <n v="104.26"/>
    <n v="10.43"/>
    <n v="114.69"/>
  </r>
  <r>
    <x v="179"/>
    <s v="ACT TCCS - PTS - City Maintenance - PM - Calwell Depot"/>
    <n v="946846"/>
    <m/>
    <s v="Agricultural"/>
    <m/>
    <m/>
    <s v="TORO"/>
    <s v="MOWER"/>
    <s v="Groundsmaster 5900 Wide Area Ride-On Mower"/>
    <s v="HOLT CALTEX WOOLWORTHS"/>
    <s v="CALTEX Australia - Fuel"/>
    <n v="7071340000000000"/>
    <d v="2019-09-30T00:00:00"/>
    <d v="1899-12-30T10:15:00"/>
    <n v="78"/>
    <x v="0"/>
    <n v="61.88"/>
    <n v="1.55"/>
    <n v="87.31"/>
    <n v="8.74"/>
    <n v="96.05"/>
  </r>
  <r>
    <x v="179"/>
    <s v="ACT TCCS - PTS - City Maintenance - PM - Calwell Depot"/>
    <n v="946846"/>
    <m/>
    <s v="Agricultural"/>
    <m/>
    <m/>
    <s v="TORO"/>
    <s v="MOWER"/>
    <s v="Groundsmaster 5900 Wide Area Ride-On Mower"/>
    <s v="HOLT CALTEX WOOLWORTHS"/>
    <s v="CALTEX Australia - Fuel"/>
    <n v="7071340000000000"/>
    <d v="2019-10-04T00:00:00"/>
    <d v="1899-12-30T10:49:00"/>
    <n v="100"/>
    <x v="0"/>
    <n v="90.58"/>
    <n v="1.55"/>
    <n v="127.8"/>
    <n v="12.79"/>
    <n v="140.59"/>
  </r>
  <r>
    <x v="179"/>
    <s v="ACT TCCS - PTS - City Maintenance - PM - Calwell Depot"/>
    <n v="946846"/>
    <m/>
    <s v="Agricultural"/>
    <m/>
    <m/>
    <s v="TORO"/>
    <s v="MOWER"/>
    <s v="Groundsmaster 5900 Wide Area Ride-On Mower"/>
    <s v="HOLT CALTEX WOOLWORTHS"/>
    <s v="CALTEX Australia - Fuel"/>
    <n v="7071340000000000"/>
    <d v="2019-10-28T00:00:00"/>
    <d v="1899-12-30T11:46:00"/>
    <n v="202"/>
    <x v="0"/>
    <n v="96.38"/>
    <n v="1.55"/>
    <n v="135.97999999999999"/>
    <n v="13.6"/>
    <n v="149.58000000000001"/>
  </r>
  <r>
    <x v="179"/>
    <s v="ACT TCCS - PTS - City Maintenance - PM - Calwell Depot"/>
    <n v="946846"/>
    <m/>
    <s v="Agricultural"/>
    <m/>
    <m/>
    <s v="TORO"/>
    <s v="MOWER"/>
    <s v="Groundsmaster 5900 Wide Area Ride-On Mower"/>
    <s v="HOLT CALTEX WOOLWORTHS"/>
    <s v="CALTEX Australia - Fuel"/>
    <n v="7071340000000000"/>
    <d v="2019-11-11T00:00:00"/>
    <d v="1899-12-30T11:22:00"/>
    <n v="265"/>
    <x v="0"/>
    <n v="92.53"/>
    <n v="1.55"/>
    <n v="130.55000000000001"/>
    <n v="13.06"/>
    <n v="143.61000000000001"/>
  </r>
  <r>
    <x v="179"/>
    <s v="ACT TCCS - PTS - City Maintenance - PM - Calwell Depot"/>
    <n v="946846"/>
    <m/>
    <s v="Agricultural"/>
    <m/>
    <m/>
    <s v="TORO"/>
    <s v="MOWER"/>
    <s v="Groundsmaster 5900 Wide Area Ride-On Mower"/>
    <s v="HOLT CALTEX WOOLWORTHS"/>
    <s v="CALTEX Australia - Fuel"/>
    <n v="7071340000000000"/>
    <d v="2019-11-13T00:00:00"/>
    <d v="1899-12-30T07:10:00"/>
    <n v="274"/>
    <x v="0"/>
    <n v="71.099999999999994"/>
    <n v="1.55"/>
    <n v="100.32"/>
    <n v="10.039999999999999"/>
    <n v="110.36"/>
  </r>
  <r>
    <x v="179"/>
    <s v="ACT TCCS - PTS - City Maintenance - PM - Calwell Depot"/>
    <n v="946846"/>
    <m/>
    <s v="Agricultural"/>
    <m/>
    <m/>
    <s v="TORO"/>
    <s v="MOWER"/>
    <s v="Groundsmaster 5900 Wide Area Ride-On Mower"/>
    <s v="HOLT CALTEX WOOLWORTHS"/>
    <s v="CALTEX Australia - Fuel"/>
    <n v="7071340000000000"/>
    <d v="2019-12-02T00:00:00"/>
    <d v="1899-12-30T11:11:00"/>
    <n v="349"/>
    <x v="0"/>
    <n v="90.07"/>
    <n v="1.57"/>
    <n v="128.72"/>
    <n v="12.88"/>
    <n v="141.6"/>
  </r>
  <r>
    <x v="179"/>
    <s v="ACT TCCS - PTS - City Maintenance - PM - Calwell Depot"/>
    <n v="946846"/>
    <m/>
    <s v="Agricultural"/>
    <m/>
    <m/>
    <s v="TORO"/>
    <s v="MOWER"/>
    <s v="Groundsmaster 5900 Wide Area Ride-On Mower"/>
    <s v="HOLT CALTEX WOOLWORTHS"/>
    <s v="CALTEX Australia - Fuel"/>
    <n v="7071340000000000"/>
    <d v="2019-12-04T00:00:00"/>
    <d v="1899-12-30T13:21:00"/>
    <n v="363"/>
    <x v="0"/>
    <n v="105.07"/>
    <n v="1.57"/>
    <n v="150.15"/>
    <n v="15.02"/>
    <n v="165.17"/>
  </r>
  <r>
    <x v="179"/>
    <s v="ACT TCCS - PTS - City Maintenance - PM - Calwell Depot"/>
    <n v="946846"/>
    <m/>
    <s v="Agricultural"/>
    <m/>
    <m/>
    <s v="TORO"/>
    <s v="MOWER"/>
    <s v="Groundsmaster 5900 Wide Area Ride-On Mower"/>
    <s v="HOLT CALTEX WOOLWORTHS"/>
    <s v="CALTEX Australia - Fuel"/>
    <n v="7071340000000000"/>
    <d v="2019-12-09T00:00:00"/>
    <d v="1899-12-30T06:39:00"/>
    <n v="375"/>
    <x v="0"/>
    <n v="87"/>
    <n v="1.57"/>
    <n v="124.33"/>
    <n v="12.44"/>
    <n v="136.77000000000001"/>
  </r>
  <r>
    <x v="179"/>
    <s v="ACT TCCS - PTS - City Maintenance - PM - Calwell Depot"/>
    <n v="946846"/>
    <m/>
    <s v="Agricultural"/>
    <m/>
    <m/>
    <s v="TORO"/>
    <s v="MOWER"/>
    <s v="Groundsmaster 5900 Wide Area Ride-On Mower"/>
    <s v="HOLT CALTEX WOOLWORTHS"/>
    <s v="CALTEX Australia - Fuel"/>
    <n v="7071340000000000"/>
    <d v="2019-12-13T00:00:00"/>
    <d v="1899-12-30T06:44:00"/>
    <n v="398"/>
    <x v="0"/>
    <n v="76.2"/>
    <n v="1.57"/>
    <n v="108.9"/>
    <n v="10.9"/>
    <n v="119.8"/>
  </r>
  <r>
    <x v="179"/>
    <s v="ACT TCCS - PTS - City Maintenance - PM - Calwell Depot"/>
    <n v="946846"/>
    <m/>
    <s v="Agricultural"/>
    <m/>
    <m/>
    <s v="TORO"/>
    <s v="MOWER"/>
    <s v="Groundsmaster 5900 Wide Area Ride-On Mower"/>
    <s v="HOLT CALTEX WOOLWORTHS"/>
    <s v="CALTEX Australia - Fuel"/>
    <n v="7071340000000000"/>
    <d v="2019-12-23T00:00:00"/>
    <d v="1899-12-30T09:45:00"/>
    <n v="417"/>
    <x v="0"/>
    <n v="102.23"/>
    <n v="1.57"/>
    <n v="146.1"/>
    <n v="14.62"/>
    <n v="160.72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08T00:00:00"/>
    <d v="1899-12-30T07:13:00"/>
    <n v="5"/>
    <x v="0"/>
    <n v="29.64"/>
    <n v="1.55"/>
    <n v="41.82"/>
    <n v="4.1900000000000004"/>
    <n v="46.01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09T00:00:00"/>
    <d v="1899-12-30T07:15:00"/>
    <n v="6"/>
    <x v="0"/>
    <n v="18.45"/>
    <n v="1.53"/>
    <n v="25.7"/>
    <n v="2.58"/>
    <n v="28.28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10T00:00:00"/>
    <d v="1899-12-30T07:24:00"/>
    <n v="11"/>
    <x v="0"/>
    <n v="17.48"/>
    <n v="1.53"/>
    <n v="24.36"/>
    <n v="2.44"/>
    <n v="26.8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11T00:00:00"/>
    <d v="1899-12-30T07:25:00"/>
    <n v="16"/>
    <x v="0"/>
    <n v="15.24"/>
    <n v="1.53"/>
    <n v="21.23"/>
    <n v="2.13"/>
    <n v="23.36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14T00:00:00"/>
    <d v="1899-12-30T07:22:00"/>
    <n v="21"/>
    <x v="0"/>
    <n v="19.23"/>
    <n v="1.53"/>
    <n v="26.78"/>
    <n v="2.68"/>
    <n v="29.46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15T00:00:00"/>
    <d v="1899-12-30T07:17:00"/>
    <n v="26"/>
    <x v="0"/>
    <n v="20.73"/>
    <n v="1.53"/>
    <n v="28.87"/>
    <n v="2.89"/>
    <n v="31.76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16T00:00:00"/>
    <d v="1899-12-30T07:13:00"/>
    <n v="31"/>
    <x v="0"/>
    <n v="19.329999999999998"/>
    <n v="1.53"/>
    <n v="26.92"/>
    <n v="2.7"/>
    <n v="29.62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17T00:00:00"/>
    <d v="1899-12-30T07:16:00"/>
    <n v="36"/>
    <x v="0"/>
    <n v="18.440000000000001"/>
    <n v="1.53"/>
    <n v="25.68"/>
    <n v="2.57"/>
    <n v="28.25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18T00:00:00"/>
    <d v="1899-12-30T07:06:00"/>
    <n v="41"/>
    <x v="0"/>
    <n v="20.07"/>
    <n v="1.53"/>
    <n v="27.95"/>
    <n v="2.8"/>
    <n v="30.75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22T00:00:00"/>
    <d v="1899-12-30T06:45:00"/>
    <n v="46"/>
    <x v="0"/>
    <n v="17.62"/>
    <n v="1.53"/>
    <n v="24.54"/>
    <n v="2.46"/>
    <n v="27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23T00:00:00"/>
    <d v="1899-12-30T07:23:00"/>
    <n v="32"/>
    <x v="0"/>
    <n v="24.54"/>
    <n v="1.53"/>
    <n v="34.18"/>
    <n v="3.42"/>
    <n v="37.6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24T00:00:00"/>
    <d v="1899-12-30T07:12:00"/>
    <n v="56"/>
    <x v="0"/>
    <n v="19.98"/>
    <n v="1.53"/>
    <n v="27.83"/>
    <n v="2.79"/>
    <n v="30.62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25T00:00:00"/>
    <d v="1899-12-30T07:19:00"/>
    <n v="62"/>
    <x v="0"/>
    <n v="22.21"/>
    <n v="1.53"/>
    <n v="30.94"/>
    <n v="3.1"/>
    <n v="34.04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26T00:00:00"/>
    <d v="1899-12-30T06:50:00"/>
    <n v="66"/>
    <x v="0"/>
    <n v="5.31"/>
    <n v="1.53"/>
    <n v="7.4"/>
    <n v="0.75"/>
    <n v="8.15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28T00:00:00"/>
    <d v="1899-12-30T09:23:00"/>
    <n v="72"/>
    <x v="0"/>
    <n v="25.84"/>
    <n v="1.53"/>
    <n v="35.99"/>
    <n v="3.6"/>
    <n v="39.590000000000003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29T00:00:00"/>
    <d v="1899-12-30T06:59:00"/>
    <n v="77"/>
    <x v="0"/>
    <n v="17.04"/>
    <n v="1.53"/>
    <n v="23.74"/>
    <n v="2.38"/>
    <n v="26.12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30T00:00:00"/>
    <d v="1899-12-30T07:32:00"/>
    <n v="83"/>
    <x v="0"/>
    <n v="22.47"/>
    <n v="1.53"/>
    <n v="31.29"/>
    <n v="3.13"/>
    <n v="34.42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31T00:00:00"/>
    <d v="1899-12-30T07:07:00"/>
    <n v="89"/>
    <x v="0"/>
    <n v="21.46"/>
    <n v="1.53"/>
    <n v="29.89"/>
    <n v="2.99"/>
    <n v="32.880000000000003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1-04T00:00:00"/>
    <d v="1899-12-30T07:14:00"/>
    <n v="94"/>
    <x v="0"/>
    <n v="23.15"/>
    <n v="1.53"/>
    <n v="32.25"/>
    <n v="3.23"/>
    <n v="35.479999999999997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1-06T00:00:00"/>
    <d v="1899-12-30T06:52:00"/>
    <n v="100"/>
    <x v="0"/>
    <n v="23.76"/>
    <n v="1.53"/>
    <n v="33.090000000000003"/>
    <n v="3.31"/>
    <n v="36.4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1-07T00:00:00"/>
    <d v="1899-12-30T07:01:00"/>
    <n v="103"/>
    <x v="0"/>
    <n v="25.01"/>
    <n v="1.53"/>
    <n v="34.840000000000003"/>
    <n v="3.49"/>
    <n v="38.33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1-09T00:00:00"/>
    <d v="1899-12-30T06:57:00"/>
    <n v="113"/>
    <x v="0"/>
    <n v="23.98"/>
    <n v="1.53"/>
    <n v="33.4"/>
    <n v="3.35"/>
    <n v="36.75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1-11T00:00:00"/>
    <d v="1899-12-30T07:06:00"/>
    <n v="119"/>
    <x v="0"/>
    <n v="23.02"/>
    <n v="1.53"/>
    <n v="32.06"/>
    <n v="3.21"/>
    <n v="35.270000000000003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1-15T00:00:00"/>
    <d v="1899-12-30T06:57:00"/>
    <n v="125"/>
    <x v="0"/>
    <n v="14.95"/>
    <n v="1.53"/>
    <n v="20.82"/>
    <n v="2.09"/>
    <n v="22.91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1-18T00:00:00"/>
    <d v="1899-12-30T07:10:00"/>
    <n v="133"/>
    <x v="0"/>
    <n v="10.76"/>
    <n v="1.53"/>
    <n v="15"/>
    <n v="1.51"/>
    <n v="16.510000000000002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1-26T00:00:00"/>
    <d v="1899-12-30T07:14:00"/>
    <n v="135"/>
    <x v="0"/>
    <n v="30.92"/>
    <n v="1.53"/>
    <n v="43.06"/>
    <n v="4.3099999999999996"/>
    <n v="47.37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1-27T00:00:00"/>
    <d v="1899-12-30T07:23:00"/>
    <n v="140"/>
    <x v="0"/>
    <n v="20.350000000000001"/>
    <n v="1.54"/>
    <n v="28.53"/>
    <n v="2.86"/>
    <n v="31.39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1-28T00:00:00"/>
    <d v="1899-12-30T07:22:00"/>
    <n v="149"/>
    <x v="0"/>
    <n v="21.59"/>
    <n v="1.54"/>
    <n v="30.26"/>
    <n v="3.03"/>
    <n v="33.29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2-02T00:00:00"/>
    <d v="1899-12-30T06:55:00"/>
    <n v="856"/>
    <x v="0"/>
    <n v="17.16"/>
    <n v="1.54"/>
    <n v="24.05"/>
    <n v="2.41"/>
    <n v="26.46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2-09T00:00:00"/>
    <d v="1899-12-30T08:49:00"/>
    <n v="156"/>
    <x v="0"/>
    <n v="19.64"/>
    <n v="1.54"/>
    <n v="27.53"/>
    <n v="2.76"/>
    <n v="30.29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2-12T00:00:00"/>
    <d v="1899-12-30T07:23:00"/>
    <n v="160"/>
    <x v="0"/>
    <n v="35.69"/>
    <n v="1.54"/>
    <n v="50.03"/>
    <n v="5.01"/>
    <n v="55.04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2-16T00:00:00"/>
    <d v="1899-12-30T07:18:00"/>
    <n v="171"/>
    <x v="0"/>
    <n v="21.32"/>
    <n v="1.54"/>
    <n v="29.89"/>
    <n v="2.99"/>
    <n v="32.880000000000003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2-17T00:00:00"/>
    <d v="1899-12-30T07:21:00"/>
    <n v="176"/>
    <x v="0"/>
    <n v="12.78"/>
    <n v="1.54"/>
    <n v="17.920000000000002"/>
    <n v="1.8"/>
    <n v="19.72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2-18T00:00:00"/>
    <d v="1899-12-30T07:14:00"/>
    <n v="171"/>
    <x v="0"/>
    <n v="16.52"/>
    <n v="1.54"/>
    <n v="23.17"/>
    <n v="2.3199999999999998"/>
    <n v="25.49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09-25T00:00:00"/>
    <d v="1899-12-30T09:28:00"/>
    <n v="2"/>
    <x v="0"/>
    <n v="20.77"/>
    <n v="1.54"/>
    <n v="29.12"/>
    <n v="2.92"/>
    <n v="32.04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09-26T00:00:00"/>
    <d v="1899-12-30T08:58:00"/>
    <n v="5"/>
    <x v="0"/>
    <n v="10.64"/>
    <n v="1.55"/>
    <n v="15.01"/>
    <n v="1.51"/>
    <n v="16.52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0-08T00:00:00"/>
    <d v="1899-12-30T07:13:00"/>
    <n v="13"/>
    <x v="0"/>
    <n v="19.079999999999998"/>
    <n v="1.55"/>
    <n v="26.92"/>
    <n v="2.7"/>
    <n v="29.62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0-09T00:00:00"/>
    <d v="1899-12-30T07:20:00"/>
    <n v="18"/>
    <x v="0"/>
    <n v="8.58"/>
    <n v="1.53"/>
    <n v="11.95"/>
    <n v="1.2"/>
    <n v="13.15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0-10T00:00:00"/>
    <d v="1899-12-30T07:15:00"/>
    <n v="23"/>
    <x v="0"/>
    <n v="16.420000000000002"/>
    <n v="1.53"/>
    <n v="22.87"/>
    <n v="2.29"/>
    <n v="25.16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0-11T00:00:00"/>
    <d v="1899-12-30T07:21:00"/>
    <n v="29"/>
    <x v="0"/>
    <n v="15.83"/>
    <n v="1.53"/>
    <n v="22.05"/>
    <n v="2.21"/>
    <n v="24.26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0-14T00:00:00"/>
    <d v="1899-12-30T07:21:00"/>
    <n v="35"/>
    <x v="0"/>
    <n v="13.54"/>
    <n v="1.53"/>
    <n v="18.850000000000001"/>
    <n v="1.89"/>
    <n v="20.74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0-15T00:00:00"/>
    <d v="1899-12-30T07:22:00"/>
    <n v="41"/>
    <x v="0"/>
    <n v="12.66"/>
    <n v="1.53"/>
    <n v="17.649999999999999"/>
    <n v="1.77"/>
    <n v="19.420000000000002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0-16T00:00:00"/>
    <d v="1899-12-30T07:08:00"/>
    <n v="46"/>
    <x v="0"/>
    <n v="12.67"/>
    <n v="1.53"/>
    <n v="17.649999999999999"/>
    <n v="1.77"/>
    <n v="19.420000000000002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0-17T00:00:00"/>
    <d v="1899-12-30T07:02:00"/>
    <n v="46"/>
    <x v="0"/>
    <n v="14.35"/>
    <n v="1.53"/>
    <n v="19.98"/>
    <n v="2"/>
    <n v="21.98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0-18T00:00:00"/>
    <d v="1899-12-30T07:04:00"/>
    <n v="61"/>
    <x v="0"/>
    <n v="16.66"/>
    <n v="1.53"/>
    <n v="23.2"/>
    <n v="2.33"/>
    <n v="25.53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0-22T00:00:00"/>
    <d v="1899-12-30T06:54:00"/>
    <n v="65"/>
    <x v="0"/>
    <n v="9.6999999999999993"/>
    <n v="1.53"/>
    <n v="13.5"/>
    <n v="1.36"/>
    <n v="14.86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0-25T00:00:00"/>
    <d v="1899-12-30T07:19:00"/>
    <n v="84"/>
    <x v="0"/>
    <n v="19"/>
    <n v="1.53"/>
    <n v="26.46"/>
    <n v="2.65"/>
    <n v="29.11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0-26T00:00:00"/>
    <d v="1899-12-30T06:46:00"/>
    <n v="88"/>
    <x v="0"/>
    <n v="9.81"/>
    <n v="1.53"/>
    <n v="13.67"/>
    <n v="1.37"/>
    <n v="15.04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0-28T00:00:00"/>
    <d v="1899-12-30T08:46:00"/>
    <n v="95"/>
    <x v="0"/>
    <n v="15.97"/>
    <n v="1.53"/>
    <n v="22.25"/>
    <n v="2.23"/>
    <n v="24.48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0-31T00:00:00"/>
    <d v="1899-12-30T08:09:00"/>
    <n v="113"/>
    <x v="0"/>
    <n v="22.5"/>
    <n v="1.53"/>
    <n v="31.35"/>
    <n v="3.14"/>
    <n v="34.49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1-04T00:00:00"/>
    <d v="1899-12-30T07:11:00"/>
    <n v="126"/>
    <x v="0"/>
    <n v="24.7"/>
    <n v="1.53"/>
    <n v="34.4"/>
    <n v="3.45"/>
    <n v="37.85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1-09T00:00:00"/>
    <d v="1899-12-30T07:08:00"/>
    <n v="143"/>
    <x v="0"/>
    <n v="20.440000000000001"/>
    <n v="1.53"/>
    <n v="28.46"/>
    <n v="2.85"/>
    <n v="31.31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1-11T00:00:00"/>
    <d v="1899-12-30T07:13:00"/>
    <n v="149"/>
    <x v="0"/>
    <n v="9.5"/>
    <n v="1.53"/>
    <n v="13.24"/>
    <n v="1.33"/>
    <n v="14.57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1-15T00:00:00"/>
    <d v="1899-12-30T06:55:00"/>
    <n v="155"/>
    <x v="0"/>
    <n v="14.16"/>
    <n v="1.53"/>
    <n v="19.72"/>
    <n v="1.98"/>
    <n v="21.7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1-19T00:00:00"/>
    <d v="1899-12-30T06:49:00"/>
    <n v="158"/>
    <x v="0"/>
    <n v="10.49"/>
    <n v="1.53"/>
    <n v="14.62"/>
    <n v="1.47"/>
    <n v="16.09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1-26T00:00:00"/>
    <d v="1899-12-30T07:12:00"/>
    <n v="167"/>
    <x v="0"/>
    <n v="18.86"/>
    <n v="1.53"/>
    <n v="26.25"/>
    <n v="2.63"/>
    <n v="28.88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1-27T00:00:00"/>
    <d v="1899-12-30T07:23:00"/>
    <n v="172"/>
    <x v="0"/>
    <n v="14.21"/>
    <n v="1.54"/>
    <n v="19.940000000000001"/>
    <n v="2"/>
    <n v="21.94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1-28T00:00:00"/>
    <d v="1899-12-30T07:19:00"/>
    <n v="178"/>
    <x v="0"/>
    <n v="15.48"/>
    <n v="1.54"/>
    <n v="21.7"/>
    <n v="2.1800000000000002"/>
    <n v="23.88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2-02T00:00:00"/>
    <d v="1899-12-30T06:55:00"/>
    <n v="183"/>
    <x v="0"/>
    <n v="11.97"/>
    <n v="1.54"/>
    <n v="16.78"/>
    <n v="1.68"/>
    <n v="18.46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2-06T00:00:00"/>
    <d v="1899-12-30T06:44:00"/>
    <n v="194"/>
    <x v="0"/>
    <n v="25.4"/>
    <n v="1.54"/>
    <n v="35.61"/>
    <n v="3.57"/>
    <n v="39.18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2-11T00:00:00"/>
    <d v="1899-12-30T07:09:00"/>
    <n v="200"/>
    <x v="0"/>
    <n v="12.15"/>
    <n v="1.54"/>
    <n v="17.02"/>
    <n v="1.71"/>
    <n v="18.73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2-12T00:00:00"/>
    <d v="1899-12-30T07:21:00"/>
    <n v="204"/>
    <x v="0"/>
    <n v="13.23"/>
    <n v="1.54"/>
    <n v="18.55"/>
    <n v="1.86"/>
    <n v="20.41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2-16T00:00:00"/>
    <d v="1899-12-30T07:29:00"/>
    <n v="210"/>
    <x v="0"/>
    <n v="15.83"/>
    <n v="1.54"/>
    <n v="22.19"/>
    <n v="2.2200000000000002"/>
    <n v="24.41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2-17T00:00:00"/>
    <d v="1899-12-30T07:19:00"/>
    <n v="213"/>
    <x v="0"/>
    <n v="11.51"/>
    <n v="1.54"/>
    <n v="16.149999999999999"/>
    <n v="1.62"/>
    <n v="17.77"/>
  </r>
  <r>
    <x v="181"/>
    <s v="ACT TCCS - PTS - City Maintenance - PM - Calwell Depot"/>
    <n v="947285"/>
    <m/>
    <s v="Agricultural"/>
    <m/>
    <m/>
    <s v="TORO"/>
    <s v="MOWER"/>
    <s v="Groundsmaster 3280-D 4x4 Ride-On Mower"/>
    <s v="EG FUELCO 1514 CONDER"/>
    <s v="CALTEX Australia - Fuel"/>
    <n v="7071340000000000"/>
    <d v="2019-11-08T00:00:00"/>
    <d v="1899-12-30T07:14:00"/>
    <n v="137"/>
    <x v="0"/>
    <n v="21.39"/>
    <n v="1.53"/>
    <n v="29.79"/>
    <n v="2.98"/>
    <n v="32.770000000000003"/>
  </r>
  <r>
    <x v="182"/>
    <s v="ACT TCCS - PTS - City Maintenance - PM - Calwell Depot"/>
    <n v="948035"/>
    <m/>
    <s v="Heavy Commercial"/>
    <m/>
    <n v="2018"/>
    <s v="ISUZU"/>
    <s v="N-SERIES"/>
    <s v="NH MY18 5.2 NPR 65-190 MWB RWD AMT 2DR CAB CHASSIS (REL. 01/19)"/>
    <s v="EG FUELCO 1529 TUGGERANONG"/>
    <s v="CALTEX Australia - Fuel"/>
    <n v="7071340000000000"/>
    <d v="2019-10-26T00:00:00"/>
    <d v="1899-12-30T07:01:00"/>
    <n v="369"/>
    <x v="0"/>
    <n v="96.79"/>
    <n v="1.51"/>
    <n v="133.05000000000001"/>
    <n v="13.31"/>
    <n v="146.36000000000001"/>
  </r>
  <r>
    <x v="182"/>
    <s v="ACT TCCS - PTS - City Maintenance - PM - Calwell Depot"/>
    <n v="948035"/>
    <m/>
    <s v="Heavy Commercial"/>
    <m/>
    <n v="2018"/>
    <s v="ISUZU"/>
    <s v="N-SERIES"/>
    <s v="NH MY18 5.2 NPR 65-190 MWB RWD AMT 2DR CAB CHASSIS (REL. 01/19)"/>
    <s v="KAMBAH CALTEX WOOLWORTHS"/>
    <s v="CALTEX Australia - Fuel"/>
    <n v="7071340000000000"/>
    <d v="2019-11-09T00:00:00"/>
    <d v="1899-12-30T11:15:00"/>
    <n v="881"/>
    <x v="0"/>
    <n v="97.62"/>
    <n v="1.55"/>
    <n v="137.74"/>
    <n v="13.78"/>
    <n v="151.52000000000001"/>
  </r>
  <r>
    <x v="182"/>
    <s v="ACT TCCS - PTS - City Maintenance - PM - Calwell Depot"/>
    <n v="948035"/>
    <m/>
    <s v="Heavy Commercial"/>
    <m/>
    <n v="2018"/>
    <s v="ISUZU"/>
    <s v="N-SERIES"/>
    <s v="NH MY18 5.2 NPR 65-190 MWB RWD AMT 2DR CAB CHASSIS (REL. 01/19)"/>
    <s v="KAMBAH CALTEX WOOLWORTHS"/>
    <s v="CALTEX Australia - Fuel"/>
    <n v="7071340000000000"/>
    <d v="2019-12-04T00:00:00"/>
    <d v="1899-12-30T11:35:00"/>
    <n v="1358"/>
    <x v="0"/>
    <n v="100.12"/>
    <n v="1.55"/>
    <n v="141.26"/>
    <n v="14.13"/>
    <n v="155.38999999999999"/>
  </r>
  <r>
    <x v="183"/>
    <s v="ACT TCCS - CS - City Presentation - LC - City Rangers"/>
    <n v="319385"/>
    <m/>
    <s v="Light Commercial"/>
    <n v="245179"/>
    <n v="2014"/>
    <s v="FORD"/>
    <s v="RANGER"/>
    <s v="PX MY14 (4/14) 2.2 TDCi XL Crew Hi 4x2 Auto CC"/>
    <s v="BELCONNEN WOOLWORTHS S/STN"/>
    <s v="CALTEX Australia - Fuel"/>
    <n v="7071340000000000"/>
    <d v="2019-01-04T00:00:00"/>
    <d v="1899-12-30T13:20:00"/>
    <n v="70000"/>
    <x v="0"/>
    <n v="68.41"/>
    <n v="1.29"/>
    <n v="80.459999999999994"/>
    <n v="8.0500000000000007"/>
    <n v="88.51"/>
  </r>
  <r>
    <x v="183"/>
    <s v="ACT TCCS - CS - City Presentation - LC - City Rangers"/>
    <n v="319385"/>
    <m/>
    <s v="Light Commercial"/>
    <n v="245179"/>
    <n v="2014"/>
    <s v="FORD"/>
    <s v="RANGER"/>
    <s v="PX MY14 (4/14) 2.2 TDCi XL Crew Hi 4x2 Auto CC"/>
    <s v="CALTEX KALEEN STAR MART"/>
    <s v="CALTEX Australia - Fuel"/>
    <n v="7071340000000000"/>
    <d v="2019-01-25T00:00:00"/>
    <d v="1899-12-30T15:59:00"/>
    <n v="72517"/>
    <x v="0"/>
    <n v="65.98"/>
    <n v="1.32"/>
    <n v="79.040000000000006"/>
    <n v="7.9"/>
    <n v="86.94"/>
  </r>
  <r>
    <x v="183"/>
    <s v="ACT TCCS - CS - City Presentation - LC - City Rangers"/>
    <n v="319385"/>
    <m/>
    <s v="Light Commercial"/>
    <n v="245179"/>
    <n v="2014"/>
    <s v="FORD"/>
    <s v="RANGER"/>
    <s v="PX MY14 (4/14) 2.2 TDCi XL Crew Hi 4x2 Auto CC"/>
    <s v="KAMBAH CALTEX WOOLWORTHS"/>
    <s v="CALTEX Australia - Fuel"/>
    <n v="7071340000000000"/>
    <d v="2019-01-09T00:00:00"/>
    <d v="1899-12-30T00:48:00"/>
    <n v="71503"/>
    <x v="0"/>
    <n v="42.82"/>
    <n v="1.27"/>
    <n v="49.52"/>
    <n v="4.95"/>
    <n v="54.47"/>
  </r>
  <r>
    <x v="183"/>
    <s v="ACT TCCS - CS - City Presentation - LC - City Rangers"/>
    <n v="319385"/>
    <m/>
    <s v="Light Commercial"/>
    <n v="245179"/>
    <n v="2014"/>
    <s v="FORD"/>
    <s v="RANGER"/>
    <s v="PX MY14 (4/14) 2.2 TDCi XL Crew Hi 4x2 Auto CC"/>
    <s v="KAMBAH CALTEX WOOLWORTHS"/>
    <s v="CALTEX Australia - Fuel"/>
    <n v="7071340000000000"/>
    <d v="2019-01-15T00:00:00"/>
    <d v="1899-12-30T00:09:00"/>
    <n v="71995"/>
    <x v="0"/>
    <n v="57.01"/>
    <n v="1.27"/>
    <n v="65.81"/>
    <n v="6.58"/>
    <n v="72.39"/>
  </r>
  <r>
    <x v="184"/>
    <s v="ACT TCCS - CS - City Presentation - LC - City Rangers"/>
    <n v="320543"/>
    <m/>
    <s v="Passenger"/>
    <n v="163108"/>
    <m/>
    <s v="FUEL CARD"/>
    <s v="FUEL CARD"/>
    <s v="Fuel Card"/>
    <s v="HUME WOOLWORTHS S/STN"/>
    <s v="CALTEX Australia - Fuel"/>
    <n v="7071340000000000"/>
    <d v="2019-03-05T00:00:00"/>
    <d v="1899-12-30T18:50:00"/>
    <n v="5000"/>
    <x v="0"/>
    <n v="42.3"/>
    <n v="1.41"/>
    <n v="54.18"/>
    <n v="5.42"/>
    <n v="59.6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BELCONNEN WOOLWORTHS S/STN"/>
    <s v="CALTEX Australia - Fuel"/>
    <n v="7071340000000000"/>
    <d v="2019-01-14T00:00:00"/>
    <d v="1899-12-30T00:57:00"/>
    <n v="69500"/>
    <x v="0"/>
    <n v="61"/>
    <n v="1.45"/>
    <n v="80.52"/>
    <n v="8.06"/>
    <n v="88.58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BELCONNEN WOOLWORTHS S/STN"/>
    <s v="CALTEX Australia - Fuel"/>
    <n v="7071340000000000"/>
    <d v="2019-02-18T00:00:00"/>
    <d v="1899-12-30T19:59:00"/>
    <n v="71814"/>
    <x v="0"/>
    <n v="62.13"/>
    <n v="1.45"/>
    <n v="82.01"/>
    <n v="8.2100000000000009"/>
    <n v="90.22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CALTEX  HUGHES"/>
    <s v="CALTEX Australia - Fuel"/>
    <n v="7071340000000000"/>
    <d v="2019-06-19T00:00:00"/>
    <d v="1899-12-30T00:26:00"/>
    <n v="81694"/>
    <x v="0"/>
    <n v="68.39"/>
    <n v="1.5"/>
    <n v="93.38"/>
    <n v="9.34"/>
    <n v="102.72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CALTEX  MITCHELL S/STN"/>
    <s v="CALTEX Australia - Fuel"/>
    <n v="7071340000000000"/>
    <d v="2019-07-11T00:00:00"/>
    <d v="1899-12-30T00:15:00"/>
    <n v="88000"/>
    <x v="0"/>
    <n v="69.05"/>
    <n v="1.48"/>
    <n v="93.03"/>
    <n v="9.31"/>
    <n v="102.34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CALTEX BRADDON STAR MART"/>
    <s v="CALTEX Australia - Fuel"/>
    <n v="7071340000000000"/>
    <d v="2019-04-15T00:00:00"/>
    <d v="1899-12-30T09:52:00"/>
    <n v="76000"/>
    <x v="0"/>
    <n v="67.540000000000006"/>
    <n v="1.5"/>
    <n v="92.23"/>
    <n v="9.23"/>
    <n v="101.46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CALTEX BRADDON STAR MART"/>
    <s v="CALTEX Australia - Fuel"/>
    <n v="7071340000000000"/>
    <d v="2019-04-29T00:00:00"/>
    <d v="1899-12-30T20:14:00"/>
    <n v="77005"/>
    <x v="0"/>
    <n v="62.64"/>
    <n v="1.52"/>
    <n v="86.67"/>
    <n v="8.67"/>
    <n v="95.34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CALTEX BRADDON STAR MART"/>
    <s v="CALTEX Australia - Fuel"/>
    <n v="7071340000000000"/>
    <d v="2019-06-03T00:00:00"/>
    <d v="1899-12-30T15:59:00"/>
    <n v="88200"/>
    <x v="0"/>
    <n v="41.51"/>
    <n v="1.5"/>
    <n v="56.68"/>
    <n v="5.67"/>
    <n v="62.35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CALTEX BRADDON STAR MART"/>
    <s v="CALTEX Australia - Fuel"/>
    <n v="7071340000000000"/>
    <d v="2019-06-28T00:00:00"/>
    <d v="1899-12-30T18:19:00"/>
    <n v="82244"/>
    <x v="0"/>
    <n v="61.71"/>
    <n v="1.5"/>
    <n v="84.26"/>
    <n v="8.43"/>
    <n v="92.69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CALTEX BRADDON STAR MART"/>
    <s v="CALTEX Australia - Fuel"/>
    <n v="7071340000000000"/>
    <d v="2019-07-04T00:00:00"/>
    <d v="1899-12-30T19:39:00"/>
    <n v="82175"/>
    <x v="0"/>
    <n v="37.28"/>
    <n v="1.51"/>
    <n v="51.25"/>
    <n v="5.13"/>
    <n v="56.38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CALTEX KALEEN STAR MART"/>
    <s v="CALTEX Australia - Fuel"/>
    <n v="7071340000000000"/>
    <d v="2019-01-05T00:00:00"/>
    <d v="1899-12-30T09:37:00"/>
    <n v="66623"/>
    <x v="0"/>
    <n v="53.35"/>
    <n v="1.4"/>
    <n v="68"/>
    <n v="6.81"/>
    <n v="74.81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CALTEX KALEEN STAR MART"/>
    <s v="CALTEX Australia - Fuel"/>
    <n v="7071340000000000"/>
    <d v="2019-05-02T00:00:00"/>
    <d v="1899-12-30T19:26:00"/>
    <n v="77600"/>
    <x v="0"/>
    <n v="52.81"/>
    <n v="1.53"/>
    <n v="73.55"/>
    <n v="7.36"/>
    <n v="80.91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CALTEX KALEEN STAR MART"/>
    <s v="CALTEX Australia - Fuel"/>
    <n v="7071340000000000"/>
    <d v="2019-05-26T00:00:00"/>
    <d v="1899-12-30T11:29:00"/>
    <n v="78900"/>
    <x v="0"/>
    <n v="59"/>
    <n v="1.53"/>
    <n v="82.17"/>
    <n v="8.2200000000000006"/>
    <n v="90.39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CALTEX KALEEN STAR MART"/>
    <s v="CALTEX Australia - Fuel"/>
    <n v="7071340000000000"/>
    <d v="2019-06-14T00:00:00"/>
    <d v="1899-12-30T13:29:00"/>
    <n v="89300"/>
    <x v="0"/>
    <n v="29.12"/>
    <n v="1.5"/>
    <n v="39.76"/>
    <n v="3.98"/>
    <n v="43.74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CALTEX NICHOLLS STAR MART"/>
    <s v="CALTEX Australia - Fuel"/>
    <n v="7071340000000000"/>
    <d v="2019-01-03T00:00:00"/>
    <d v="1899-12-30T14:03:00"/>
    <n v="66187"/>
    <x v="0"/>
    <n v="69.739999999999995"/>
    <n v="1.41"/>
    <n v="89.26"/>
    <n v="8.93"/>
    <n v="98.19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CALTEX PIALLAGO STAR MART"/>
    <s v="CALTEX Australia - Fuel"/>
    <n v="7071340000000000"/>
    <d v="2019-08-13T00:00:00"/>
    <d v="1899-12-30T15:21:00"/>
    <m/>
    <x v="0"/>
    <n v="43.62"/>
    <n v="1.41"/>
    <n v="55.99"/>
    <n v="5.6"/>
    <n v="61.59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CONDER WOOLWORTHS S/STN"/>
    <s v="CALTEX Australia - Fuel"/>
    <n v="7071340000000000"/>
    <d v="2019-01-24T00:00:00"/>
    <d v="1899-12-30T14:08:00"/>
    <n v="69380"/>
    <x v="0"/>
    <n v="47.3"/>
    <n v="1.45"/>
    <n v="62.44"/>
    <n v="6.25"/>
    <n v="68.69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CONDER WOOLWORTHS S/STN"/>
    <s v="CALTEX Australia - Fuel"/>
    <n v="7071340000000000"/>
    <d v="2019-01-27T00:00:00"/>
    <d v="1899-12-30T10:21:00"/>
    <n v="69923"/>
    <x v="0"/>
    <n v="59.05"/>
    <n v="1.45"/>
    <n v="77.95"/>
    <n v="7.8"/>
    <n v="85.75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514 CONDER"/>
    <s v="CALTEX Australia - Fuel"/>
    <n v="7071340000000000"/>
    <d v="2019-10-10T00:00:00"/>
    <d v="1899-12-30T14:15:00"/>
    <n v="89460"/>
    <x v="0"/>
    <n v="70.16"/>
    <n v="1.53"/>
    <n v="97.72"/>
    <n v="9.7799999999999994"/>
    <n v="107.5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514 CONDER"/>
    <s v="CALTEX Australia - Fuel"/>
    <n v="7071340000000000"/>
    <d v="2019-10-18T00:00:00"/>
    <d v="1899-12-30T13:30:00"/>
    <n v="89000"/>
    <x v="0"/>
    <n v="58.95"/>
    <n v="1.53"/>
    <n v="82.1"/>
    <n v="8.2200000000000006"/>
    <n v="90.32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88 HUME"/>
    <s v="CALTEX Australia - Fuel"/>
    <n v="7071340000000000"/>
    <d v="2019-04-26T00:00:00"/>
    <d v="1899-12-30T00:48:00"/>
    <n v="76500"/>
    <x v="0"/>
    <n v="56.95"/>
    <n v="1.5"/>
    <n v="77.760000000000005"/>
    <n v="7.78"/>
    <n v="85.54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88 HUME"/>
    <s v="CALTEX Australia - Fuel"/>
    <n v="7071340000000000"/>
    <d v="2019-05-21T00:00:00"/>
    <d v="1899-12-30T17:39:00"/>
    <n v="79266"/>
    <x v="0"/>
    <n v="59.67"/>
    <n v="1.5"/>
    <n v="81.47"/>
    <n v="8.15"/>
    <n v="89.62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88 HUME"/>
    <s v="CALTEX Australia - Fuel"/>
    <n v="7071340000000000"/>
    <d v="2019-07-16T00:00:00"/>
    <d v="1899-12-30T08:02:00"/>
    <n v="86351"/>
    <x v="0"/>
    <n v="39.32"/>
    <n v="1.46"/>
    <n v="52.26"/>
    <n v="5.23"/>
    <n v="57.49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88 HUME"/>
    <s v="CALTEX Australia - Fuel"/>
    <n v="7071340000000000"/>
    <d v="2019-07-17T00:00:00"/>
    <d v="1899-12-30T10:02:00"/>
    <n v="83597"/>
    <x v="0"/>
    <n v="38.799999999999997"/>
    <n v="1.47"/>
    <n v="51.92"/>
    <n v="5.2"/>
    <n v="57.12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88 HUME"/>
    <s v="CALTEX Australia - Fuel"/>
    <n v="7071340000000000"/>
    <d v="2019-07-22T00:00:00"/>
    <d v="1899-12-30T08:19:00"/>
    <n v="83745"/>
    <x v="0"/>
    <n v="96.25"/>
    <n v="1.47"/>
    <n v="128.80000000000001"/>
    <n v="12.89"/>
    <n v="141.69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88 HUME"/>
    <s v="CALTEX Australia - Fuel"/>
    <n v="7071340000000000"/>
    <d v="2019-07-25T00:00:00"/>
    <d v="1899-12-30T08:04:00"/>
    <n v="84066"/>
    <x v="0"/>
    <n v="38.74"/>
    <n v="1.47"/>
    <n v="51.85"/>
    <n v="5.19"/>
    <n v="57.04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88 HUME"/>
    <s v="CALTEX Australia - Fuel"/>
    <n v="7071340000000000"/>
    <d v="2019-07-26T00:00:00"/>
    <d v="1899-12-30T10:53:00"/>
    <n v="84131"/>
    <x v="0"/>
    <n v="81.86"/>
    <n v="1.47"/>
    <n v="109.55"/>
    <n v="10.96"/>
    <n v="120.51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88 HUME"/>
    <s v="CALTEX Australia - Fuel"/>
    <n v="7071340000000000"/>
    <d v="2019-08-05T00:00:00"/>
    <d v="1899-12-30T13:48:00"/>
    <n v="84829"/>
    <x v="0"/>
    <n v="57.49"/>
    <n v="1.45"/>
    <n v="75.89"/>
    <n v="7.59"/>
    <n v="83.48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88 HUME"/>
    <s v="CALTEX Australia - Fuel"/>
    <n v="7071340000000000"/>
    <d v="2019-11-06T00:00:00"/>
    <d v="1899-12-30T11:20:00"/>
    <n v="91334"/>
    <x v="0"/>
    <n v="38.270000000000003"/>
    <n v="1.46"/>
    <n v="50.86"/>
    <n v="5.09"/>
    <n v="55.95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88 HUME"/>
    <s v="CALTEX Australia - Fuel"/>
    <n v="7071340000000000"/>
    <d v="2019-11-18T00:00:00"/>
    <d v="1899-12-30T13:55:00"/>
    <n v="93000"/>
    <x v="0"/>
    <n v="37.83"/>
    <n v="1.46"/>
    <n v="50.28"/>
    <n v="5.03"/>
    <n v="55.31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88 HUME"/>
    <s v="CALTEX Australia - Fuel"/>
    <n v="7071340000000000"/>
    <d v="2019-11-21T00:00:00"/>
    <d v="1899-12-30T13:50:00"/>
    <m/>
    <x v="0"/>
    <n v="34.78"/>
    <n v="1.46"/>
    <n v="46.23"/>
    <n v="4.63"/>
    <n v="50.86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90 BELCONNEN"/>
    <s v="CALTEX Australia - Fuel"/>
    <n v="7071340000000000"/>
    <d v="2019-05-06T00:00:00"/>
    <d v="1899-12-30T18:39:00"/>
    <n v="78200"/>
    <x v="0"/>
    <n v="70.3"/>
    <n v="1.5"/>
    <n v="95.99"/>
    <n v="9.6"/>
    <n v="105.59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90 BELCONNEN"/>
    <s v="CALTEX Australia - Fuel"/>
    <n v="7071340000000000"/>
    <d v="2019-05-13T00:00:00"/>
    <d v="1899-12-30T14:10:00"/>
    <n v="79000"/>
    <x v="0"/>
    <n v="55.39"/>
    <n v="1.5"/>
    <n v="75.64"/>
    <n v="7.57"/>
    <n v="83.21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90 BELCONNEN"/>
    <s v="CALTEX Australia - Fuel"/>
    <n v="7071340000000000"/>
    <d v="2019-09-06T00:00:00"/>
    <d v="1899-12-30T13:48:00"/>
    <n v="87179"/>
    <x v="0"/>
    <n v="64.58"/>
    <n v="1.5"/>
    <n v="88.18"/>
    <n v="8.82"/>
    <n v="97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90 BELCONNEN"/>
    <s v="CALTEX Australia - Fuel"/>
    <n v="7071340000000000"/>
    <d v="2019-09-13T00:00:00"/>
    <d v="1899-12-30T00:39:00"/>
    <n v="87769"/>
    <x v="0"/>
    <n v="67.48"/>
    <n v="1.5"/>
    <n v="92.14"/>
    <n v="9.2200000000000006"/>
    <n v="101.36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90 BELCONNEN"/>
    <s v="CALTEX Australia - Fuel"/>
    <n v="7071340000000000"/>
    <d v="2019-09-20T00:00:00"/>
    <d v="1899-12-30T15:59:00"/>
    <n v="88206"/>
    <x v="0"/>
    <n v="45.71"/>
    <n v="1.51"/>
    <n v="62.83"/>
    <n v="6.29"/>
    <n v="69.12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90 BELCONNEN"/>
    <s v="CALTEX Australia - Fuel"/>
    <n v="7071340000000000"/>
    <d v="2019-11-09T00:00:00"/>
    <d v="1899-12-30T08:38:00"/>
    <n v="91500"/>
    <x v="0"/>
    <n v="65.94"/>
    <n v="1.53"/>
    <n v="91.84"/>
    <n v="9.19"/>
    <n v="101.03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FYSHWICK S/STN"/>
    <s v="CALTEX Australia - Fuel"/>
    <n v="7071340000000000"/>
    <d v="2019-08-01T00:00:00"/>
    <d v="1899-12-30T10:27:00"/>
    <n v="85410"/>
    <x v="0"/>
    <n v="67.150000000000006"/>
    <n v="1.43"/>
    <n v="87.42"/>
    <n v="8.75"/>
    <n v="96.17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FYSHWICK S/STN"/>
    <s v="CALTEX Australia - Fuel"/>
    <n v="7071340000000000"/>
    <d v="2019-08-18T00:00:00"/>
    <d v="1899-12-30T09:05:00"/>
    <n v="88000"/>
    <x v="0"/>
    <n v="71.930000000000007"/>
    <n v="1.43"/>
    <n v="93.64"/>
    <n v="9.3699999999999992"/>
    <n v="103.01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FYSHWICK S/STN"/>
    <s v="CALTEX Australia - Fuel"/>
    <n v="7071340000000000"/>
    <d v="2019-08-21T00:00:00"/>
    <d v="1899-12-30T13:10:00"/>
    <m/>
    <x v="0"/>
    <n v="54.75"/>
    <n v="1.43"/>
    <n v="71.27"/>
    <n v="7.13"/>
    <n v="78.400000000000006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FYSHWICK S/STN"/>
    <s v="CALTEX Australia - Fuel"/>
    <n v="7071340000000000"/>
    <d v="2019-08-27T00:00:00"/>
    <d v="1899-12-30T13:51:00"/>
    <m/>
    <x v="0"/>
    <n v="29.87"/>
    <n v="1.43"/>
    <n v="38.880000000000003"/>
    <n v="3.89"/>
    <n v="42.77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FYSHWICK S/STN"/>
    <s v="CALTEX Australia - Fuel"/>
    <n v="7071340000000000"/>
    <d v="2019-09-30T00:00:00"/>
    <d v="1899-12-30T00:07:00"/>
    <n v="88850"/>
    <x v="0"/>
    <n v="69.209999999999994"/>
    <n v="1.47"/>
    <n v="92.36"/>
    <n v="9.24"/>
    <n v="101.6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FYSHWICK S/STN"/>
    <s v="CALTEX Australia - Fuel"/>
    <n v="7071340000000000"/>
    <d v="2019-10-29T00:00:00"/>
    <d v="1899-12-30T13:56:00"/>
    <m/>
    <x v="0"/>
    <n v="36.5"/>
    <n v="1.46"/>
    <n v="48.51"/>
    <n v="4.8600000000000003"/>
    <n v="53.37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FYSHWICK S/STN"/>
    <s v="CALTEX Australia - Fuel"/>
    <n v="7071340000000000"/>
    <d v="2019-11-26T00:00:00"/>
    <d v="1899-12-30T17:33:00"/>
    <m/>
    <x v="0"/>
    <n v="58.24"/>
    <n v="1.46"/>
    <n v="77.41"/>
    <n v="7.75"/>
    <n v="85.16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FYSHWICK S/STN"/>
    <s v="CALTEX Australia - Fuel"/>
    <n v="7071340000000000"/>
    <d v="2019-12-03T00:00:00"/>
    <d v="1899-12-30T17:42:00"/>
    <m/>
    <x v="0"/>
    <n v="61"/>
    <n v="1.46"/>
    <n v="81.069999999999993"/>
    <n v="8.11"/>
    <n v="89.18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FYSHWICK S/STN"/>
    <s v="CALTEX Australia - Fuel"/>
    <n v="7071340000000000"/>
    <d v="2019-12-11T00:00:00"/>
    <d v="1899-12-30T15:59:00"/>
    <m/>
    <x v="0"/>
    <n v="59.57"/>
    <n v="1.48"/>
    <n v="80.25"/>
    <n v="8.0299999999999994"/>
    <n v="88.28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GUNGAHLIN WOOLWORTHS S/STN"/>
    <s v="CALTEX Australia - Fuel"/>
    <n v="7071340000000000"/>
    <d v="2019-02-24T00:00:00"/>
    <d v="1899-12-30T16:20:00"/>
    <n v="72491"/>
    <x v="0"/>
    <n v="66.680000000000007"/>
    <n v="1.42"/>
    <n v="86.2"/>
    <n v="8.6300000000000008"/>
    <n v="94.83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HOLT CALTEX WOOLWORTHS"/>
    <s v="CALTEX Australia - Fuel"/>
    <n v="7071340000000000"/>
    <d v="2019-01-18T00:00:00"/>
    <d v="1899-12-30T17:43:00"/>
    <n v="68341"/>
    <x v="0"/>
    <n v="68.25"/>
    <n v="1.47"/>
    <n v="90.9"/>
    <n v="9.1"/>
    <n v="100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HOLT CALTEX WOOLWORTHS"/>
    <s v="CALTEX Australia - Fuel"/>
    <n v="7071340000000000"/>
    <d v="2019-01-21T00:00:00"/>
    <d v="1899-12-30T15:05:00"/>
    <n v="68947"/>
    <x v="0"/>
    <n v="68.430000000000007"/>
    <n v="1.47"/>
    <n v="91.14"/>
    <n v="9.1199999999999992"/>
    <n v="100.26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HOLT CALTEX WOOLWORTHS"/>
    <s v="CALTEX Australia - Fuel"/>
    <n v="7071340000000000"/>
    <d v="2019-02-15T00:00:00"/>
    <d v="1899-12-30T16:07:00"/>
    <n v="71294"/>
    <x v="0"/>
    <n v="63.31"/>
    <n v="1.48"/>
    <n v="84.89"/>
    <n v="8.49"/>
    <n v="93.38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HOLT CALTEX WOOLWORTHS"/>
    <s v="CALTEX Australia - Fuel"/>
    <n v="7071340000000000"/>
    <d v="2019-04-10T00:00:00"/>
    <d v="1899-12-30T00:53:00"/>
    <n v="75001"/>
    <x v="0"/>
    <n v="68.790000000000006"/>
    <n v="1.5"/>
    <n v="93.93"/>
    <n v="9.4"/>
    <n v="103.33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HUME WOOLWORTHS S/STN"/>
    <s v="CALTEX Australia - Fuel"/>
    <n v="7071340000000000"/>
    <d v="2019-01-29T00:00:00"/>
    <d v="1899-12-30T20:45:00"/>
    <n v="70372"/>
    <x v="0"/>
    <n v="45.27"/>
    <n v="1.45"/>
    <n v="59.75"/>
    <n v="5.98"/>
    <n v="65.73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HUME WOOLWORTHS S/STN"/>
    <s v="CALTEX Australia - Fuel"/>
    <n v="7071340000000000"/>
    <d v="2019-02-05T00:00:00"/>
    <d v="1899-12-30T11:57:00"/>
    <n v="70727"/>
    <x v="0"/>
    <n v="39.6"/>
    <n v="1.45"/>
    <n v="52.27"/>
    <n v="5.23"/>
    <n v="57.5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HUME WOOLWORTHS S/STN"/>
    <s v="CALTEX Australia - Fuel"/>
    <n v="7071340000000000"/>
    <d v="2019-02-07T00:00:00"/>
    <d v="1899-12-30T09:44:00"/>
    <n v="25800"/>
    <x v="0"/>
    <n v="41.79"/>
    <n v="1.45"/>
    <n v="55.16"/>
    <n v="5.52"/>
    <n v="60.68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HUME WOOLWORTHS S/STN"/>
    <s v="CALTEX Australia - Fuel"/>
    <n v="7071340000000000"/>
    <d v="2019-03-16T00:00:00"/>
    <d v="1899-12-30T15:20:00"/>
    <n v="73000"/>
    <x v="0"/>
    <n v="67.31"/>
    <n v="1.47"/>
    <n v="90.07"/>
    <n v="9.01"/>
    <n v="99.08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HUME WOOLWORTHS S/STN"/>
    <s v="CALTEX Australia - Fuel"/>
    <n v="7071340000000000"/>
    <d v="2019-03-22T00:00:00"/>
    <d v="1899-12-30T17:23:00"/>
    <n v="73000"/>
    <x v="0"/>
    <n v="33.479999999999997"/>
    <n v="1.47"/>
    <n v="44.8"/>
    <n v="4.49"/>
    <n v="49.29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KAMBAH CALTEX WOOLWORTHS"/>
    <s v="CALTEX Australia - Fuel"/>
    <n v="7071340000000000"/>
    <d v="2019-10-22T00:00:00"/>
    <d v="1899-12-30T18:34:00"/>
    <n v="90200"/>
    <x v="0"/>
    <n v="69.52"/>
    <n v="1.55"/>
    <n v="98.09"/>
    <n v="9.81"/>
    <n v="107.9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WESTON CALTEX WOOLWORTHS"/>
    <s v="CALTEX Australia - Fuel"/>
    <n v="7071340000000000"/>
    <d v="2019-01-09T00:00:00"/>
    <d v="1899-12-30T10:46:00"/>
    <n v="67500"/>
    <x v="0"/>
    <n v="64.930000000000007"/>
    <n v="1.61"/>
    <n v="95.15"/>
    <n v="9.52"/>
    <n v="104.67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WESTON CALTEX WOOLWORTHS"/>
    <s v="CALTEX Australia - Fuel"/>
    <n v="7071340000000000"/>
    <d v="2019-03-25T00:00:00"/>
    <d v="1899-12-30T15:07:00"/>
    <n v="74001"/>
    <x v="0"/>
    <n v="68.040000000000006"/>
    <n v="1.5"/>
    <n v="92.91"/>
    <n v="9.3000000000000007"/>
    <n v="102.21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WESTON CALTEX WOOLWORTHS"/>
    <s v="CALTEX Australia - Fuel"/>
    <n v="7071340000000000"/>
    <d v="2019-04-04T00:00:00"/>
    <d v="1899-12-30T13:37:00"/>
    <n v="76449"/>
    <x v="0"/>
    <n v="62.55"/>
    <n v="1.5"/>
    <n v="85.41"/>
    <n v="8.5500000000000007"/>
    <n v="93.96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WESTON CALTEX WOOLWORTHS"/>
    <s v="CALTEX Australia - Fuel"/>
    <n v="7071340000000000"/>
    <d v="2019-06-08T00:00:00"/>
    <d v="1899-12-30T14:26:00"/>
    <n v="80800"/>
    <x v="0"/>
    <n v="67.650000000000006"/>
    <n v="1.57"/>
    <n v="96.62"/>
    <n v="9.67"/>
    <n v="106.29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WESTON CALTEX WOOLWORTHS"/>
    <s v="CALTEX Australia - Fuel"/>
    <n v="7071340000000000"/>
    <d v="2019-11-13T00:00:00"/>
    <d v="1899-12-30T11:41:00"/>
    <n v="91200"/>
    <x v="0"/>
    <n v="63.77"/>
    <n v="1.55"/>
    <n v="89.97"/>
    <n v="9"/>
    <n v="98.97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WESTON CALTEX WOOLWORTHS"/>
    <s v="CALTEX Australia - Fuel"/>
    <n v="7071340000000000"/>
    <d v="2019-12-18T00:00:00"/>
    <d v="1899-12-30T14:12:00"/>
    <n v="94810"/>
    <x v="0"/>
    <n v="66.739999999999995"/>
    <n v="1.56"/>
    <n v="94.77"/>
    <n v="9.48"/>
    <n v="104.25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BELCONNEN WOOLWORTHS S/STN"/>
    <s v="CALTEX Australia - Fuel"/>
    <n v="7071340000000000"/>
    <d v="2019-03-25T00:00:00"/>
    <d v="1899-12-30T14:36:00"/>
    <n v="67109"/>
    <x v="0"/>
    <n v="41.98"/>
    <n v="1.5"/>
    <n v="57.32"/>
    <n v="5.74"/>
    <n v="63.06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LTEX BRADDON STAR MART"/>
    <s v="CALTEX Australia - Fuel"/>
    <n v="7071340000000000"/>
    <d v="2019-02-06T00:00:00"/>
    <d v="1899-12-30T15:48:00"/>
    <n v="63000"/>
    <x v="0"/>
    <n v="64.180000000000007"/>
    <n v="1.48"/>
    <n v="86.35"/>
    <n v="8.64"/>
    <n v="94.99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LTEX BRADDON STAR MART"/>
    <s v="CALTEX Australia - Fuel"/>
    <n v="7071340000000000"/>
    <d v="2019-02-14T00:00:00"/>
    <d v="1899-12-30T09:48:00"/>
    <n v="64439"/>
    <x v="0"/>
    <n v="60.21"/>
    <n v="1.49"/>
    <n v="81.55"/>
    <n v="8.16"/>
    <n v="89.71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LTEX BRADDON STAR MART"/>
    <s v="CALTEX Australia - Fuel"/>
    <n v="7071340000000000"/>
    <d v="2019-04-29T00:00:00"/>
    <d v="1899-12-30T10:18:00"/>
    <n v="68515"/>
    <x v="0"/>
    <n v="57.83"/>
    <n v="1.5"/>
    <n v="78.959999999999994"/>
    <n v="7.9"/>
    <n v="86.86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LTEX BRADDON STAR MART"/>
    <s v="CALTEX Australia - Fuel"/>
    <n v="7071340000000000"/>
    <d v="2019-05-21T00:00:00"/>
    <d v="1899-12-30T19:43:00"/>
    <n v="70619"/>
    <x v="0"/>
    <n v="57.7"/>
    <n v="1.5"/>
    <n v="78.790000000000006"/>
    <n v="7.88"/>
    <n v="86.67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LTEX BRADDON STAR MART"/>
    <s v="CALTEX Australia - Fuel"/>
    <n v="7071340000000000"/>
    <d v="2019-07-21T00:00:00"/>
    <d v="1899-12-30T08:18:00"/>
    <m/>
    <x v="0"/>
    <n v="50.96"/>
    <n v="1.52"/>
    <n v="70.510000000000005"/>
    <n v="7.06"/>
    <n v="77.569999999999993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LTEX BRADDON STAR MART"/>
    <s v="CALTEX Australia - Fuel"/>
    <n v="7071340000000000"/>
    <d v="2019-09-04T00:00:00"/>
    <d v="1899-12-30T20:02:00"/>
    <m/>
    <x v="0"/>
    <n v="35.909999999999997"/>
    <n v="1.5"/>
    <n v="49.04"/>
    <n v="4.91"/>
    <n v="53.95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LTEX BRADDON STAR MART"/>
    <s v="CALTEX Australia - Fuel"/>
    <n v="7071340000000000"/>
    <d v="2019-09-16T00:00:00"/>
    <d v="1899-12-30T16:39:00"/>
    <m/>
    <x v="0"/>
    <n v="51.68"/>
    <n v="1.52"/>
    <n v="71.510000000000005"/>
    <n v="7.16"/>
    <n v="78.67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LTEX BRADDON STAR MART"/>
    <s v="CALTEX Australia - Fuel"/>
    <n v="7071340000000000"/>
    <d v="2019-09-24T00:00:00"/>
    <d v="1899-12-30T18:39:00"/>
    <n v="78595"/>
    <x v="0"/>
    <n v="54.35"/>
    <n v="1.54"/>
    <n v="76.19"/>
    <n v="7.62"/>
    <n v="83.81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LTEX BRADDON STAR MART"/>
    <s v="CALTEX Australia - Fuel"/>
    <n v="7071340000000000"/>
    <d v="2019-10-17T00:00:00"/>
    <d v="1899-12-30T11:18:00"/>
    <m/>
    <x v="0"/>
    <n v="31.22"/>
    <n v="1.55"/>
    <n v="44.05"/>
    <n v="4.41"/>
    <n v="48.46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LTEX BRADDON STAR MART"/>
    <s v="CALTEX Australia - Fuel"/>
    <n v="7071340000000000"/>
    <d v="2019-11-23T00:00:00"/>
    <d v="1899-12-30T13:37:00"/>
    <n v="83008"/>
    <x v="0"/>
    <n v="59.83"/>
    <n v="1.55"/>
    <n v="84.42"/>
    <n v="8.4499999999999993"/>
    <n v="92.87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LTEX BRADDON STAR MART"/>
    <s v="CALTEX Australia - Fuel"/>
    <n v="7071340000000000"/>
    <d v="2019-12-05T00:00:00"/>
    <d v="1899-12-30T15:56:00"/>
    <n v="84168"/>
    <x v="0"/>
    <n v="58.06"/>
    <n v="1.51"/>
    <n v="79.81"/>
    <n v="7.99"/>
    <n v="87.8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LTEX KALEEN STAR MART"/>
    <s v="CALTEX Australia - Fuel"/>
    <n v="7071340000000000"/>
    <d v="2019-02-25T00:00:00"/>
    <d v="1899-12-30T00:19:00"/>
    <n v="64911"/>
    <x v="0"/>
    <n v="56.03"/>
    <n v="1.45"/>
    <n v="73.959999999999994"/>
    <n v="7.4"/>
    <n v="81.36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LTEX KALEEN STAR MART"/>
    <s v="CALTEX Australia - Fuel"/>
    <n v="7071340000000000"/>
    <d v="2019-11-07T00:00:00"/>
    <d v="1899-12-30T00:34:00"/>
    <m/>
    <x v="0"/>
    <n v="37.69"/>
    <n v="1.55"/>
    <n v="53.17"/>
    <n v="5.32"/>
    <n v="58.49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LTEX NICHOLLS STAR MART"/>
    <s v="CALTEX Australia - Fuel"/>
    <n v="7071340000000000"/>
    <d v="2019-01-12T00:00:00"/>
    <d v="1899-12-30T13:01:00"/>
    <n v="60597"/>
    <x v="0"/>
    <n v="51.3"/>
    <n v="1.39"/>
    <n v="64.92"/>
    <n v="6.5"/>
    <n v="71.42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NBERRA GATEWAY WOOLWORTHS S/STN"/>
    <s v="CALTEX Australia - Fuel"/>
    <n v="7071340000000000"/>
    <d v="2019-01-22T00:00:00"/>
    <d v="1899-12-30T16:37:00"/>
    <n v="61738"/>
    <x v="0"/>
    <n v="64.62"/>
    <n v="1.45"/>
    <n v="85.3"/>
    <n v="8.5399999999999991"/>
    <n v="93.84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NBERRA GATEWAY WOOLWORTHS S/STN"/>
    <s v="CALTEX Australia - Fuel"/>
    <n v="7071340000000000"/>
    <d v="2019-03-05T00:00:00"/>
    <d v="1899-12-30T15:45:00"/>
    <n v="65432"/>
    <x v="0"/>
    <n v="62.58"/>
    <n v="1.45"/>
    <n v="82.61"/>
    <n v="8.27"/>
    <n v="90.88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NBERRA GATEWAY WOOLWORTHS S/STN"/>
    <s v="CALTEX Australia - Fuel"/>
    <n v="7071340000000000"/>
    <d v="2019-03-14T00:00:00"/>
    <d v="1899-12-30T09:55:00"/>
    <n v="66326"/>
    <x v="0"/>
    <n v="51.27"/>
    <n v="1.47"/>
    <n v="68.61"/>
    <n v="6.87"/>
    <n v="75.48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NBERRA GATEWAY WOOLWORTHS S/STN"/>
    <s v="CALTEX Australia - Fuel"/>
    <n v="7071340000000000"/>
    <d v="2019-03-20T00:00:00"/>
    <d v="1899-12-30T00:41:00"/>
    <n v="66773"/>
    <x v="0"/>
    <n v="43.65"/>
    <n v="1.47"/>
    <n v="58.41"/>
    <n v="5.85"/>
    <n v="64.260000000000005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560 GUNGAHLIN"/>
    <s v="CALTEX Australia - Fuel"/>
    <n v="7071340000000000"/>
    <d v="2019-05-14T00:00:00"/>
    <d v="1899-12-30T00:36:00"/>
    <n v="69449"/>
    <x v="0"/>
    <n v="51.68"/>
    <n v="1.5"/>
    <n v="70.56"/>
    <n v="7.06"/>
    <n v="77.62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560 GUNGAHLIN"/>
    <s v="CALTEX Australia - Fuel"/>
    <n v="7071340000000000"/>
    <d v="2019-05-18T00:00:00"/>
    <d v="1899-12-30T10:32:00"/>
    <n v="700026"/>
    <x v="0"/>
    <n v="58.95"/>
    <n v="1.5"/>
    <n v="80.489999999999995"/>
    <n v="8.0500000000000007"/>
    <n v="88.54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560 GUNGAHLIN"/>
    <s v="CALTEX Australia - Fuel"/>
    <n v="7071340000000000"/>
    <d v="2019-06-18T00:00:00"/>
    <d v="1899-12-30T11:49:00"/>
    <n v="71544"/>
    <x v="0"/>
    <n v="43.99"/>
    <n v="1.45"/>
    <n v="57.99"/>
    <n v="5.8"/>
    <n v="63.79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560 GUNGAHLIN"/>
    <s v="CALTEX Australia - Fuel"/>
    <n v="7071340000000000"/>
    <d v="2019-06-22T00:00:00"/>
    <d v="1899-12-30T08:40:00"/>
    <n v="72099"/>
    <x v="0"/>
    <n v="55.79"/>
    <n v="1.45"/>
    <n v="73.44"/>
    <n v="7.35"/>
    <n v="80.790000000000006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560 GUNGAHLIN"/>
    <s v="CALTEX Australia - Fuel"/>
    <n v="7071340000000000"/>
    <d v="2019-07-03T00:00:00"/>
    <d v="1899-12-30T13:55:00"/>
    <n v="72769"/>
    <x v="0"/>
    <n v="51.67"/>
    <n v="1.45"/>
    <n v="67.92"/>
    <n v="6.8"/>
    <n v="74.72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560 GUNGAHLIN"/>
    <s v="CALTEX Australia - Fuel"/>
    <n v="7071340000000000"/>
    <d v="2019-08-16T00:00:00"/>
    <d v="1899-12-30T10:32:00"/>
    <m/>
    <x v="0"/>
    <n v="21.93"/>
    <n v="1.44"/>
    <n v="28.67"/>
    <n v="2.87"/>
    <n v="31.54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560 GUNGAHLIN"/>
    <s v="CALTEX Australia - Fuel"/>
    <n v="7071340000000000"/>
    <d v="2019-09-02T00:00:00"/>
    <d v="1899-12-30T11:20:00"/>
    <n v="76035"/>
    <x v="0"/>
    <n v="57.23"/>
    <n v="1.44"/>
    <n v="74.709999999999994"/>
    <n v="7.48"/>
    <n v="82.19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560 GUNGAHLIN"/>
    <s v="CALTEX Australia - Fuel"/>
    <n v="7071340000000000"/>
    <d v="2019-09-22T00:00:00"/>
    <d v="1899-12-30T07:16:00"/>
    <n v="78042"/>
    <x v="0"/>
    <n v="60.74"/>
    <n v="1.45"/>
    <n v="80.17"/>
    <n v="8.02"/>
    <n v="88.19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560 GUNGAHLIN"/>
    <s v="CALTEX Australia - Fuel"/>
    <n v="7071340000000000"/>
    <d v="2019-10-03T00:00:00"/>
    <d v="1899-12-30T15:35:00"/>
    <n v="79144"/>
    <x v="0"/>
    <n v="56"/>
    <n v="1.48"/>
    <n v="75.45"/>
    <n v="7.55"/>
    <n v="83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560 GUNGAHLIN"/>
    <s v="CALTEX Australia - Fuel"/>
    <n v="7071340000000000"/>
    <d v="2019-10-24T00:00:00"/>
    <d v="1899-12-30T11:09:00"/>
    <n v="80428"/>
    <x v="0"/>
    <n v="36.840000000000003"/>
    <n v="1.45"/>
    <n v="48.56"/>
    <n v="4.8600000000000003"/>
    <n v="53.42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560 GUNGAHLIN"/>
    <s v="CALTEX Australia - Fuel"/>
    <n v="7071340000000000"/>
    <d v="2019-10-30T00:00:00"/>
    <d v="1899-12-30T14:45:00"/>
    <n v="81002"/>
    <x v="0"/>
    <n v="57.85"/>
    <n v="1.45"/>
    <n v="76.25"/>
    <n v="7.63"/>
    <n v="83.88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560 GUNGAHLIN"/>
    <s v="CALTEX Australia - Fuel"/>
    <n v="7071340000000000"/>
    <d v="2019-12-14T00:00:00"/>
    <d v="1899-12-30T09:05:00"/>
    <n v="84705"/>
    <x v="0"/>
    <n v="55.57"/>
    <n v="1.47"/>
    <n v="74.36"/>
    <n v="7.44"/>
    <n v="81.8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744 MAWSON"/>
    <s v="CALTEX Australia - Fuel"/>
    <n v="7071340000000000"/>
    <d v="2019-12-18T00:00:00"/>
    <d v="1899-12-30T00:28:00"/>
    <n v="85315"/>
    <x v="0"/>
    <n v="61.43"/>
    <n v="1.5"/>
    <n v="83.88"/>
    <n v="8.39"/>
    <n v="92.27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788 HUME"/>
    <s v="CALTEX Australia - Fuel"/>
    <n v="7071340000000000"/>
    <d v="2019-04-08T00:00:00"/>
    <d v="1899-12-30T18:36:00"/>
    <n v="67537"/>
    <x v="0"/>
    <n v="48.54"/>
    <n v="1.47"/>
    <n v="64.95"/>
    <n v="6.5"/>
    <n v="71.45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788 HUME"/>
    <s v="CALTEX Australia - Fuel"/>
    <n v="7071340000000000"/>
    <d v="2019-04-17T00:00:00"/>
    <d v="1899-12-30T10:30:00"/>
    <n v="67990"/>
    <x v="0"/>
    <n v="64.19"/>
    <n v="1.5"/>
    <n v="87.65"/>
    <n v="8.77"/>
    <n v="96.42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788 HUME"/>
    <s v="CALTEX Australia - Fuel"/>
    <n v="7071340000000000"/>
    <d v="2019-05-07T00:00:00"/>
    <d v="1899-12-30T08:27:00"/>
    <n v="68943"/>
    <x v="0"/>
    <n v="44.16"/>
    <n v="1.5"/>
    <n v="60.3"/>
    <n v="6.04"/>
    <n v="66.34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790 BELCONNEN"/>
    <s v="CALTEX Australia - Fuel"/>
    <n v="7071340000000000"/>
    <d v="2019-10-10T00:00:00"/>
    <d v="1899-12-30T13:06:00"/>
    <n v="75813"/>
    <x v="0"/>
    <n v="65.59"/>
    <n v="1.53"/>
    <n v="91.35"/>
    <n v="9.14"/>
    <n v="100.49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790 BELCONNEN"/>
    <s v="CALTEX Australia - Fuel"/>
    <n v="7071340000000000"/>
    <d v="2019-12-01T00:00:00"/>
    <d v="1899-12-30T13:29:00"/>
    <n v="86314"/>
    <x v="0"/>
    <n v="63.05"/>
    <n v="1.53"/>
    <n v="87.81"/>
    <n v="8.7899999999999991"/>
    <n v="96.6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RINDALE WOOLWORTHS  S/STN"/>
    <s v="CALTEX Australia - Fuel"/>
    <n v="7071340000000000"/>
    <d v="2019-02-03T00:00:00"/>
    <d v="1899-12-30T09:29:00"/>
    <n v="62767"/>
    <x v="0"/>
    <n v="66.010000000000005"/>
    <n v="1.45"/>
    <n v="87.14"/>
    <n v="8.7200000000000006"/>
    <n v="95.86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FYSHWICK S/STN"/>
    <s v="CALTEX Australia - Fuel"/>
    <n v="7071340000000000"/>
    <d v="2019-07-18T00:00:00"/>
    <d v="1899-12-30T13:54:00"/>
    <m/>
    <x v="0"/>
    <n v="66.66"/>
    <n v="1.43"/>
    <n v="86.78"/>
    <n v="8.68"/>
    <n v="95.46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FYSHWICK S/STN"/>
    <s v="CALTEX Australia - Fuel"/>
    <n v="7071340000000000"/>
    <d v="2019-08-02T00:00:00"/>
    <d v="1899-12-30T19:30:00"/>
    <n v="74305"/>
    <x v="0"/>
    <n v="60.63"/>
    <n v="1.43"/>
    <n v="78.930000000000007"/>
    <n v="7.9"/>
    <n v="86.83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FYSHWICK S/STN"/>
    <s v="CALTEX Australia - Fuel"/>
    <n v="7071340000000000"/>
    <d v="2019-08-27T00:00:00"/>
    <d v="1899-12-30T19:00:00"/>
    <n v="75831"/>
    <x v="0"/>
    <n v="55.64"/>
    <n v="1.43"/>
    <n v="72.44"/>
    <n v="7.25"/>
    <n v="79.69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FYSHWICK S/STN"/>
    <s v="CALTEX Australia - Fuel"/>
    <n v="7071340000000000"/>
    <d v="2019-09-08T00:00:00"/>
    <d v="1899-12-30T13:12:00"/>
    <m/>
    <x v="0"/>
    <n v="51.79"/>
    <n v="1.43"/>
    <n v="67.42"/>
    <n v="6.75"/>
    <n v="74.17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FYSHWICK S/STN"/>
    <s v="CALTEX Australia - Fuel"/>
    <n v="7071340000000000"/>
    <d v="2019-11-19T00:00:00"/>
    <d v="1899-12-30T11:33:00"/>
    <m/>
    <x v="0"/>
    <n v="50.07"/>
    <n v="1.46"/>
    <n v="66.55"/>
    <n v="6.66"/>
    <n v="73.209999999999994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FYSHWICK S/STN"/>
    <s v="CALTEX Australia - Fuel"/>
    <n v="7071340000000000"/>
    <d v="2019-12-23T00:00:00"/>
    <d v="1899-12-30T13:52:00"/>
    <m/>
    <x v="0"/>
    <n v="58.7"/>
    <n v="1.46"/>
    <n v="78.02"/>
    <n v="7.81"/>
    <n v="85.83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HUME WOOLWORTHS S/STN"/>
    <s v="CALTEX Australia - Fuel"/>
    <n v="7071340000000000"/>
    <d v="2019-01-03T00:00:00"/>
    <d v="1899-12-30T00:09:00"/>
    <n v="60194"/>
    <x v="0"/>
    <n v="39.94"/>
    <n v="1.45"/>
    <n v="52.72"/>
    <n v="5.28"/>
    <n v="58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HUME WOOLWORTHS S/STN"/>
    <s v="CALTEX Australia - Fuel"/>
    <n v="7071340000000000"/>
    <d v="2019-01-14T00:00:00"/>
    <d v="1899-12-30T11:58:00"/>
    <n v="60875"/>
    <x v="0"/>
    <n v="46.53"/>
    <n v="1.45"/>
    <n v="61.42"/>
    <n v="6.15"/>
    <n v="67.569999999999993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HUME WOOLWORTHS S/STN"/>
    <s v="CALTEX Australia - Fuel"/>
    <n v="7071340000000000"/>
    <d v="2019-01-16T00:00:00"/>
    <d v="1899-12-30T08:11:00"/>
    <n v="61194"/>
    <x v="0"/>
    <n v="45.77"/>
    <n v="1.45"/>
    <n v="60.42"/>
    <n v="6.05"/>
    <n v="66.47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HUME WOOLWORTHS S/STN"/>
    <s v="CALTEX Australia - Fuel"/>
    <n v="7071340000000000"/>
    <d v="2019-01-31T00:00:00"/>
    <d v="1899-12-30T11:49:00"/>
    <n v="62317"/>
    <x v="0"/>
    <n v="58.45"/>
    <n v="1.45"/>
    <n v="77.150000000000006"/>
    <n v="7.72"/>
    <n v="84.87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KAMBAH CALTEX WOOLWORTHS"/>
    <s v="CALTEX Australia - Fuel"/>
    <n v="7071340000000000"/>
    <d v="2019-03-12T00:00:00"/>
    <d v="1899-12-30T08:07:00"/>
    <n v="66046"/>
    <x v="0"/>
    <n v="36.020000000000003"/>
    <n v="1.48"/>
    <n v="48.53"/>
    <n v="4.8600000000000003"/>
    <n v="53.39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KAMBAH CALTEX WOOLWORTHS"/>
    <s v="CALTEX Australia - Fuel"/>
    <n v="7071340000000000"/>
    <d v="2019-06-11T00:00:00"/>
    <d v="1899-12-30T11:26:00"/>
    <n v="71236"/>
    <x v="0"/>
    <n v="47"/>
    <n v="1.5"/>
    <n v="64.17"/>
    <n v="6.42"/>
    <n v="70.59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WESTON CALTEX WOOLWORTHS"/>
    <s v="CALTEX Australia - Fuel"/>
    <n v="7071340000000000"/>
    <d v="2019-02-09T00:00:00"/>
    <d v="1899-12-30T19:55:00"/>
    <n v="63500"/>
    <x v="0"/>
    <n v="60.02"/>
    <n v="1.54"/>
    <n v="84.14"/>
    <n v="8.42"/>
    <n v="92.56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WESTON CALTEX WOOLWORTHS"/>
    <s v="CALTEX Australia - Fuel"/>
    <n v="7071340000000000"/>
    <d v="2019-02-13T00:00:00"/>
    <d v="1899-12-30T07:23:00"/>
    <n v="63600"/>
    <x v="0"/>
    <n v="38.46"/>
    <n v="1.54"/>
    <n v="53.92"/>
    <n v="5.4"/>
    <n v="59.32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WESTON CALTEX WOOLWORTHS"/>
    <s v="CALTEX Australia - Fuel"/>
    <n v="7071340000000000"/>
    <d v="2019-08-09T00:00:00"/>
    <d v="1899-12-30T09:54:00"/>
    <m/>
    <x v="0"/>
    <n v="38.32"/>
    <n v="1.59"/>
    <n v="55.46"/>
    <n v="5.55"/>
    <n v="61.01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WESTON CALTEX WOOLWORTHS"/>
    <s v="CALTEX Australia - Fuel"/>
    <n v="7071340000000000"/>
    <d v="2019-11-05T00:00:00"/>
    <d v="1899-12-30T10:12:00"/>
    <n v="81675"/>
    <x v="0"/>
    <n v="56.17"/>
    <n v="1.57"/>
    <n v="80.27"/>
    <n v="8.0299999999999994"/>
    <n v="88.3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BELCONNEN WOOLWORTHS S/STN"/>
    <s v="CALTEX Australia - Fuel"/>
    <n v="7071340000000000"/>
    <d v="2019-01-16T00:00:00"/>
    <d v="1899-12-30T10:12:00"/>
    <n v="43481"/>
    <x v="0"/>
    <n v="63.83"/>
    <n v="1.45"/>
    <n v="84.25"/>
    <n v="8.43"/>
    <n v="92.68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BELCONNEN WOOLWORTHS S/STN"/>
    <s v="CALTEX Australia - Fuel"/>
    <n v="7071340000000000"/>
    <d v="2019-01-19T00:00:00"/>
    <d v="1899-12-30T00:45:00"/>
    <n v="43803"/>
    <x v="0"/>
    <n v="39.06"/>
    <n v="1.47"/>
    <n v="52.27"/>
    <n v="5.23"/>
    <n v="57.5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BELCONNEN WOOLWORTHS S/STN"/>
    <s v="CALTEX Australia - Fuel"/>
    <n v="7071340000000000"/>
    <d v="2019-02-28T00:00:00"/>
    <d v="1899-12-30T14:08:00"/>
    <n v="50000"/>
    <x v="0"/>
    <n v="55.58"/>
    <n v="1.45"/>
    <n v="73.36"/>
    <n v="7.34"/>
    <n v="80.7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CALTEX  MITCHELL S/STN"/>
    <s v="CALTEX Australia - Fuel"/>
    <n v="7071340000000000"/>
    <d v="2019-05-14T00:00:00"/>
    <d v="1899-12-30T10:05:00"/>
    <n v="52282"/>
    <x v="0"/>
    <n v="48.51"/>
    <n v="1.5"/>
    <n v="66.239999999999995"/>
    <n v="6.63"/>
    <n v="72.87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CALTEX BRADDON STAR MART"/>
    <s v="CALTEX Australia - Fuel"/>
    <n v="7071340000000000"/>
    <d v="2019-01-26T00:00:00"/>
    <d v="1899-12-30T13:40:00"/>
    <n v="44216"/>
    <x v="0"/>
    <n v="31.88"/>
    <n v="1.48"/>
    <n v="42.89"/>
    <n v="4.29"/>
    <n v="47.18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CALTEX BRADDON STAR MART"/>
    <s v="CALTEX Australia - Fuel"/>
    <n v="7071340000000000"/>
    <d v="2019-02-12T00:00:00"/>
    <d v="1899-12-30T08:50:00"/>
    <n v="45457"/>
    <x v="0"/>
    <n v="39.06"/>
    <n v="1.49"/>
    <n v="52.91"/>
    <n v="5.3"/>
    <n v="58.21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CALTEX BRADDON STAR MART"/>
    <s v="CALTEX Australia - Fuel"/>
    <n v="7071340000000000"/>
    <d v="2019-03-13T00:00:00"/>
    <d v="1899-12-30T11:32:00"/>
    <n v="47555"/>
    <x v="0"/>
    <n v="47.21"/>
    <n v="1.49"/>
    <n v="63.95"/>
    <n v="6.4"/>
    <n v="70.349999999999994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CALTEX BRADDON STAR MART"/>
    <s v="CALTEX Australia - Fuel"/>
    <n v="7071340000000000"/>
    <d v="2019-05-02T00:00:00"/>
    <d v="1899-12-30T17:44:00"/>
    <n v="51471"/>
    <x v="0"/>
    <n v="41.05"/>
    <n v="1.53"/>
    <n v="57.17"/>
    <n v="5.72"/>
    <n v="62.89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CALTEX BRADDON STAR MART"/>
    <s v="CALTEX Australia - Fuel"/>
    <n v="7071340000000000"/>
    <d v="2019-06-29T00:00:00"/>
    <d v="1899-12-30T08:45:00"/>
    <n v="55289"/>
    <x v="0"/>
    <n v="57.04"/>
    <n v="1.5"/>
    <n v="77.88"/>
    <n v="7.79"/>
    <n v="85.67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CALTEX BRADDON STAR MART"/>
    <s v="CALTEX Australia - Fuel"/>
    <n v="7071340000000000"/>
    <d v="2019-10-08T00:00:00"/>
    <d v="1899-12-30T17:49:00"/>
    <m/>
    <x v="0"/>
    <n v="32.92"/>
    <n v="1.55"/>
    <n v="46.45"/>
    <n v="4.6500000000000004"/>
    <n v="51.1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CALTEX BRADDON STAR MART"/>
    <s v="CALTEX Australia - Fuel"/>
    <n v="7071340000000000"/>
    <d v="2019-10-29T00:00:00"/>
    <d v="1899-12-30T11:46:00"/>
    <n v="64487"/>
    <x v="0"/>
    <n v="39.78"/>
    <n v="1.55"/>
    <n v="56.13"/>
    <n v="5.62"/>
    <n v="61.75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CALTEX BRADDON STAR MART"/>
    <s v="CALTEX Australia - Fuel"/>
    <n v="7071340000000000"/>
    <d v="2019-11-28T00:00:00"/>
    <d v="1899-12-30T07:09:00"/>
    <n v="67181"/>
    <x v="0"/>
    <n v="36.44"/>
    <n v="1.51"/>
    <n v="50.09"/>
    <n v="5.01"/>
    <n v="55.1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CALTEX BRADDON STAR MART"/>
    <s v="CALTEX Australia - Fuel"/>
    <n v="7071340000000000"/>
    <d v="2019-12-05T00:00:00"/>
    <d v="1899-12-30T13:36:00"/>
    <n v="67942"/>
    <x v="0"/>
    <n v="39.33"/>
    <n v="1.51"/>
    <n v="54.06"/>
    <n v="5.41"/>
    <n v="59.47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CALTEX KALEEN STAR MART"/>
    <s v="CALTEX Australia - Fuel"/>
    <n v="7071340000000000"/>
    <d v="2019-09-29T00:00:00"/>
    <d v="1899-12-30T11:28:00"/>
    <n v="63195"/>
    <x v="0"/>
    <n v="32.54"/>
    <n v="1.55"/>
    <n v="45.91"/>
    <n v="4.5999999999999996"/>
    <n v="50.51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CALTEX NICHOLLS STAR MART"/>
    <s v="CALTEX Australia - Fuel"/>
    <n v="7071340000000000"/>
    <d v="2019-03-03T00:00:00"/>
    <d v="1899-12-30T00:20:00"/>
    <n v="47000"/>
    <x v="0"/>
    <n v="58.24"/>
    <n v="1.42"/>
    <n v="75.290000000000006"/>
    <n v="7.53"/>
    <n v="82.82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CALTEX NICHOLLS STAR MART"/>
    <s v="CALTEX Australia - Fuel"/>
    <n v="7071340000000000"/>
    <d v="2019-04-23T00:00:00"/>
    <d v="1899-12-30T09:41:00"/>
    <n v="50823"/>
    <x v="0"/>
    <n v="42.19"/>
    <n v="1.5"/>
    <n v="57.61"/>
    <n v="5.77"/>
    <n v="63.38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CALTEX NICHOLLS STAR MART"/>
    <s v="CALTEX Australia - Fuel"/>
    <n v="7071340000000000"/>
    <d v="2019-08-23T00:00:00"/>
    <d v="1899-12-30T14:36:00"/>
    <n v="60086"/>
    <x v="0"/>
    <n v="39.56"/>
    <n v="1.48"/>
    <n v="53.3"/>
    <n v="5.34"/>
    <n v="58.64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CALTEX PIALLAGO STAR MART"/>
    <s v="CALTEX Australia - Fuel"/>
    <n v="7071340000000000"/>
    <d v="2019-01-20T00:00:00"/>
    <d v="1899-12-30T11:27:00"/>
    <n v="43912"/>
    <x v="0"/>
    <n v="14.15"/>
    <n v="1.4"/>
    <n v="18.04"/>
    <n v="1.81"/>
    <n v="19.850000000000001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CALTEX PIALLAGO STAR MART"/>
    <s v="CALTEX Australia - Fuel"/>
    <n v="7071340000000000"/>
    <d v="2019-09-03T00:00:00"/>
    <d v="1899-12-30T00:45:00"/>
    <n v="61141"/>
    <x v="0"/>
    <n v="33.1"/>
    <n v="1.41"/>
    <n v="42.49"/>
    <n v="4.25"/>
    <n v="46.74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560 GUNGAHLIN"/>
    <s v="CALTEX Australia - Fuel"/>
    <n v="7071340000000000"/>
    <d v="2019-04-11T00:00:00"/>
    <d v="1899-12-30T11:30:00"/>
    <n v="50152"/>
    <x v="0"/>
    <n v="49.84"/>
    <n v="1.5"/>
    <n v="68.05"/>
    <n v="6.81"/>
    <n v="74.86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560 GUNGAHLIN"/>
    <s v="CALTEX Australia - Fuel"/>
    <n v="7071340000000000"/>
    <d v="2019-08-01T00:00:00"/>
    <d v="1899-12-30T09:59:00"/>
    <n v="57977"/>
    <x v="0"/>
    <n v="50.94"/>
    <n v="1.44"/>
    <n v="66.680000000000007"/>
    <n v="6.67"/>
    <n v="73.349999999999994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560 GUNGAHLIN"/>
    <s v="CALTEX Australia - Fuel"/>
    <n v="7071340000000000"/>
    <d v="2019-08-08T00:00:00"/>
    <d v="1899-12-30T15:31:00"/>
    <n v="58482"/>
    <x v="0"/>
    <n v="56.13"/>
    <n v="1.44"/>
    <n v="73.37"/>
    <n v="7.34"/>
    <n v="80.709999999999994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788 HUME"/>
    <s v="CALTEX Australia - Fuel"/>
    <n v="7071340000000000"/>
    <d v="2019-04-04T00:00:00"/>
    <d v="1899-12-30T11:20:00"/>
    <n v="49538"/>
    <x v="0"/>
    <n v="83.89"/>
    <n v="1.47"/>
    <n v="112.26"/>
    <n v="11.23"/>
    <n v="123.49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788 HUME"/>
    <s v="CALTEX Australia - Fuel"/>
    <n v="7071340000000000"/>
    <d v="2019-08-12T00:00:00"/>
    <d v="1899-12-30T13:42:00"/>
    <n v="59329"/>
    <x v="0"/>
    <n v="59.18"/>
    <n v="1.43"/>
    <n v="77.05"/>
    <n v="7.71"/>
    <n v="84.76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788 HUME"/>
    <s v="CALTEX Australia - Fuel"/>
    <n v="7071340000000000"/>
    <d v="2019-08-19T00:00:00"/>
    <d v="1899-12-30T14:09:00"/>
    <n v="59415"/>
    <x v="0"/>
    <n v="43.39"/>
    <n v="1.43"/>
    <n v="56.48"/>
    <n v="5.65"/>
    <n v="62.13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790 BELCONNEN"/>
    <s v="CALTEX Australia - Fuel"/>
    <n v="7071340000000000"/>
    <d v="2019-05-08T00:00:00"/>
    <d v="1899-12-30T00:52:00"/>
    <n v="51879"/>
    <x v="0"/>
    <n v="46.92"/>
    <n v="1.5"/>
    <n v="64.06"/>
    <n v="6.41"/>
    <n v="70.47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790 BELCONNEN"/>
    <s v="CALTEX Australia - Fuel"/>
    <n v="7071340000000000"/>
    <d v="2019-05-20T00:00:00"/>
    <d v="1899-12-30T11:36:00"/>
    <n v="52654"/>
    <x v="0"/>
    <n v="40.729999999999997"/>
    <n v="1.51"/>
    <n v="55.98"/>
    <n v="5.6"/>
    <n v="61.58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790 BELCONNEN"/>
    <s v="CALTEX Australia - Fuel"/>
    <n v="7071340000000000"/>
    <d v="2019-05-24T00:00:00"/>
    <d v="1899-12-30T13:32:00"/>
    <n v="53070"/>
    <x v="0"/>
    <n v="50.89"/>
    <n v="1.5"/>
    <n v="69.489999999999995"/>
    <n v="6.95"/>
    <n v="76.44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790 BELCONNEN"/>
    <s v="CALTEX Australia - Fuel"/>
    <n v="7071340000000000"/>
    <d v="2019-07-01T00:00:00"/>
    <d v="1899-12-30T16:20:00"/>
    <n v="55559"/>
    <x v="0"/>
    <n v="31.86"/>
    <n v="1.5"/>
    <n v="43.5"/>
    <n v="4.3600000000000003"/>
    <n v="47.86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790 BELCONNEN"/>
    <s v="CALTEX Australia - Fuel"/>
    <n v="7071340000000000"/>
    <d v="2019-07-06T00:00:00"/>
    <d v="1899-12-30T13:23:00"/>
    <n v="56187"/>
    <x v="0"/>
    <n v="35.549999999999997"/>
    <n v="1.5"/>
    <n v="48.55"/>
    <n v="4.8600000000000003"/>
    <n v="53.41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790 BELCONNEN"/>
    <s v="CALTEX Australia - Fuel"/>
    <n v="7071340000000000"/>
    <d v="2019-07-14T00:00:00"/>
    <d v="1899-12-30T10:59:00"/>
    <n v="56813"/>
    <x v="0"/>
    <n v="33.57"/>
    <n v="1.5"/>
    <n v="45.84"/>
    <n v="4.59"/>
    <n v="50.43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790 BELCONNEN"/>
    <s v="CALTEX Australia - Fuel"/>
    <n v="7071340000000000"/>
    <d v="2019-07-25T00:00:00"/>
    <d v="1899-12-30T14:41:00"/>
    <n v="57515"/>
    <x v="0"/>
    <n v="41.92"/>
    <n v="1.5"/>
    <n v="57.24"/>
    <n v="5.73"/>
    <n v="62.97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790 BELCONNEN"/>
    <s v="CALTEX Australia - Fuel"/>
    <n v="7071340000000000"/>
    <d v="2019-08-21T00:00:00"/>
    <d v="1899-12-30T16:51:00"/>
    <n v="59744"/>
    <x v="0"/>
    <n v="38.92"/>
    <n v="1.5"/>
    <n v="53.15"/>
    <n v="5.32"/>
    <n v="58.47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790 BELCONNEN"/>
    <s v="CALTEX Australia - Fuel"/>
    <n v="7071340000000000"/>
    <d v="2019-09-13T00:00:00"/>
    <d v="1899-12-30T17:02:00"/>
    <n v="61716"/>
    <x v="0"/>
    <n v="35.18"/>
    <n v="1.5"/>
    <n v="48.04"/>
    <n v="4.8099999999999996"/>
    <n v="52.85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790 BELCONNEN"/>
    <s v="CALTEX Australia - Fuel"/>
    <n v="7071340000000000"/>
    <d v="2019-09-15T00:00:00"/>
    <d v="1899-12-30T13:36:00"/>
    <n v="62079"/>
    <x v="0"/>
    <n v="37.409999999999997"/>
    <n v="1.5"/>
    <n v="51.08"/>
    <n v="5.1100000000000003"/>
    <n v="56.19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790 BELCONNEN"/>
    <s v="CALTEX Australia - Fuel"/>
    <n v="7071340000000000"/>
    <d v="2019-11-18T00:00:00"/>
    <d v="1899-12-30T14:46:00"/>
    <n v="66500"/>
    <x v="0"/>
    <n v="41.57"/>
    <n v="1.53"/>
    <n v="57.9"/>
    <n v="5.8"/>
    <n v="63.7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790 BELCONNEN"/>
    <s v="CALTEX Australia - Fuel"/>
    <n v="7071340000000000"/>
    <d v="2019-11-20T00:00:00"/>
    <d v="1899-12-30T00:01:00"/>
    <n v="66876"/>
    <x v="0"/>
    <n v="39.1"/>
    <n v="1.53"/>
    <n v="54.45"/>
    <n v="5.45"/>
    <n v="59.9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FYSHWICK S/STN"/>
    <s v="CALTEX Australia - Fuel"/>
    <n v="7071340000000000"/>
    <d v="2019-07-19T00:00:00"/>
    <d v="1899-12-30T09:46:00"/>
    <n v="57193"/>
    <x v="0"/>
    <n v="41.25"/>
    <n v="1.45"/>
    <n v="54.45"/>
    <n v="5.45"/>
    <n v="59.9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FYSHWICK S/STN"/>
    <s v="CALTEX Australia - Fuel"/>
    <n v="7071340000000000"/>
    <d v="2019-08-25T00:00:00"/>
    <d v="1899-12-30T08:47:00"/>
    <n v="60449"/>
    <x v="0"/>
    <n v="38.130000000000003"/>
    <n v="1.45"/>
    <n v="50.33"/>
    <n v="5.04"/>
    <n v="55.37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FYSHWICK S/STN"/>
    <s v="CALTEX Australia - Fuel"/>
    <n v="7071340000000000"/>
    <d v="2019-08-28T00:00:00"/>
    <d v="1899-12-30T08:13:00"/>
    <n v="60941"/>
    <x v="0"/>
    <n v="41.15"/>
    <n v="1.45"/>
    <n v="54.32"/>
    <n v="5.44"/>
    <n v="59.76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FYSHWICK S/STN"/>
    <s v="CALTEX Australia - Fuel"/>
    <n v="7071340000000000"/>
    <d v="2019-09-11T00:00:00"/>
    <d v="1899-12-30T14:42:00"/>
    <n v="61402"/>
    <x v="0"/>
    <n v="31.47"/>
    <n v="1.45"/>
    <n v="41.54"/>
    <n v="4.16"/>
    <n v="45.7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FYSHWICK S/STN"/>
    <s v="CALTEX Australia - Fuel"/>
    <n v="7071340000000000"/>
    <d v="2019-09-16T00:00:00"/>
    <d v="1899-12-30T00:29:00"/>
    <n v="62344"/>
    <x v="0"/>
    <n v="24.82"/>
    <n v="1.45"/>
    <n v="32.76"/>
    <n v="3.28"/>
    <n v="36.04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FYSHWICK S/STN"/>
    <s v="CALTEX Australia - Fuel"/>
    <n v="7071340000000000"/>
    <d v="2019-09-23T00:00:00"/>
    <d v="1899-12-30T17:44:00"/>
    <n v="62664"/>
    <x v="0"/>
    <n v="35.119999999999997"/>
    <n v="1.47"/>
    <n v="46.94"/>
    <n v="4.7"/>
    <n v="51.64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FYSHWICK S/STN"/>
    <s v="CALTEX Australia - Fuel"/>
    <n v="7071340000000000"/>
    <d v="2019-09-26T00:00:00"/>
    <d v="1899-12-30T17:54:00"/>
    <n v="62882"/>
    <x v="0"/>
    <n v="32.72"/>
    <n v="1.49"/>
    <n v="44.26"/>
    <n v="4.43"/>
    <n v="48.69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FYSHWICK S/STN"/>
    <s v="CALTEX Australia - Fuel"/>
    <n v="7071340000000000"/>
    <d v="2019-10-02T00:00:00"/>
    <d v="1899-12-30T14:03:00"/>
    <m/>
    <x v="0"/>
    <n v="33.86"/>
    <n v="1.47"/>
    <n v="45.19"/>
    <n v="4.5199999999999996"/>
    <n v="49.71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FYSHWICK S/STN"/>
    <s v="CALTEX Australia - Fuel"/>
    <n v="7071340000000000"/>
    <d v="2019-10-17T00:00:00"/>
    <d v="1899-12-30T00:36:00"/>
    <n v="64143"/>
    <x v="0"/>
    <n v="35.47"/>
    <n v="1.48"/>
    <n v="47.79"/>
    <n v="4.78"/>
    <n v="52.57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FYSHWICK S/STN"/>
    <s v="CALTEX Australia - Fuel"/>
    <n v="7071340000000000"/>
    <d v="2019-11-01T00:00:00"/>
    <d v="1899-12-30T00:52:00"/>
    <n v="64793"/>
    <x v="0"/>
    <n v="35.93"/>
    <n v="1.48"/>
    <n v="48.41"/>
    <n v="4.8499999999999996"/>
    <n v="53.26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FYSHWICK S/STN"/>
    <s v="CALTEX Australia - Fuel"/>
    <n v="7071340000000000"/>
    <d v="2019-11-11T00:00:00"/>
    <d v="1899-12-30T13:29:00"/>
    <n v="65097"/>
    <x v="0"/>
    <n v="35.53"/>
    <n v="1.48"/>
    <n v="47.87"/>
    <n v="4.79"/>
    <n v="52.66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FYSHWICK S/STN"/>
    <s v="CALTEX Australia - Fuel"/>
    <n v="7071340000000000"/>
    <d v="2019-12-10T00:00:00"/>
    <d v="1899-12-30T00:15:00"/>
    <n v="68413"/>
    <x v="0"/>
    <n v="43.09"/>
    <n v="1.48"/>
    <n v="58.05"/>
    <n v="5.81"/>
    <n v="63.86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FYSHWICK S/STN"/>
    <s v="CALTEX Australia - Fuel"/>
    <n v="7071340000000000"/>
    <d v="2019-12-29T00:00:00"/>
    <d v="1899-12-30T09:11:00"/>
    <n v="69520"/>
    <x v="0"/>
    <n v="38.340000000000003"/>
    <n v="1.51"/>
    <n v="52.7"/>
    <n v="5.28"/>
    <n v="57.98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GUNGAHLIN WOOLWORTHS S/STN"/>
    <s v="CALTEX Australia - Fuel"/>
    <n v="7071340000000000"/>
    <d v="2019-03-06T00:00:00"/>
    <d v="1899-12-30T00:08:00"/>
    <n v="47356"/>
    <x v="0"/>
    <n v="23.61"/>
    <n v="1.45"/>
    <n v="31.16"/>
    <n v="3.12"/>
    <n v="34.28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GUNGAHLIN WOOLWORTHS S/STN"/>
    <s v="CALTEX Australia - Fuel"/>
    <n v="7071340000000000"/>
    <d v="2019-03-17T00:00:00"/>
    <d v="1899-12-30T13:20:00"/>
    <n v="48063"/>
    <x v="0"/>
    <n v="55.55"/>
    <n v="1.45"/>
    <n v="73.33"/>
    <n v="7.34"/>
    <n v="80.67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GUNGAHLIN WOOLWORTHS S/STN"/>
    <s v="CALTEX Australia - Fuel"/>
    <n v="7071340000000000"/>
    <d v="2019-03-30T00:00:00"/>
    <d v="1899-12-30T08:55:00"/>
    <n v="47932"/>
    <x v="0"/>
    <n v="56.21"/>
    <n v="1.5"/>
    <n v="76.75"/>
    <n v="7.68"/>
    <n v="84.43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OLT CALTEX WOOLWORTHS"/>
    <s v="CALTEX Australia - Fuel"/>
    <n v="7071340000000000"/>
    <d v="2019-01-31T00:00:00"/>
    <d v="1899-12-30T10:24:00"/>
    <n v="44271"/>
    <x v="0"/>
    <n v="40.9"/>
    <n v="1.47"/>
    <n v="54.47"/>
    <n v="5.45"/>
    <n v="59.92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OLT CALTEX WOOLWORTHS"/>
    <s v="CALTEX Australia - Fuel"/>
    <n v="7071340000000000"/>
    <d v="2019-02-06T00:00:00"/>
    <d v="1899-12-30T11:29:00"/>
    <n v="45099"/>
    <x v="0"/>
    <n v="31.39"/>
    <n v="1.47"/>
    <n v="41.81"/>
    <n v="4.1900000000000004"/>
    <n v="46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OLT CALTEX WOOLWORTHS"/>
    <s v="CALTEX Australia - Fuel"/>
    <n v="7071340000000000"/>
    <d v="2019-03-25T00:00:00"/>
    <d v="1899-12-30T16:45:00"/>
    <n v="48630"/>
    <x v="0"/>
    <n v="58.58"/>
    <n v="1.48"/>
    <n v="78.55"/>
    <n v="7.86"/>
    <n v="86.41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OLT CALTEX WOOLWORTHS"/>
    <s v="CALTEX Australia - Fuel"/>
    <n v="7071340000000000"/>
    <d v="2019-04-18T00:00:00"/>
    <d v="1899-12-30T09:07:00"/>
    <n v="50475"/>
    <x v="0"/>
    <n v="45.27"/>
    <n v="1.5"/>
    <n v="61.82"/>
    <n v="6.19"/>
    <n v="68.010000000000005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OLT CALTEX WOOLWORTHS"/>
    <s v="CALTEX Australia - Fuel"/>
    <n v="7071340000000000"/>
    <d v="2019-04-26T00:00:00"/>
    <d v="1899-12-30T13:09:00"/>
    <n v="51124"/>
    <x v="0"/>
    <n v="33.72"/>
    <n v="1.5"/>
    <n v="46.05"/>
    <n v="4.6100000000000003"/>
    <n v="50.66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OLT CALTEX WOOLWORTHS"/>
    <s v="CALTEX Australia - Fuel"/>
    <n v="7071340000000000"/>
    <d v="2019-05-29T00:00:00"/>
    <d v="1899-12-30T17:52:00"/>
    <n v="53406"/>
    <x v="0"/>
    <n v="40.520000000000003"/>
    <n v="1.51"/>
    <n v="55.7"/>
    <n v="5.58"/>
    <n v="61.28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OLT CALTEX WOOLWORTHS"/>
    <s v="CALTEX Australia - Fuel"/>
    <n v="7071340000000000"/>
    <d v="2019-05-31T00:00:00"/>
    <d v="1899-12-30T18:44:00"/>
    <n v="53736"/>
    <x v="0"/>
    <n v="36.78"/>
    <n v="1.51"/>
    <n v="50.55"/>
    <n v="5.0599999999999996"/>
    <n v="55.61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OLT CALTEX WOOLWORTHS"/>
    <s v="CALTEX Australia - Fuel"/>
    <n v="7071340000000000"/>
    <d v="2019-06-02T00:00:00"/>
    <d v="1899-12-30T15:41:00"/>
    <n v="54084"/>
    <x v="0"/>
    <n v="37.67"/>
    <n v="1.51"/>
    <n v="51.78"/>
    <n v="5.18"/>
    <n v="56.96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OLT CALTEX WOOLWORTHS"/>
    <s v="CALTEX Australia - Fuel"/>
    <n v="7071340000000000"/>
    <d v="2019-06-04T00:00:00"/>
    <d v="1899-12-30T17:46:00"/>
    <n v="54360"/>
    <x v="0"/>
    <n v="30.18"/>
    <n v="1.51"/>
    <n v="41.48"/>
    <n v="4.1500000000000004"/>
    <n v="45.63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OLT CALTEX WOOLWORTHS"/>
    <s v="CALTEX Australia - Fuel"/>
    <n v="7071340000000000"/>
    <d v="2019-06-24T00:00:00"/>
    <d v="1899-12-30T09:33:00"/>
    <n v="54771"/>
    <x v="0"/>
    <n v="42.98"/>
    <n v="1.5"/>
    <n v="58.69"/>
    <n v="5.87"/>
    <n v="64.56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OLT CALTEX WOOLWORTHS"/>
    <s v="CALTEX Australia - Fuel"/>
    <n v="7071340000000000"/>
    <d v="2019-07-04T00:00:00"/>
    <d v="1899-12-30T14:36:00"/>
    <n v="55864"/>
    <x v="0"/>
    <n v="33.840000000000003"/>
    <n v="1.51"/>
    <n v="46.52"/>
    <n v="4.66"/>
    <n v="51.18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OLT CALTEX WOOLWORTHS"/>
    <s v="CALTEX Australia - Fuel"/>
    <n v="7071340000000000"/>
    <d v="2019-11-13T00:00:00"/>
    <d v="1899-12-30T19:56:00"/>
    <n v="65553"/>
    <x v="0"/>
    <n v="48.48"/>
    <n v="1.55"/>
    <n v="68.400000000000006"/>
    <n v="6.85"/>
    <n v="75.25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OLT CALTEX WOOLWORTHS"/>
    <s v="CALTEX Australia - Fuel"/>
    <n v="7071340000000000"/>
    <d v="2019-11-16T00:00:00"/>
    <d v="1899-12-30T17:59:00"/>
    <n v="66092"/>
    <x v="0"/>
    <n v="57.57"/>
    <n v="1.55"/>
    <n v="81.23"/>
    <n v="8.1300000000000008"/>
    <n v="89.36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OLT CALTEX WOOLWORTHS"/>
    <s v="CALTEX Australia - Fuel"/>
    <n v="7071340000000000"/>
    <d v="2019-12-08T00:00:00"/>
    <d v="1899-12-30T08:04:00"/>
    <n v="67964"/>
    <x v="0"/>
    <n v="43.33"/>
    <n v="1.57"/>
    <n v="61.92"/>
    <n v="6.2"/>
    <n v="68.12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OLT CALTEX WOOLWORTHS"/>
    <s v="CALTEX Australia - Fuel"/>
    <n v="7071340000000000"/>
    <d v="2019-12-17T00:00:00"/>
    <d v="1899-12-30T19:00:00"/>
    <n v="68834"/>
    <x v="0"/>
    <n v="43.88"/>
    <n v="1.57"/>
    <n v="62.71"/>
    <n v="6.28"/>
    <n v="68.989999999999995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OLT CALTEX WOOLWORTHS"/>
    <s v="CALTEX Australia - Fuel"/>
    <n v="7071340000000000"/>
    <d v="2019-12-21T00:00:00"/>
    <d v="1899-12-30T09:52:00"/>
    <n v="69180"/>
    <x v="0"/>
    <n v="42.34"/>
    <n v="1.57"/>
    <n v="60.51"/>
    <n v="6.06"/>
    <n v="66.569999999999993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UME WOOLWORTHS S/STN"/>
    <s v="CALTEX Australia - Fuel"/>
    <n v="7071340000000000"/>
    <d v="2019-02-04T00:00:00"/>
    <d v="1899-12-30T14:28:00"/>
    <n v="44886"/>
    <x v="0"/>
    <n v="28.25"/>
    <n v="1.45"/>
    <n v="37.29"/>
    <n v="3.73"/>
    <n v="41.02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UME WOOLWORTHS S/STN"/>
    <s v="CALTEX Australia - Fuel"/>
    <n v="7071340000000000"/>
    <d v="2019-02-15T00:00:00"/>
    <d v="1899-12-30T10:33:00"/>
    <n v="45808"/>
    <x v="0"/>
    <n v="39.11"/>
    <n v="1.45"/>
    <n v="51.63"/>
    <n v="5.17"/>
    <n v="56.8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KAMBAH CALTEX WOOLWORTHS"/>
    <s v="CALTEX Australia - Fuel"/>
    <n v="7071340000000000"/>
    <d v="2019-07-12T00:00:00"/>
    <d v="1899-12-30T10:11:00"/>
    <n v="56548"/>
    <x v="0"/>
    <n v="40.82"/>
    <n v="1.51"/>
    <n v="56.11"/>
    <n v="5.62"/>
    <n v="61.73"/>
  </r>
  <r>
    <x v="188"/>
    <s v="ACT TCCS - CS - City Presentation - LC - City Rangers"/>
    <n v="909493"/>
    <m/>
    <s v="Passenger"/>
    <m/>
    <n v="2017"/>
    <s v="TOYOTA"/>
    <s v="COROLLA"/>
    <s v="ZRE182R MY17 1.8 HYBRID FWD CVT 5DR HATCHBACK (REL. 01/17)"/>
    <s v="DICKSON WOOLWORTHS S/STN"/>
    <s v="CALTEX Australia - Fuel"/>
    <n v="7071340000000000"/>
    <d v="2019-01-08T00:00:00"/>
    <d v="1899-12-30T10:53:00"/>
    <n v="3210"/>
    <x v="1"/>
    <n v="33.950000000000003"/>
    <n v="1.37"/>
    <n v="42.35"/>
    <n v="4.24"/>
    <n v="46.59"/>
  </r>
  <r>
    <x v="188"/>
    <s v="ACT TCCS - CS - City Presentation - LC - City Rangers"/>
    <n v="909493"/>
    <m/>
    <s v="Passenger"/>
    <m/>
    <n v="2017"/>
    <s v="TOYOTA"/>
    <s v="COROLLA"/>
    <s v="ZRE182R MY17 1.8 HYBRID FWD CVT 5DR HATCHBACK (REL. 01/17)"/>
    <s v="EG FUELCO 1566 DICKSON"/>
    <s v="CALTEX Australia - Fuel"/>
    <n v="7071340000000000"/>
    <d v="2019-09-13T00:00:00"/>
    <d v="1899-12-30T11:03:00"/>
    <n v="7844"/>
    <x v="1"/>
    <n v="31.18"/>
    <n v="1.41"/>
    <n v="40.03"/>
    <n v="4.01"/>
    <n v="44.04"/>
  </r>
  <r>
    <x v="188"/>
    <s v="ACT TCCS - CS - City Presentation - LC - City Rangers"/>
    <n v="909493"/>
    <m/>
    <s v="Passenger"/>
    <m/>
    <n v="2017"/>
    <s v="TOYOTA"/>
    <s v="COROLLA"/>
    <s v="ZRE182R MY17 1.8 HYBRID FWD CVT 5DR HATCHBACK (REL. 01/17)"/>
    <s v="EG FUELCO 1744 MAWSON"/>
    <s v="CALTEX Australia - Fuel"/>
    <n v="7071340000000000"/>
    <d v="2019-05-06T00:00:00"/>
    <d v="1899-12-30T00:50:00"/>
    <n v="5061"/>
    <x v="1"/>
    <n v="30.36"/>
    <n v="1.42"/>
    <n v="39.25"/>
    <n v="3.93"/>
    <n v="43.18"/>
  </r>
  <r>
    <x v="188"/>
    <s v="ACT TCCS - CS - City Presentation - LC - City Rangers"/>
    <n v="909493"/>
    <m/>
    <s v="Passenger"/>
    <m/>
    <n v="2017"/>
    <s v="TOYOTA"/>
    <s v="COROLLA"/>
    <s v="ZRE182R MY17 1.8 HYBRID FWD CVT 5DR HATCHBACK (REL. 01/17)"/>
    <s v="EG FUELCO 1788 HUME"/>
    <s v="CALTEX Australia - Fuel"/>
    <n v="7071340000000000"/>
    <d v="2019-05-24T00:00:00"/>
    <d v="1899-12-30T00:21:00"/>
    <n v="5687"/>
    <x v="1"/>
    <n v="31.44"/>
    <n v="1.41"/>
    <n v="40.35"/>
    <n v="4.04"/>
    <n v="44.39"/>
  </r>
  <r>
    <x v="188"/>
    <s v="ACT TCCS - CS - City Presentation - LC - City Rangers"/>
    <n v="909493"/>
    <m/>
    <s v="Passenger"/>
    <m/>
    <n v="2017"/>
    <s v="TOYOTA"/>
    <s v="COROLLA"/>
    <s v="ZRE182R MY17 1.8 HYBRID FWD CVT 5DR HATCHBACK (REL. 01/17)"/>
    <s v="EG FUELCO 1788 HUME"/>
    <s v="CALTEX Australia - Fuel"/>
    <n v="7071340000000000"/>
    <d v="2019-06-07T00:00:00"/>
    <d v="1899-12-30T11:53:00"/>
    <n v="6038"/>
    <x v="1"/>
    <n v="21.34"/>
    <n v="1.39"/>
    <n v="27.01"/>
    <n v="2.71"/>
    <n v="29.72"/>
  </r>
  <r>
    <x v="188"/>
    <s v="ACT TCCS - CS - City Presentation - LC - City Rangers"/>
    <n v="909493"/>
    <m/>
    <s v="Passenger"/>
    <m/>
    <n v="2017"/>
    <s v="TOYOTA"/>
    <s v="COROLLA"/>
    <s v="ZRE182R MY17 1.8 HYBRID FWD CVT 5DR HATCHBACK (REL. 01/17)"/>
    <s v="EG FUELCO 1788 HUME"/>
    <s v="CALTEX Australia - Fuel"/>
    <n v="7071340000000000"/>
    <d v="2019-11-08T00:00:00"/>
    <d v="1899-12-30T11:18:00"/>
    <n v="9241"/>
    <x v="1"/>
    <n v="27.74"/>
    <n v="1.41"/>
    <n v="35.61"/>
    <n v="3.57"/>
    <n v="39.18"/>
  </r>
  <r>
    <x v="188"/>
    <s v="ACT TCCS - CS - City Presentation - LC - City Rangers"/>
    <n v="909493"/>
    <m/>
    <s v="Passenger"/>
    <m/>
    <n v="2017"/>
    <s v="TOYOTA"/>
    <s v="COROLLA"/>
    <s v="ZRE182R MY17 1.8 HYBRID FWD CVT 5DR HATCHBACK (REL. 01/17)"/>
    <s v="FYSHWICK S/STN"/>
    <s v="CALTEX Australia - Fuel"/>
    <n v="7071340000000000"/>
    <d v="2019-02-18T00:00:00"/>
    <d v="1899-12-30T11:18:00"/>
    <n v="3865"/>
    <x v="1"/>
    <n v="37.01"/>
    <n v="1.37"/>
    <n v="46.16"/>
    <n v="4.62"/>
    <n v="50.78"/>
  </r>
  <r>
    <x v="188"/>
    <s v="ACT TCCS - CS - City Presentation - LC - City Rangers"/>
    <n v="909493"/>
    <m/>
    <s v="Passenger"/>
    <m/>
    <n v="2017"/>
    <s v="TOYOTA"/>
    <s v="COROLLA"/>
    <s v="ZRE182R MY17 1.8 HYBRID FWD CVT 5DR HATCHBACK (REL. 01/17)"/>
    <s v="FYSHWICK S/STN"/>
    <s v="CALTEX Australia - Fuel"/>
    <n v="7071340000000000"/>
    <d v="2019-03-29T00:00:00"/>
    <d v="1899-12-30T15:10:00"/>
    <n v="4553"/>
    <x v="3"/>
    <n v="36.68"/>
    <n v="1.35"/>
    <n v="45.08"/>
    <n v="4.51"/>
    <n v="49.59"/>
  </r>
  <r>
    <x v="188"/>
    <s v="ACT TCCS - CS - City Presentation - LC - City Rangers"/>
    <n v="909493"/>
    <m/>
    <s v="Passenger"/>
    <m/>
    <n v="2017"/>
    <s v="TOYOTA"/>
    <s v="COROLLA"/>
    <s v="ZRE182R MY17 1.8 HYBRID FWD CVT 5DR HATCHBACK (REL. 01/17)"/>
    <s v="FYSHWICK S/STN"/>
    <s v="CALTEX Australia - Fuel"/>
    <n v="7071340000000000"/>
    <d v="2019-07-25T00:00:00"/>
    <d v="1899-12-30T15:12:00"/>
    <n v="6647"/>
    <x v="3"/>
    <n v="36.58"/>
    <n v="1.35"/>
    <n v="44.89"/>
    <n v="4.49"/>
    <n v="49.38"/>
  </r>
  <r>
    <x v="188"/>
    <s v="ACT TCCS - CS - City Presentation - LC - City Rangers"/>
    <n v="909493"/>
    <m/>
    <s v="Passenger"/>
    <m/>
    <n v="2017"/>
    <s v="TOYOTA"/>
    <s v="COROLLA"/>
    <s v="ZRE182R MY17 1.8 HYBRID FWD CVT 5DR HATCHBACK (REL. 01/17)"/>
    <s v="KAMBAH CALTEX WOOLWORTHS"/>
    <s v="CALTEX Australia - Fuel"/>
    <n v="7071340000000000"/>
    <d v="2019-09-27T00:00:00"/>
    <d v="1899-12-30T09:51:00"/>
    <n v="8162"/>
    <x v="1"/>
    <n v="16.260000000000002"/>
    <n v="1.45"/>
    <n v="21.46"/>
    <n v="2.15"/>
    <n v="23.61"/>
  </r>
  <r>
    <x v="188"/>
    <s v="ACT TCCS - CS - City Presentation - LC - City Rangers"/>
    <n v="909493"/>
    <m/>
    <s v="Passenger"/>
    <m/>
    <n v="2017"/>
    <s v="TOYOTA"/>
    <s v="COROLLA"/>
    <s v="ZRE182R MY17 1.8 HYBRID FWD CVT 5DR HATCHBACK (REL. 01/17)"/>
    <s v="KAMBAH CALTEX WOOLWORTHS"/>
    <s v="CALTEX Australia - Fuel"/>
    <n v="7071340000000000"/>
    <d v="2019-10-23T00:00:00"/>
    <d v="1899-12-30T10:19:00"/>
    <n v="8691"/>
    <x v="1"/>
    <n v="27.83"/>
    <n v="1.43"/>
    <n v="36.229999999999997"/>
    <n v="3.63"/>
    <n v="39.86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5-30T00:00:00"/>
    <d v="1899-12-30T14:31:00"/>
    <n v="12557"/>
    <x v="0"/>
    <n v="52.6"/>
    <n v="1.5"/>
    <n v="71.83"/>
    <n v="7.19"/>
    <n v="79.02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6-28T00:00:00"/>
    <d v="1899-12-30T00:52:00"/>
    <n v="15638"/>
    <x v="0"/>
    <n v="32.15"/>
    <n v="1.5"/>
    <n v="43.9"/>
    <n v="4.4000000000000004"/>
    <n v="48.3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07-04T00:00:00"/>
    <d v="1899-12-30T15:29:00"/>
    <n v="16400"/>
    <x v="0"/>
    <n v="48.02"/>
    <n v="1.51"/>
    <n v="66.010000000000005"/>
    <n v="6.61"/>
    <n v="72.62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CALTEX NICHOLLS STAR MART"/>
    <s v="CALTEX Australia - Fuel"/>
    <n v="7071340000000000"/>
    <d v="2019-04-14T00:00:00"/>
    <d v="1899-12-30T14:51:00"/>
    <n v="9613"/>
    <x v="0"/>
    <n v="50.44"/>
    <n v="1.5"/>
    <n v="68.87"/>
    <n v="6.89"/>
    <n v="75.760000000000005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CALTEX QUEANBEYAN STAR MART"/>
    <s v="CALTEX Australia - Fuel"/>
    <n v="7071340000000000"/>
    <d v="2019-03-05T00:00:00"/>
    <d v="1899-12-30T07:51:00"/>
    <n v="1230"/>
    <x v="0"/>
    <n v="59.44"/>
    <n v="1.43"/>
    <n v="77.38"/>
    <n v="7.74"/>
    <n v="85.12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CALWELL CALTEX WOOLWORTHS"/>
    <s v="CALTEX Australia - Fuel"/>
    <n v="7071340000000000"/>
    <d v="2019-02-25T00:00:00"/>
    <d v="1899-12-30T15:11:00"/>
    <n v="5831"/>
    <x v="0"/>
    <n v="37.78"/>
    <n v="1.47"/>
    <n v="50.49"/>
    <n v="5.05"/>
    <n v="55.54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CALWELL CALTEX WOOLWORTHS"/>
    <s v="CALTEX Australia - Fuel"/>
    <n v="7071340000000000"/>
    <d v="2019-07-10T00:00:00"/>
    <d v="1899-12-30T07:52:00"/>
    <n v="17000"/>
    <x v="0"/>
    <n v="58.41"/>
    <n v="1.51"/>
    <n v="80.290000000000006"/>
    <n v="8.0299999999999994"/>
    <n v="88.32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EG FUELCO 1193 CANBERR AAIRPT"/>
    <s v="CALTEX Australia - Fuel"/>
    <n v="7071340000000000"/>
    <d v="2019-06-24T00:00:00"/>
    <d v="1899-12-30T17:00:00"/>
    <n v="15362"/>
    <x v="0"/>
    <n v="52.33"/>
    <n v="1.4"/>
    <n v="66.599999999999994"/>
    <n v="6.67"/>
    <n v="73.27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EG FUELCO 1514 CONDER"/>
    <s v="CALTEX Australia - Fuel"/>
    <n v="7071340000000000"/>
    <d v="2019-04-29T00:00:00"/>
    <d v="1899-12-30T06:44:00"/>
    <n v="10124"/>
    <x v="0"/>
    <n v="54.87"/>
    <n v="1.5"/>
    <n v="74.92"/>
    <n v="7.5"/>
    <n v="82.42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EG FUELCO 1543 CANB GATEWAY"/>
    <s v="CALTEX Australia - Fuel"/>
    <n v="7071340000000000"/>
    <d v="2019-07-21T00:00:00"/>
    <d v="1899-12-30T08:08:00"/>
    <n v="18105"/>
    <x v="0"/>
    <n v="41.1"/>
    <n v="1.5"/>
    <n v="56.12"/>
    <n v="5.62"/>
    <n v="61.74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EG FUELCO 1560 GUNGAHLIN"/>
    <s v="CALTEX Australia - Fuel"/>
    <n v="7071340000000000"/>
    <d v="2019-07-01T00:00:00"/>
    <d v="1899-12-30T15:36:00"/>
    <n v="16054"/>
    <x v="0"/>
    <n v="44.76"/>
    <n v="1.45"/>
    <n v="58.84"/>
    <n v="5.89"/>
    <n v="64.73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04-22T00:00:00"/>
    <d v="1899-12-30T15:42:00"/>
    <n v="9619"/>
    <x v="0"/>
    <n v="36.630000000000003"/>
    <n v="1.5"/>
    <n v="50.02"/>
    <n v="5.01"/>
    <n v="55.03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05-03T00:00:00"/>
    <d v="1899-12-30T13:25:00"/>
    <n v="10723"/>
    <x v="0"/>
    <n v="35.659999999999997"/>
    <n v="1.5"/>
    <n v="48.69"/>
    <n v="4.87"/>
    <n v="53.56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05-10T00:00:00"/>
    <d v="1899-12-30T09:22:00"/>
    <n v="11254"/>
    <x v="0"/>
    <n v="57.61"/>
    <n v="1.5"/>
    <n v="78.66"/>
    <n v="7.87"/>
    <n v="86.53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06-07T00:00:00"/>
    <d v="1899-12-30T08:17:00"/>
    <n v="33338"/>
    <x v="0"/>
    <n v="49.49"/>
    <n v="1.48"/>
    <n v="66.67"/>
    <n v="6.67"/>
    <n v="73.34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06-12T00:00:00"/>
    <d v="1899-12-30T08:13:00"/>
    <n v="13700"/>
    <x v="0"/>
    <n v="38.67"/>
    <n v="1.48"/>
    <n v="52.1"/>
    <n v="5.22"/>
    <n v="57.32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06-14T00:00:00"/>
    <d v="1899-12-30T11:52:00"/>
    <n v="14246"/>
    <x v="0"/>
    <n v="61.43"/>
    <n v="1.48"/>
    <n v="82.76"/>
    <n v="8.2799999999999994"/>
    <n v="91.04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07-13T00:00:00"/>
    <d v="1899-12-30T08:11:00"/>
    <n v="17442"/>
    <x v="0"/>
    <n v="46.31"/>
    <n v="1.46"/>
    <n v="61.55"/>
    <n v="6.16"/>
    <n v="67.709999999999994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07-16T00:00:00"/>
    <d v="1899-12-30T10:09:00"/>
    <n v="17751"/>
    <x v="0"/>
    <n v="34.72"/>
    <n v="1.46"/>
    <n v="46.15"/>
    <n v="4.62"/>
    <n v="50.77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07-27T00:00:00"/>
    <d v="1899-12-30T17:22:00"/>
    <n v="18577"/>
    <x v="0"/>
    <n v="47.4"/>
    <n v="1.47"/>
    <n v="63.43"/>
    <n v="6.35"/>
    <n v="69.78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EG FUELCO 1790 BELCONNEN"/>
    <s v="CALTEX Australia - Fuel"/>
    <n v="7071340000000000"/>
    <d v="2019-05-14T00:00:00"/>
    <d v="1899-12-30T13:28:00"/>
    <n v="11431"/>
    <x v="0"/>
    <n v="21.31"/>
    <n v="1.5"/>
    <n v="29.1"/>
    <n v="2.92"/>
    <n v="32.020000000000003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EG FUELCO 1790 BELCONNEN"/>
    <s v="CALTEX Australia - Fuel"/>
    <n v="7071340000000000"/>
    <d v="2019-06-19T00:00:00"/>
    <d v="1899-12-30T15:20:00"/>
    <n v="14859"/>
    <x v="0"/>
    <n v="33.58"/>
    <n v="1.5"/>
    <n v="45.85"/>
    <n v="4.59"/>
    <n v="50.44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HOLT CALTEX WOOLWORTHS"/>
    <s v="CALTEX Australia - Fuel"/>
    <n v="7071340000000000"/>
    <d v="2019-01-31T00:00:00"/>
    <d v="1899-12-30T13:43:00"/>
    <n v="4979"/>
    <x v="0"/>
    <n v="40.380000000000003"/>
    <n v="1.47"/>
    <n v="53.78"/>
    <n v="5.38"/>
    <n v="59.16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HOLT CALTEX WOOLWORTHS"/>
    <s v="CALTEX Australia - Fuel"/>
    <n v="7071340000000000"/>
    <d v="2019-06-01T00:00:00"/>
    <d v="1899-12-30T16:07:00"/>
    <n v="12858"/>
    <x v="0"/>
    <n v="33.67"/>
    <n v="1.51"/>
    <n v="46.28"/>
    <n v="4.63"/>
    <n v="50.91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HUME WOOLWORTHS S/STN"/>
    <s v="CALTEX Australia - Fuel"/>
    <n v="7071340000000000"/>
    <d v="2019-01-25T00:00:00"/>
    <d v="1899-12-30T18:16:00"/>
    <m/>
    <x v="0"/>
    <n v="44.21"/>
    <n v="1.45"/>
    <n v="58.35"/>
    <n v="5.84"/>
    <n v="64.19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HUME WOOLWORTHS S/STN"/>
    <s v="CALTEX Australia - Fuel"/>
    <n v="7071340000000000"/>
    <d v="2019-02-15T00:00:00"/>
    <d v="1899-12-30T10:20:00"/>
    <n v="5518"/>
    <x v="0"/>
    <n v="61.23"/>
    <n v="1.45"/>
    <n v="80.83"/>
    <n v="8.09"/>
    <n v="88.92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HUME WOOLWORTHS S/STN"/>
    <s v="CALTEX Australia - Fuel"/>
    <n v="7071340000000000"/>
    <d v="2019-03-31T00:00:00"/>
    <d v="1899-12-30T08:08:00"/>
    <n v="8543"/>
    <x v="0"/>
    <n v="48.18"/>
    <n v="1.47"/>
    <n v="64.47"/>
    <n v="6.45"/>
    <n v="70.92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KAMBAH CALTEX WOOLWORTHS"/>
    <s v="CALTEX Australia - Fuel"/>
    <n v="7071340000000000"/>
    <d v="2019-01-06T00:00:00"/>
    <d v="1899-12-30T14:30:00"/>
    <n v="4250"/>
    <x v="0"/>
    <n v="49.49"/>
    <n v="1.47"/>
    <n v="66.23"/>
    <n v="6.63"/>
    <n v="72.86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KAMBAH CALTEX WOOLWORTHS"/>
    <s v="CALTEX Australia - Fuel"/>
    <n v="7071340000000000"/>
    <d v="2019-01-17T00:00:00"/>
    <d v="1899-12-30T08:10:00"/>
    <n v="4635"/>
    <x v="0"/>
    <n v="40.770000000000003"/>
    <n v="1.45"/>
    <n v="53.82"/>
    <n v="5.39"/>
    <n v="59.21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KAMBAH CALTEX WOOLWORTHS"/>
    <s v="CALTEX Australia - Fuel"/>
    <n v="7071340000000000"/>
    <d v="2019-03-01T00:00:00"/>
    <d v="1899-12-30T07:01:00"/>
    <n v="6256"/>
    <x v="0"/>
    <n v="45.44"/>
    <n v="1.48"/>
    <n v="61.22"/>
    <n v="6.13"/>
    <n v="67.349999999999994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KAMBAH CALTEX WOOLWORTHS"/>
    <s v="CALTEX Australia - Fuel"/>
    <n v="7071340000000000"/>
    <d v="2019-03-15T00:00:00"/>
    <d v="1899-12-30T08:06:00"/>
    <n v="7619"/>
    <x v="0"/>
    <n v="47"/>
    <n v="1.48"/>
    <n v="63.32"/>
    <n v="6.34"/>
    <n v="69.66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KAMBAH CALTEX WOOLWORTHS"/>
    <s v="CALTEX Australia - Fuel"/>
    <n v="7071340000000000"/>
    <d v="2019-03-26T00:00:00"/>
    <d v="1899-12-30T07:53:00"/>
    <n v="8174"/>
    <x v="0"/>
    <n v="47.65"/>
    <n v="1.48"/>
    <n v="64.2"/>
    <n v="6.43"/>
    <n v="70.63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KAMBAH CALTEX WOOLWORTHS"/>
    <s v="CALTEX Australia - Fuel"/>
    <n v="7071340000000000"/>
    <d v="2019-04-07T00:00:00"/>
    <d v="1899-12-30T06:55:00"/>
    <n v="8857"/>
    <x v="0"/>
    <n v="35.340000000000003"/>
    <n v="1.48"/>
    <n v="47.61"/>
    <n v="4.7699999999999996"/>
    <n v="52.38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KAMBAH CALTEX WOOLWORTHS"/>
    <s v="CALTEX Australia - Fuel"/>
    <n v="7071340000000000"/>
    <d v="2019-05-21T00:00:00"/>
    <d v="1899-12-30T00:04:00"/>
    <n v="12066"/>
    <x v="0"/>
    <n v="39.770000000000003"/>
    <n v="1.52"/>
    <n v="55.03"/>
    <n v="5.51"/>
    <n v="60.54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MAWSON WOOLWORTHS S/STN"/>
    <s v="CALTEX Australia - Fuel"/>
    <n v="7071340000000000"/>
    <d v="2019-03-09T00:00:00"/>
    <d v="1899-12-30T18:21:00"/>
    <n v="7178"/>
    <x v="0"/>
    <n v="45.87"/>
    <n v="1.45"/>
    <n v="60.55"/>
    <n v="6.06"/>
    <n v="66.61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WESTON CALTEX WOOLWORTHS"/>
    <s v="CALTEX Australia - Fuel"/>
    <n v="7071340000000000"/>
    <d v="2019-04-30T00:00:00"/>
    <d v="1899-12-30T15:58:00"/>
    <n v="10376"/>
    <x v="0"/>
    <n v="27.34"/>
    <n v="1.52"/>
    <n v="37.83"/>
    <n v="3.79"/>
    <n v="41.62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WESTON CALTEX WOOLWORTHS"/>
    <s v="CALTEX Australia - Fuel"/>
    <n v="7071340000000000"/>
    <d v="2019-05-17T00:00:00"/>
    <d v="1899-12-30T14:39:00"/>
    <n v="11701"/>
    <x v="0"/>
    <n v="29.92"/>
    <n v="1.53"/>
    <n v="41.67"/>
    <n v="4.17"/>
    <n v="45.84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WESTON CALTEX WOOLWORTHS"/>
    <s v="CALTEX Australia - Fuel"/>
    <n v="7071340000000000"/>
    <d v="2019-06-15T00:00:00"/>
    <d v="1899-12-30T16:22:00"/>
    <n v="14571"/>
    <x v="0"/>
    <n v="33.24"/>
    <n v="1.57"/>
    <n v="47.47"/>
    <n v="4.75"/>
    <n v="52.22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CALTEX BRADDON STAR MART"/>
    <s v="CALTEX Australia - Fuel"/>
    <n v="7071340000000000"/>
    <d v="2019-03-03T00:00:00"/>
    <d v="1899-12-30T14:57:00"/>
    <n v="2590"/>
    <x v="0"/>
    <n v="63.21"/>
    <n v="1.49"/>
    <n v="85.62"/>
    <n v="8.57"/>
    <n v="94.19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CALTEX BRADDON STAR MART"/>
    <s v="CALTEX Australia - Fuel"/>
    <n v="7071340000000000"/>
    <d v="2019-03-14T00:00:00"/>
    <d v="1899-12-30T13:42:00"/>
    <n v="3639"/>
    <x v="0"/>
    <n v="55.94"/>
    <n v="1.49"/>
    <n v="75.77"/>
    <n v="7.58"/>
    <n v="83.35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CALTEX BRADDON STAR MART"/>
    <s v="CALTEX Australia - Fuel"/>
    <n v="7071340000000000"/>
    <d v="2019-05-31T00:00:00"/>
    <d v="1899-12-30T10:42:00"/>
    <n v="8483"/>
    <x v="0"/>
    <n v="64.989999999999995"/>
    <n v="1.5"/>
    <n v="88.74"/>
    <n v="8.8800000000000008"/>
    <n v="97.62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CALTEX BRADDON STAR MART"/>
    <s v="CALTEX Australia - Fuel"/>
    <n v="7071340000000000"/>
    <d v="2019-06-20T00:00:00"/>
    <d v="1899-12-30T13:53:00"/>
    <n v="9818"/>
    <x v="0"/>
    <n v="51.32"/>
    <n v="1.5"/>
    <n v="70.069999999999993"/>
    <n v="7.01"/>
    <n v="77.08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CALTEX BRADDON STAR MART"/>
    <s v="CALTEX Australia - Fuel"/>
    <n v="7071340000000000"/>
    <d v="2019-08-02T00:00:00"/>
    <d v="1899-12-30T13:33:00"/>
    <m/>
    <x v="0"/>
    <n v="21.81"/>
    <n v="1.5"/>
    <n v="29.78"/>
    <n v="2.98"/>
    <n v="32.76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CALTEX BRADDON STAR MART"/>
    <s v="CALTEX Australia - Fuel"/>
    <n v="7071340000000000"/>
    <d v="2019-09-28T00:00:00"/>
    <d v="1899-12-30T13:10:00"/>
    <m/>
    <x v="0"/>
    <n v="58.61"/>
    <n v="1.55"/>
    <n v="82.69"/>
    <n v="8.27"/>
    <n v="90.96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CALTEX BRADDON STAR MART"/>
    <s v="CALTEX Australia - Fuel"/>
    <n v="7071340000000000"/>
    <d v="2019-09-30T00:00:00"/>
    <d v="1899-12-30T13:09:00"/>
    <m/>
    <x v="0"/>
    <n v="35.06"/>
    <n v="1.55"/>
    <n v="49.46"/>
    <n v="4.95"/>
    <n v="54.41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CALTEX BRADDON STAR MART"/>
    <s v="CALTEX Australia - Fuel"/>
    <n v="7071340000000000"/>
    <d v="2019-10-11T00:00:00"/>
    <d v="1899-12-30T17:42:00"/>
    <m/>
    <x v="0"/>
    <n v="63.79"/>
    <n v="1.55"/>
    <n v="90"/>
    <n v="9.01"/>
    <n v="99.01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CALTEX BRADDON STAR MART"/>
    <s v="CALTEX Australia - Fuel"/>
    <n v="7071340000000000"/>
    <d v="2019-10-22T00:00:00"/>
    <d v="1899-12-30T10:56:00"/>
    <m/>
    <x v="0"/>
    <n v="38.74"/>
    <n v="1.55"/>
    <n v="54.65"/>
    <n v="5.47"/>
    <n v="60.12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CALTEX BRADDON STAR MART"/>
    <s v="CALTEX Australia - Fuel"/>
    <n v="7071340000000000"/>
    <d v="2019-11-01T00:00:00"/>
    <d v="1899-12-30T18:22:00"/>
    <m/>
    <x v="0"/>
    <n v="68.81"/>
    <n v="1.55"/>
    <n v="97.08"/>
    <n v="9.7100000000000009"/>
    <n v="106.79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193 CANBERR AAIRPT"/>
    <s v="CALTEX Australia - Fuel"/>
    <n v="7071340000000000"/>
    <d v="2019-09-11T00:00:00"/>
    <d v="1899-12-30T00:19:00"/>
    <m/>
    <x v="0"/>
    <n v="48.3"/>
    <n v="1.38"/>
    <n v="60.59"/>
    <n v="6.06"/>
    <n v="66.650000000000006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44 MAWSON"/>
    <s v="CALTEX Australia - Fuel"/>
    <n v="7071340000000000"/>
    <d v="2019-06-11T00:00:00"/>
    <d v="1899-12-30T17:37:00"/>
    <n v="9046"/>
    <x v="0"/>
    <n v="61.49"/>
    <n v="1.5"/>
    <n v="83.96"/>
    <n v="8.4"/>
    <n v="92.36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4-10T00:00:00"/>
    <d v="1899-12-30T13:13:00"/>
    <n v="5495"/>
    <x v="0"/>
    <n v="51.98"/>
    <n v="1.49"/>
    <n v="70.5"/>
    <n v="7.06"/>
    <n v="77.56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4-18T00:00:00"/>
    <d v="1899-12-30T18:49:00"/>
    <n v="6081"/>
    <x v="0"/>
    <n v="64.61"/>
    <n v="1.5"/>
    <n v="88.22"/>
    <n v="8.83"/>
    <n v="97.05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4-21T00:00:00"/>
    <d v="1899-12-30T09:25:00"/>
    <n v="6468"/>
    <x v="0"/>
    <n v="39.950000000000003"/>
    <n v="1.5"/>
    <n v="54.55"/>
    <n v="5.46"/>
    <n v="60.01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4-24T00:00:00"/>
    <d v="1899-12-30T14:06:00"/>
    <n v="6887"/>
    <x v="0"/>
    <n v="45.78"/>
    <n v="1.5"/>
    <n v="62.51"/>
    <n v="6.26"/>
    <n v="68.77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5-09T00:00:00"/>
    <d v="1899-12-30T18:32:00"/>
    <n v="7386"/>
    <x v="0"/>
    <n v="53.59"/>
    <n v="1.5"/>
    <n v="73.17"/>
    <n v="7.32"/>
    <n v="80.489999999999995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5-20T00:00:00"/>
    <d v="1899-12-30T14:09:00"/>
    <n v="7292"/>
    <x v="0"/>
    <n v="57.41"/>
    <n v="1.5"/>
    <n v="78.39"/>
    <n v="7.84"/>
    <n v="86.23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6-26T00:00:00"/>
    <d v="1899-12-30T16:34:00"/>
    <n v="10339"/>
    <x v="0"/>
    <n v="54.57"/>
    <n v="1.46"/>
    <n v="72.53"/>
    <n v="7.26"/>
    <n v="79.790000000000006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7-01T00:00:00"/>
    <d v="1899-12-30T18:20:00"/>
    <n v="10811"/>
    <x v="0"/>
    <n v="50.22"/>
    <n v="1.46"/>
    <n v="66.75"/>
    <n v="6.68"/>
    <n v="73.430000000000007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7-08T00:00:00"/>
    <d v="1899-12-30T20:47:00"/>
    <n v="11404"/>
    <x v="0"/>
    <n v="64.209999999999994"/>
    <n v="1.46"/>
    <n v="85.35"/>
    <n v="8.5399999999999991"/>
    <n v="93.89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7-22T00:00:00"/>
    <d v="1899-12-30T14:13:00"/>
    <n v="12493"/>
    <x v="0"/>
    <n v="57.58"/>
    <n v="1.47"/>
    <n v="77.05"/>
    <n v="7.71"/>
    <n v="84.76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8-12T00:00:00"/>
    <d v="1899-12-30T18:43:00"/>
    <n v="14033"/>
    <x v="0"/>
    <n v="32.700000000000003"/>
    <n v="1.43"/>
    <n v="42.57"/>
    <n v="4.26"/>
    <n v="46.83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8-18T00:00:00"/>
    <d v="1899-12-30T10:30:00"/>
    <n v="14541"/>
    <x v="0"/>
    <n v="57.26"/>
    <n v="1.43"/>
    <n v="74.55"/>
    <n v="7.46"/>
    <n v="82.01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8-20T00:00:00"/>
    <d v="1899-12-30T13:42:00"/>
    <m/>
    <x v="0"/>
    <n v="28.96"/>
    <n v="1.43"/>
    <n v="37.700000000000003"/>
    <n v="3.78"/>
    <n v="41.48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8-27T00:00:00"/>
    <d v="1899-12-30T14:13:00"/>
    <n v="15335"/>
    <x v="0"/>
    <n v="56.21"/>
    <n v="1.43"/>
    <n v="73.17"/>
    <n v="7.32"/>
    <n v="80.489999999999995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9-03T00:00:00"/>
    <d v="1899-12-30T15:56:00"/>
    <n v="15691"/>
    <x v="0"/>
    <n v="40.68"/>
    <n v="1.43"/>
    <n v="52.95"/>
    <n v="5.3"/>
    <n v="58.25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9-17T00:00:00"/>
    <d v="1899-12-30T14:40:00"/>
    <n v="16494"/>
    <x v="0"/>
    <n v="38.07"/>
    <n v="1.43"/>
    <n v="49.56"/>
    <n v="4.96"/>
    <n v="54.52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9-20T00:00:00"/>
    <d v="1899-12-30T14:24:00"/>
    <n v="16777"/>
    <x v="0"/>
    <n v="31.94"/>
    <n v="1.46"/>
    <n v="42.45"/>
    <n v="4.25"/>
    <n v="46.7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10-03T00:00:00"/>
    <d v="1899-12-30T18:45:00"/>
    <n v="18188"/>
    <x v="0"/>
    <n v="53.41"/>
    <n v="1.48"/>
    <n v="71.95"/>
    <n v="7.2"/>
    <n v="79.150000000000006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10-06T00:00:00"/>
    <d v="1899-12-30T15:16:00"/>
    <n v="18614"/>
    <x v="0"/>
    <n v="45.08"/>
    <n v="1.48"/>
    <n v="60.74"/>
    <n v="6.08"/>
    <n v="66.819999999999993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10-26T00:00:00"/>
    <d v="1899-12-30T16:52:00"/>
    <n v="20627"/>
    <x v="0"/>
    <n v="60.33"/>
    <n v="1.46"/>
    <n v="80.180000000000007"/>
    <n v="8.02"/>
    <n v="88.2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12-19T00:00:00"/>
    <d v="1899-12-30T09:45:00"/>
    <n v="23245"/>
    <x v="0"/>
    <n v="44.26"/>
    <n v="1.47"/>
    <n v="59.23"/>
    <n v="5.93"/>
    <n v="65.16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12-27T00:00:00"/>
    <d v="1899-12-30T14:55:00"/>
    <n v="23670"/>
    <x v="0"/>
    <n v="47.66"/>
    <n v="1.49"/>
    <n v="64.650000000000006"/>
    <n v="6.47"/>
    <n v="71.12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12-31T00:00:00"/>
    <d v="1899-12-30T00:54:00"/>
    <n v="24131"/>
    <x v="0"/>
    <n v="51.41"/>
    <n v="1.49"/>
    <n v="69.73"/>
    <n v="6.98"/>
    <n v="76.709999999999994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FYSHWICK S/STN"/>
    <s v="CALTEX Australia - Fuel"/>
    <n v="7071340000000000"/>
    <d v="2019-06-13T00:00:00"/>
    <d v="1899-12-30T18:04:00"/>
    <n v="9360"/>
    <x v="0"/>
    <n v="33.61"/>
    <n v="1.45"/>
    <n v="44.36"/>
    <n v="4.4400000000000004"/>
    <n v="48.8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FYSHWICK S/STN"/>
    <s v="CALTEX Australia - Fuel"/>
    <n v="7071340000000000"/>
    <d v="2019-07-28T00:00:00"/>
    <d v="1899-12-30T13:59:00"/>
    <m/>
    <x v="0"/>
    <n v="45.37"/>
    <n v="1.43"/>
    <n v="59.06"/>
    <n v="5.91"/>
    <n v="64.97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FYSHWICK S/STN"/>
    <s v="CALTEX Australia - Fuel"/>
    <n v="7071340000000000"/>
    <d v="2019-07-31T00:00:00"/>
    <d v="1899-12-30T14:56:00"/>
    <m/>
    <x v="0"/>
    <n v="31.05"/>
    <n v="1.43"/>
    <n v="40.42"/>
    <n v="4.05"/>
    <n v="44.47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FYSHWICK S/STN"/>
    <s v="CALTEX Australia - Fuel"/>
    <n v="7071340000000000"/>
    <d v="2019-08-06T00:00:00"/>
    <d v="1899-12-30T08:45:00"/>
    <n v="13731"/>
    <x v="0"/>
    <n v="38.17"/>
    <n v="1.43"/>
    <n v="49.69"/>
    <n v="4.97"/>
    <n v="54.66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FYSHWICK S/STN"/>
    <s v="CALTEX Australia - Fuel"/>
    <n v="7071340000000000"/>
    <d v="2019-11-11T00:00:00"/>
    <d v="1899-12-30T15:25:00"/>
    <m/>
    <x v="0"/>
    <n v="50.98"/>
    <n v="1.46"/>
    <n v="67.75"/>
    <n v="6.78"/>
    <n v="74.53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FYSHWICK S/STN"/>
    <s v="CALTEX Australia - Fuel"/>
    <n v="7071340000000000"/>
    <d v="2019-11-26T00:00:00"/>
    <d v="1899-12-30T14:34:00"/>
    <n v="22304"/>
    <x v="0"/>
    <n v="58.79"/>
    <n v="1.46"/>
    <n v="78.14"/>
    <n v="7.82"/>
    <n v="85.96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FYSHWICK S/STN"/>
    <s v="CALTEX Australia - Fuel"/>
    <n v="7071340000000000"/>
    <d v="2019-12-12T00:00:00"/>
    <d v="1899-12-30T11:40:00"/>
    <n v="22849"/>
    <x v="0"/>
    <n v="64.38"/>
    <n v="1.46"/>
    <n v="85.56"/>
    <n v="8.56"/>
    <n v="94.12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GUNGAHLIN WOOLWORTHS S/STN"/>
    <s v="CALTEX Australia - Fuel"/>
    <n v="7071340000000000"/>
    <d v="2019-02-19T00:00:00"/>
    <d v="1899-12-30T09:53:00"/>
    <n v="1205"/>
    <x v="0"/>
    <n v="63.25"/>
    <n v="1.41"/>
    <n v="81.19"/>
    <n v="8.1199999999999992"/>
    <n v="89.31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HUME WOOLWORTHS S/STN"/>
    <s v="CALTEX Australia - Fuel"/>
    <n v="7071340000000000"/>
    <d v="2019-02-15T00:00:00"/>
    <d v="1899-12-30T20:40:00"/>
    <n v="605"/>
    <x v="0"/>
    <n v="64.14"/>
    <n v="1.45"/>
    <n v="84.66"/>
    <n v="8.4700000000000006"/>
    <n v="93.13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HUME WOOLWORTHS S/STN"/>
    <s v="CALTEX Australia - Fuel"/>
    <n v="7071340000000000"/>
    <d v="2019-02-24T00:00:00"/>
    <d v="1899-12-30T09:25:00"/>
    <n v="1743"/>
    <x v="0"/>
    <n v="41.34"/>
    <n v="1.45"/>
    <n v="54.57"/>
    <n v="5.46"/>
    <n v="60.03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HUME WOOLWORTHS S/STN"/>
    <s v="CALTEX Australia - Fuel"/>
    <n v="7071340000000000"/>
    <d v="2019-03-09T00:00:00"/>
    <d v="1899-12-30T16:45:00"/>
    <n v="3131"/>
    <x v="0"/>
    <n v="58.79"/>
    <n v="1.47"/>
    <n v="78.67"/>
    <n v="7.87"/>
    <n v="86.54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HUME WOOLWORTHS S/STN"/>
    <s v="CALTEX Australia - Fuel"/>
    <n v="7071340000000000"/>
    <d v="2019-03-29T00:00:00"/>
    <d v="1899-12-30T10:33:00"/>
    <n v="4434"/>
    <x v="0"/>
    <n v="35.81"/>
    <n v="1.47"/>
    <n v="47.92"/>
    <n v="4.8"/>
    <n v="52.72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KAMBAH CALTEX WOOLWORTHS"/>
    <s v="CALTEX Australia - Fuel"/>
    <n v="7071340000000000"/>
    <d v="2019-02-26T00:00:00"/>
    <d v="1899-12-30T14:28:00"/>
    <n v="2039"/>
    <x v="0"/>
    <n v="54.18"/>
    <n v="1.48"/>
    <n v="72.989999999999995"/>
    <n v="7.3"/>
    <n v="80.290000000000006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KAMBAH CALTEX WOOLWORTHS"/>
    <s v="CALTEX Australia - Fuel"/>
    <n v="7071340000000000"/>
    <d v="2019-03-21T00:00:00"/>
    <d v="1899-12-30T11:30:00"/>
    <n v="4129"/>
    <x v="0"/>
    <n v="50.8"/>
    <n v="1.48"/>
    <n v="68.45"/>
    <n v="6.85"/>
    <n v="75.3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KAMBAH CALTEX WOOLWORTHS"/>
    <s v="CALTEX Australia - Fuel"/>
    <n v="7071340000000000"/>
    <d v="2019-07-14T00:00:00"/>
    <d v="1899-12-30T09:52:00"/>
    <n v="11967"/>
    <x v="0"/>
    <n v="60.26"/>
    <n v="1.51"/>
    <n v="82.83"/>
    <n v="8.2899999999999991"/>
    <n v="91.12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KAMBAH CALTEX WOOLWORTHS"/>
    <s v="CALTEX Australia - Fuel"/>
    <n v="7071340000000000"/>
    <d v="2019-10-17T00:00:00"/>
    <d v="1899-12-30T00:05:00"/>
    <n v="19704"/>
    <x v="0"/>
    <n v="51.78"/>
    <n v="1.55"/>
    <n v="73.05"/>
    <n v="7.31"/>
    <n v="80.36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WESTON CALTEX WOOLWORTHS"/>
    <s v="CALTEX Australia - Fuel"/>
    <n v="7071340000000000"/>
    <d v="2019-04-03T00:00:00"/>
    <d v="1899-12-30T00:10:00"/>
    <n v="5043"/>
    <x v="0"/>
    <n v="62.85"/>
    <n v="1.5"/>
    <n v="85.82"/>
    <n v="8.59"/>
    <n v="94.41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CALTEX  HUGHES"/>
    <s v="CALTEX Australia - Fuel"/>
    <n v="7071340000000000"/>
    <d v="2019-01-09T00:00:00"/>
    <d v="1899-12-30T00:01:00"/>
    <n v="55555"/>
    <x v="0"/>
    <n v="59.87"/>
    <n v="1.28"/>
    <n v="69.73"/>
    <n v="6.97"/>
    <n v="76.7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DICKSON WOOLWORTHS S/STN"/>
    <s v="CALTEX Australia - Fuel"/>
    <n v="7071340000000000"/>
    <d v="2019-02-19T00:00:00"/>
    <d v="1899-12-30T15:54:00"/>
    <n v="117619"/>
    <x v="0"/>
    <n v="71.95"/>
    <n v="1.37"/>
    <n v="89.91"/>
    <n v="8.99"/>
    <n v="98.9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EG FUELCO 1193 CANBERR AAIRPT"/>
    <s v="CALTEX Australia - Fuel"/>
    <n v="7071340000000000"/>
    <d v="2019-06-28T00:00:00"/>
    <d v="1899-12-30T14:03:00"/>
    <n v="126075"/>
    <x v="0"/>
    <n v="65.150000000000006"/>
    <n v="1.34"/>
    <n v="79.19"/>
    <n v="7.92"/>
    <n v="87.11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EG FUELCO 1193 CANBERR AAIRPT"/>
    <s v="CALTEX Australia - Fuel"/>
    <n v="7071340000000000"/>
    <d v="2019-07-10T00:00:00"/>
    <d v="1899-12-30T16:05:00"/>
    <n v="121263"/>
    <x v="0"/>
    <n v="71"/>
    <n v="1.35"/>
    <n v="87.07"/>
    <n v="8.7100000000000009"/>
    <n v="95.78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EG FUELCO 1520 QUEANBEYAN"/>
    <s v="CALTEX Australia - Fuel"/>
    <n v="7071340000000000"/>
    <d v="2019-06-20T00:00:00"/>
    <d v="1899-12-30T18:51:00"/>
    <n v="120130"/>
    <x v="0"/>
    <n v="71"/>
    <n v="1.39"/>
    <n v="89.65"/>
    <n v="8.9700000000000006"/>
    <n v="98.62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EG FUELCO 1543 CANB GATEWAY"/>
    <s v="CALTEX Australia - Fuel"/>
    <n v="7071340000000000"/>
    <d v="2019-06-14T00:00:00"/>
    <d v="1899-12-30T09:34:00"/>
    <n v="119560"/>
    <x v="0"/>
    <n v="53.28"/>
    <n v="1.46"/>
    <n v="70.67"/>
    <n v="7.07"/>
    <n v="77.739999999999995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EG FUELCO 1690 JERRABOMBERRA"/>
    <s v="CALTEX Australia - Fuel"/>
    <n v="7071340000000000"/>
    <d v="2019-07-24T00:00:00"/>
    <d v="1899-12-30T20:50:00"/>
    <n v="122150"/>
    <x v="0"/>
    <n v="67.61"/>
    <n v="1.39"/>
    <n v="85.37"/>
    <n v="8.5399999999999991"/>
    <n v="93.91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EG FUELCO 1788 HUME"/>
    <s v="CALTEX Australia - Fuel"/>
    <n v="7071340000000000"/>
    <d v="2019-05-01T00:00:00"/>
    <d v="1899-12-30T14:37:00"/>
    <n v="118690"/>
    <x v="0"/>
    <n v="70.38"/>
    <n v="1.46"/>
    <n v="93.35"/>
    <n v="9.34"/>
    <n v="102.69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FYSHWICK S/STN"/>
    <s v="CALTEX Australia - Fuel"/>
    <n v="7071340000000000"/>
    <d v="2019-07-17T00:00:00"/>
    <d v="1899-12-30T15:35:00"/>
    <n v="121605"/>
    <x v="0"/>
    <n v="43.28"/>
    <n v="1.39"/>
    <n v="54.65"/>
    <n v="5.47"/>
    <n v="60.12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FYSHWICK S/STN"/>
    <s v="CALTEX Australia - Fuel"/>
    <n v="7071340000000000"/>
    <d v="2019-08-01T00:00:00"/>
    <d v="1899-12-30T17:01:00"/>
    <n v="122695"/>
    <x v="0"/>
    <n v="67.61"/>
    <n v="1.39"/>
    <n v="85.37"/>
    <n v="8.5399999999999991"/>
    <n v="93.91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GUNGAHLIN WOOLWORTHS S/STN"/>
    <s v="CALTEX Australia - Fuel"/>
    <n v="7071340000000000"/>
    <d v="2019-02-05T00:00:00"/>
    <d v="1899-12-30T16:23:00"/>
    <n v="73682"/>
    <x v="0"/>
    <n v="42.45"/>
    <n v="1.33"/>
    <n v="51.47"/>
    <n v="5.15"/>
    <n v="56.62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GUNGAHLIN WOOLWORTHS S/STN"/>
    <s v="CALTEX Australia - Fuel"/>
    <n v="7071340000000000"/>
    <d v="2019-03-21T00:00:00"/>
    <d v="1899-12-30T14:55:00"/>
    <n v="118144"/>
    <x v="0"/>
    <n v="64.05"/>
    <n v="1.41"/>
    <n v="82.05"/>
    <n v="8.2100000000000009"/>
    <n v="90.26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HOLT CALTEX WOOLWORTHS"/>
    <s v="CALTEX Australia - Fuel"/>
    <n v="7071340000000000"/>
    <d v="2019-01-13T00:00:00"/>
    <d v="1899-12-30T14:58:00"/>
    <m/>
    <x v="0"/>
    <n v="50.72"/>
    <n v="1.28"/>
    <n v="59.02"/>
    <n v="5.9"/>
    <n v="64.92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HUME WOOLWORTHS S/STN"/>
    <s v="CALTEX Australia - Fuel"/>
    <n v="7071340000000000"/>
    <d v="2019-01-04T00:00:00"/>
    <d v="1899-12-30T10:50:00"/>
    <n v="116483"/>
    <x v="0"/>
    <n v="57.66"/>
    <n v="1.29"/>
    <n v="67.849999999999994"/>
    <n v="6.79"/>
    <n v="74.64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HUME WOOLWORTHS S/STN"/>
    <s v="CALTEX Australia - Fuel"/>
    <n v="7071340000000000"/>
    <d v="2019-01-23T00:00:00"/>
    <d v="1899-12-30T13:55:00"/>
    <n v="117036"/>
    <x v="0"/>
    <n v="65.38"/>
    <n v="1.31"/>
    <n v="77.59"/>
    <n v="7.76"/>
    <n v="85.35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KAMBAH CALTEX WOOLWORTHS"/>
    <s v="CALTEX Australia - Fuel"/>
    <n v="7071340000000000"/>
    <d v="2019-01-19T00:00:00"/>
    <d v="1899-12-30T17:22:00"/>
    <n v="71668"/>
    <x v="0"/>
    <n v="51.72"/>
    <n v="1.27"/>
    <n v="59.7"/>
    <n v="5.97"/>
    <n v="65.67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KAMBAH CALTEX WOOLWORTHS"/>
    <s v="CALTEX Australia - Fuel"/>
    <n v="7071340000000000"/>
    <d v="2019-01-21T00:00:00"/>
    <d v="1899-12-30T18:13:00"/>
    <n v="71989"/>
    <x v="0"/>
    <n v="37.86"/>
    <n v="1.32"/>
    <n v="45.34"/>
    <n v="4.53"/>
    <n v="49.87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WESTON CALTEX WOOLWORTHS"/>
    <s v="CALTEX Australia - Fuel"/>
    <n v="7071340000000000"/>
    <d v="2019-05-28T00:00:00"/>
    <d v="1899-12-30T16:48:00"/>
    <n v="119108"/>
    <x v="0"/>
    <n v="48.1"/>
    <n v="1.46"/>
    <n v="63.8"/>
    <n v="6.38"/>
    <n v="70.180000000000007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BELCONNEN WOOLWORTHS S/STN"/>
    <s v="CALTEX Australia - Fuel"/>
    <n v="7071340000000000"/>
    <d v="2019-03-22T00:00:00"/>
    <d v="1899-12-30T16:36:00"/>
    <n v="12345"/>
    <x v="0"/>
    <n v="53.55"/>
    <n v="1.47"/>
    <n v="71.66"/>
    <n v="7.17"/>
    <n v="78.83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CALTEX  HUGHES"/>
    <s v="CALTEX Australia - Fuel"/>
    <n v="7071340000000000"/>
    <d v="2019-03-18T00:00:00"/>
    <d v="1899-12-30T17:11:00"/>
    <n v="62890"/>
    <x v="0"/>
    <n v="60.89"/>
    <n v="1.5"/>
    <n v="83.15"/>
    <n v="8.32"/>
    <n v="91.47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CALTEX  QUEANBEYAN S/STN"/>
    <s v="CALTEX Australia - Fuel"/>
    <n v="7071340000000000"/>
    <d v="2019-08-05T00:00:00"/>
    <d v="1899-12-30T16:21:00"/>
    <n v="12333"/>
    <x v="0"/>
    <n v="54.63"/>
    <n v="1.46"/>
    <n v="72.61"/>
    <n v="7.27"/>
    <n v="79.88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CALTEX BRADDON STAR MART"/>
    <s v="CALTEX Australia - Fuel"/>
    <n v="7071340000000000"/>
    <d v="2019-07-05T00:00:00"/>
    <d v="1899-12-30T15:03:00"/>
    <n v="70319"/>
    <x v="0"/>
    <n v="42.71"/>
    <n v="1.51"/>
    <n v="58.71"/>
    <n v="5.88"/>
    <n v="64.59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CALTEX KALEEN STAR MART"/>
    <s v="CALTEX Australia - Fuel"/>
    <n v="7071340000000000"/>
    <d v="2019-12-10T00:00:00"/>
    <d v="1899-12-30T11:44:00"/>
    <n v="79076"/>
    <x v="0"/>
    <n v="45.7"/>
    <n v="1.57"/>
    <n v="65.31"/>
    <n v="6.54"/>
    <n v="71.849999999999994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CALTEX NICHOLLS STAR MART"/>
    <s v="CALTEX Australia - Fuel"/>
    <n v="7071340000000000"/>
    <d v="2019-01-08T00:00:00"/>
    <d v="1899-12-30T15:54:00"/>
    <n v="58258"/>
    <x v="0"/>
    <n v="40.729999999999997"/>
    <n v="1.39"/>
    <n v="51.55"/>
    <n v="5.16"/>
    <n v="56.71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CALTEX WESTON CREEK FOODARY"/>
    <s v="CALTEX Australia - Fuel"/>
    <n v="7071340000000000"/>
    <d v="2019-10-25T00:00:00"/>
    <d v="1899-12-30T13:49:00"/>
    <n v="75743"/>
    <x v="0"/>
    <n v="46.43"/>
    <n v="1.55"/>
    <n v="65.510000000000005"/>
    <n v="6.56"/>
    <n v="72.069999999999993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CALTEX WESTON CREEK FOODARY"/>
    <s v="CALTEX Australia - Fuel"/>
    <n v="7071340000000000"/>
    <d v="2019-11-09T00:00:00"/>
    <d v="1899-12-30T00:23:00"/>
    <m/>
    <x v="0"/>
    <n v="44.27"/>
    <n v="1.55"/>
    <n v="62.46"/>
    <n v="6.25"/>
    <n v="68.709999999999994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CALTEX WESTON CREEK FOODARY"/>
    <s v="CALTEX Australia - Fuel"/>
    <n v="7071340000000000"/>
    <d v="2019-11-20T00:00:00"/>
    <d v="1899-12-30T14:41:00"/>
    <n v="77739"/>
    <x v="0"/>
    <n v="42.3"/>
    <n v="1.55"/>
    <n v="59.68"/>
    <n v="5.97"/>
    <n v="65.650000000000006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CALTEX WESTON CREEK FOODARY"/>
    <s v="CALTEX Australia - Fuel"/>
    <n v="7071340000000000"/>
    <d v="2019-12-31T00:00:00"/>
    <d v="1899-12-30T00:59:00"/>
    <n v="82327"/>
    <x v="0"/>
    <n v="52.01"/>
    <n v="1.57"/>
    <n v="74.33"/>
    <n v="7.44"/>
    <n v="81.77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CALWELL CALTEX WOOLWORTHS"/>
    <s v="CALTEX Australia - Fuel"/>
    <n v="7071340000000000"/>
    <d v="2019-04-20T00:00:00"/>
    <d v="1899-12-30T13:17:00"/>
    <n v="65303"/>
    <x v="0"/>
    <n v="18.149999999999999"/>
    <n v="1.5"/>
    <n v="24.78"/>
    <n v="2.48"/>
    <n v="27.26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CALWELL CALTEX WOOLWORTHS"/>
    <s v="CALTEX Australia - Fuel"/>
    <n v="7071340000000000"/>
    <d v="2019-05-05T00:00:00"/>
    <d v="1899-12-30T14:53:00"/>
    <n v="66360"/>
    <x v="0"/>
    <n v="31.14"/>
    <n v="1.53"/>
    <n v="43.37"/>
    <n v="4.34"/>
    <n v="47.71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193 CANBERR AAIRPT"/>
    <s v="CALTEX Australia - Fuel"/>
    <n v="7071340000000000"/>
    <d v="2019-08-31T00:00:00"/>
    <d v="1899-12-30T14:04:00"/>
    <m/>
    <x v="0"/>
    <n v="62.44"/>
    <n v="1.4"/>
    <n v="79.47"/>
    <n v="7.95"/>
    <n v="87.42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514 CONDER"/>
    <s v="CALTEX Australia - Fuel"/>
    <n v="7071340000000000"/>
    <d v="2019-06-05T00:00:00"/>
    <d v="1899-12-30T00:18:00"/>
    <n v="68157"/>
    <x v="0"/>
    <n v="49.82"/>
    <n v="1.5"/>
    <n v="68.03"/>
    <n v="6.81"/>
    <n v="74.84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514 CONDER"/>
    <s v="CALTEX Australia - Fuel"/>
    <n v="7071340000000000"/>
    <d v="2019-07-03T00:00:00"/>
    <d v="1899-12-30T16:28:00"/>
    <n v="69904"/>
    <x v="0"/>
    <n v="29.31"/>
    <n v="1.46"/>
    <n v="38.950000000000003"/>
    <n v="3.9"/>
    <n v="42.85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514 CONDER"/>
    <s v="CALTEX Australia - Fuel"/>
    <n v="7071340000000000"/>
    <d v="2019-11-06T00:00:00"/>
    <d v="1899-12-30T13:58:00"/>
    <n v="76150"/>
    <x v="0"/>
    <n v="59.32"/>
    <n v="1.53"/>
    <n v="82.62"/>
    <n v="8.27"/>
    <n v="90.89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543 CANB GATEWAY"/>
    <s v="CALTEX Australia - Fuel"/>
    <n v="7071340000000000"/>
    <d v="2019-05-14T00:00:00"/>
    <d v="1899-12-30T08:07:00"/>
    <n v="67163"/>
    <x v="0"/>
    <n v="44.76"/>
    <n v="1.5"/>
    <n v="61.12"/>
    <n v="6.12"/>
    <n v="67.239999999999995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560 GUNGAHLIN"/>
    <s v="CALTEX Australia - Fuel"/>
    <n v="7071340000000000"/>
    <d v="2019-04-24T00:00:00"/>
    <d v="1899-12-30T13:40:00"/>
    <n v="65687"/>
    <x v="0"/>
    <n v="20.05"/>
    <n v="1.5"/>
    <n v="27.38"/>
    <n v="2.74"/>
    <n v="30.12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709 ERINDALE"/>
    <s v="CALTEX Australia - Fuel"/>
    <n v="7071340000000000"/>
    <d v="2019-07-25T00:00:00"/>
    <d v="1899-12-30T10:53:00"/>
    <n v="71748"/>
    <x v="0"/>
    <n v="55.06"/>
    <n v="1.5"/>
    <n v="75.180000000000007"/>
    <n v="7.52"/>
    <n v="82.7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788 HUME"/>
    <s v="CALTEX Australia - Fuel"/>
    <n v="7071340000000000"/>
    <d v="2019-05-31T00:00:00"/>
    <d v="1899-12-30T15:44:00"/>
    <n v="67708"/>
    <x v="0"/>
    <n v="60.57"/>
    <n v="1.48"/>
    <n v="81.599999999999994"/>
    <n v="8.17"/>
    <n v="89.77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788 HUME"/>
    <s v="CALTEX Australia - Fuel"/>
    <n v="7071340000000000"/>
    <d v="2019-06-13T00:00:00"/>
    <d v="1899-12-30T10:09:00"/>
    <n v="68580"/>
    <x v="0"/>
    <n v="46.39"/>
    <n v="1.48"/>
    <n v="62.5"/>
    <n v="6.26"/>
    <n v="68.760000000000005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788 HUME"/>
    <s v="CALTEX Australia - Fuel"/>
    <n v="7071340000000000"/>
    <d v="2019-06-22T00:00:00"/>
    <d v="1899-12-30T08:23:00"/>
    <n v="69000"/>
    <x v="0"/>
    <n v="42.41"/>
    <n v="1.46"/>
    <n v="56.36"/>
    <n v="5.64"/>
    <n v="62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788 HUME"/>
    <s v="CALTEX Australia - Fuel"/>
    <n v="7071340000000000"/>
    <d v="2019-07-14T00:00:00"/>
    <d v="1899-12-30T13:32:00"/>
    <n v="70649"/>
    <x v="0"/>
    <n v="34.76"/>
    <n v="1.46"/>
    <n v="46.2"/>
    <n v="4.63"/>
    <n v="50.83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788 HUME"/>
    <s v="CALTEX Australia - Fuel"/>
    <n v="7071340000000000"/>
    <d v="2019-07-16T00:00:00"/>
    <d v="1899-12-30T08:09:00"/>
    <n v="70952"/>
    <x v="0"/>
    <n v="32.5"/>
    <n v="1.46"/>
    <n v="43.2"/>
    <n v="4.33"/>
    <n v="47.53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788 HUME"/>
    <s v="CALTEX Australia - Fuel"/>
    <n v="7071340000000000"/>
    <d v="2019-08-04T00:00:00"/>
    <d v="1899-12-30T13:25:00"/>
    <n v="30000"/>
    <x v="0"/>
    <n v="39.67"/>
    <n v="1.47"/>
    <n v="53.08"/>
    <n v="5.31"/>
    <n v="58.39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788 HUME"/>
    <s v="CALTEX Australia - Fuel"/>
    <n v="7071340000000000"/>
    <d v="2019-08-19T00:00:00"/>
    <d v="1899-12-30T15:45:00"/>
    <n v="72941"/>
    <x v="0"/>
    <n v="40.03"/>
    <n v="1.43"/>
    <n v="52.11"/>
    <n v="5.22"/>
    <n v="57.33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788 HUME"/>
    <s v="CALTEX Australia - Fuel"/>
    <n v="7071340000000000"/>
    <d v="2019-09-03T00:00:00"/>
    <d v="1899-12-30T13:06:00"/>
    <n v="74021"/>
    <x v="0"/>
    <n v="53.26"/>
    <n v="1.43"/>
    <n v="69.34"/>
    <n v="6.94"/>
    <n v="76.28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788 HUME"/>
    <s v="CALTEX Australia - Fuel"/>
    <n v="7071340000000000"/>
    <d v="2019-09-25T00:00:00"/>
    <d v="1899-12-30T16:28:00"/>
    <n v="74500"/>
    <x v="0"/>
    <n v="52.63"/>
    <n v="1.46"/>
    <n v="69.95"/>
    <n v="7"/>
    <n v="76.95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788 HUME"/>
    <s v="CALTEX Australia - Fuel"/>
    <n v="7071340000000000"/>
    <d v="2019-11-13T00:00:00"/>
    <d v="1899-12-30T15:52:00"/>
    <n v="29931"/>
    <x v="0"/>
    <n v="61.47"/>
    <n v="1.46"/>
    <n v="81.7"/>
    <n v="8.18"/>
    <n v="89.88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788 HUME"/>
    <s v="CALTEX Australia - Fuel"/>
    <n v="7071340000000000"/>
    <d v="2019-12-19T00:00:00"/>
    <d v="1899-12-30T10:48:00"/>
    <n v="79691"/>
    <x v="0"/>
    <n v="67.12"/>
    <n v="1.47"/>
    <n v="89.82"/>
    <n v="8.99"/>
    <n v="98.81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788 HUME"/>
    <s v="CALTEX Australia - Fuel"/>
    <n v="7071340000000000"/>
    <d v="2019-12-27T00:00:00"/>
    <d v="1899-12-30T17:40:00"/>
    <n v="80091"/>
    <x v="0"/>
    <n v="46.4"/>
    <n v="1.49"/>
    <n v="62.94"/>
    <n v="6.3"/>
    <n v="69.239999999999995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790 BELCONNEN"/>
    <s v="CALTEX Australia - Fuel"/>
    <n v="7071340000000000"/>
    <d v="2019-04-05T00:00:00"/>
    <d v="1899-12-30T22:16:00"/>
    <n v="5589"/>
    <x v="0"/>
    <n v="57.96"/>
    <n v="1.5"/>
    <n v="79.150000000000006"/>
    <n v="7.92"/>
    <n v="87.07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790 BELCONNEN"/>
    <s v="CALTEX Australia - Fuel"/>
    <n v="7071340000000000"/>
    <d v="2019-11-25T00:00:00"/>
    <d v="1899-12-30T13:31:00"/>
    <n v="78255"/>
    <x v="0"/>
    <n v="55.11"/>
    <n v="1.53"/>
    <n v="76.75"/>
    <n v="7.68"/>
    <n v="84.43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790 BELCONNEN"/>
    <s v="CALTEX Australia - Fuel"/>
    <n v="7071340000000000"/>
    <d v="2019-12-01T00:00:00"/>
    <d v="1899-12-30T15:49:00"/>
    <n v="78640"/>
    <x v="0"/>
    <n v="43.9"/>
    <n v="1.53"/>
    <n v="61.14"/>
    <n v="6.12"/>
    <n v="67.260000000000005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RINDALE WOOLWORTHS  S/STN"/>
    <s v="CALTEX Australia - Fuel"/>
    <n v="7071340000000000"/>
    <d v="2019-03-13T00:00:00"/>
    <d v="1899-12-30T11:52:00"/>
    <n v="62293"/>
    <x v="0"/>
    <n v="44.07"/>
    <n v="1.45"/>
    <n v="58.17"/>
    <n v="5.82"/>
    <n v="63.99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FYSHWICK S/STN"/>
    <s v="CALTEX Australia - Fuel"/>
    <n v="7071340000000000"/>
    <d v="2019-08-13T00:00:00"/>
    <d v="1899-12-30T09:44:00"/>
    <n v="72553"/>
    <x v="0"/>
    <n v="50.71"/>
    <n v="1.45"/>
    <n v="66.94"/>
    <n v="6.7"/>
    <n v="73.64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GUNGAHLIN WOOLWORTHS S/STN"/>
    <s v="CALTEX Australia - Fuel"/>
    <n v="7071340000000000"/>
    <d v="2019-01-03T00:00:00"/>
    <d v="1899-12-30T14:45:00"/>
    <n v="57730"/>
    <x v="0"/>
    <n v="32.630000000000003"/>
    <n v="1.4"/>
    <n v="41.59"/>
    <n v="4.16"/>
    <n v="45.75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GUNGAHLIN WOOLWORTHS S/STN"/>
    <s v="CALTEX Australia - Fuel"/>
    <n v="7071340000000000"/>
    <d v="2019-01-22T00:00:00"/>
    <d v="1899-12-30T00:48:00"/>
    <n v="60731"/>
    <x v="0"/>
    <n v="46.44"/>
    <n v="1.39"/>
    <n v="58.76"/>
    <n v="5.88"/>
    <n v="64.64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GUNGAHLIN WOOLWORTHS S/STN"/>
    <s v="CALTEX Australia - Fuel"/>
    <n v="7071340000000000"/>
    <d v="2019-02-18T00:00:00"/>
    <d v="1899-12-30T00:09:00"/>
    <n v="61897"/>
    <x v="0"/>
    <n v="41.45"/>
    <n v="1.41"/>
    <n v="53.21"/>
    <n v="5.33"/>
    <n v="58.54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HOLT CALTEX WOOLWORTHS"/>
    <s v="CALTEX Australia - Fuel"/>
    <n v="7071340000000000"/>
    <d v="2019-02-07T00:00:00"/>
    <d v="1899-12-30T13:19:00"/>
    <n v="61513"/>
    <x v="0"/>
    <n v="45.31"/>
    <n v="1.47"/>
    <n v="60.35"/>
    <n v="6.04"/>
    <n v="66.39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HOLT CALTEX WOOLWORTHS"/>
    <s v="CALTEX Australia - Fuel"/>
    <n v="7071340000000000"/>
    <d v="2019-05-01T00:00:00"/>
    <d v="1899-12-30T13:59:00"/>
    <n v="66102"/>
    <x v="0"/>
    <n v="44.14"/>
    <n v="1.52"/>
    <n v="61.07"/>
    <n v="6.11"/>
    <n v="67.180000000000007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HUME WOOLWORTHS S/STN"/>
    <s v="CALTEX Australia - Fuel"/>
    <n v="7071340000000000"/>
    <d v="2019-01-14T00:00:00"/>
    <d v="1899-12-30T15:14:00"/>
    <n v="59380"/>
    <x v="0"/>
    <n v="55.03"/>
    <n v="1.45"/>
    <n v="72.64"/>
    <n v="7.27"/>
    <n v="79.91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HUME WOOLWORTHS S/STN"/>
    <s v="CALTEX Australia - Fuel"/>
    <n v="7071340000000000"/>
    <d v="2019-01-17T00:00:00"/>
    <d v="1899-12-30T08:29:00"/>
    <n v="59809"/>
    <x v="0"/>
    <n v="45.94"/>
    <n v="1.45"/>
    <n v="60.64"/>
    <n v="6.07"/>
    <n v="66.709999999999994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HUME WOOLWORTHS S/STN"/>
    <s v="CALTEX Australia - Fuel"/>
    <n v="7071340000000000"/>
    <d v="2019-01-19T00:00:00"/>
    <d v="1899-12-30T15:38:00"/>
    <n v="60271"/>
    <x v="0"/>
    <n v="50.57"/>
    <n v="1.45"/>
    <n v="66.75"/>
    <n v="6.68"/>
    <n v="73.430000000000007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KAMBAH CALTEX WOOLWORTHS"/>
    <s v="CALTEX Australia - Fuel"/>
    <n v="7071340000000000"/>
    <d v="2019-01-11T00:00:00"/>
    <d v="1899-12-30T14:08:00"/>
    <n v="58823"/>
    <x v="0"/>
    <n v="57.37"/>
    <n v="1.47"/>
    <n v="76.77"/>
    <n v="7.68"/>
    <n v="84.45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KAMBAH CALTEX WOOLWORTHS"/>
    <s v="CALTEX Australia - Fuel"/>
    <n v="7071340000000000"/>
    <d v="2019-01-29T00:00:00"/>
    <d v="1899-12-30T08:10:00"/>
    <n v="61168"/>
    <x v="0"/>
    <n v="41.03"/>
    <n v="1.47"/>
    <n v="54.91"/>
    <n v="5.5"/>
    <n v="60.41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KAMBAH CALTEX WOOLWORTHS"/>
    <s v="CALTEX Australia - Fuel"/>
    <n v="7071340000000000"/>
    <d v="2019-03-31T00:00:00"/>
    <d v="1899-12-30T13:33:00"/>
    <n v="63869"/>
    <x v="0"/>
    <n v="55.61"/>
    <n v="1.48"/>
    <n v="74.92"/>
    <n v="7.5"/>
    <n v="82.42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KAMBAH CALTEX WOOLWORTHS"/>
    <s v="CALTEX Australia - Fuel"/>
    <n v="7071340000000000"/>
    <d v="2019-04-11T00:00:00"/>
    <d v="1899-12-30T18:47:00"/>
    <n v="64845"/>
    <x v="0"/>
    <n v="46.72"/>
    <n v="1.48"/>
    <n v="62.95"/>
    <n v="6.3"/>
    <n v="69.25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KAMBAH CALTEX WOOLWORTHS"/>
    <s v="CALTEX Australia - Fuel"/>
    <n v="7071340000000000"/>
    <d v="2019-04-19T00:00:00"/>
    <d v="1899-12-30T13:15:00"/>
    <n v="65139"/>
    <x v="0"/>
    <n v="33.51"/>
    <n v="1.48"/>
    <n v="45.15"/>
    <n v="4.5199999999999996"/>
    <n v="49.67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KAMBAH CALTEX WOOLWORTHS"/>
    <s v="CALTEX Australia - Fuel"/>
    <n v="7071340000000000"/>
    <d v="2019-04-23T00:00:00"/>
    <d v="1899-12-30T07:46:00"/>
    <n v="65497"/>
    <x v="0"/>
    <n v="20.54"/>
    <n v="1.48"/>
    <n v="27.67"/>
    <n v="2.77"/>
    <n v="30.44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KAMBAH CALTEX WOOLWORTHS"/>
    <s v="CALTEX Australia - Fuel"/>
    <n v="7071340000000000"/>
    <d v="2019-05-09T00:00:00"/>
    <d v="1899-12-30T07:34:00"/>
    <n v="66755"/>
    <x v="0"/>
    <n v="40.71"/>
    <n v="1.51"/>
    <n v="55.95"/>
    <n v="5.6"/>
    <n v="61.55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KAMBAH CALTEX WOOLWORTHS"/>
    <s v="CALTEX Australia - Fuel"/>
    <n v="7071340000000000"/>
    <d v="2019-06-28T00:00:00"/>
    <d v="1899-12-30T08:18:00"/>
    <n v="69282"/>
    <x v="0"/>
    <n v="35.25"/>
    <n v="1.5"/>
    <n v="48.14"/>
    <n v="4.82"/>
    <n v="52.96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KAMBAH CALTEX WOOLWORTHS"/>
    <s v="CALTEX Australia - Fuel"/>
    <n v="7071340000000000"/>
    <d v="2019-06-30T00:00:00"/>
    <d v="1899-12-30T11:11:00"/>
    <n v="69664"/>
    <x v="0"/>
    <n v="38.130000000000003"/>
    <n v="1.5"/>
    <n v="52.06"/>
    <n v="5.21"/>
    <n v="57.27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KAMBAH CALTEX WOOLWORTHS"/>
    <s v="CALTEX Australia - Fuel"/>
    <n v="7071340000000000"/>
    <d v="2019-09-30T00:00:00"/>
    <d v="1899-12-30T16:41:00"/>
    <n v="74902"/>
    <x v="0"/>
    <n v="41.4"/>
    <n v="1.55"/>
    <n v="58.41"/>
    <n v="5.85"/>
    <n v="64.260000000000005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KAMBAH CALTEX WOOLWORTHS"/>
    <s v="CALTEX Australia - Fuel"/>
    <n v="7071340000000000"/>
    <d v="2019-10-02T00:00:00"/>
    <d v="1899-12-30T15:10:00"/>
    <n v="75178"/>
    <x v="0"/>
    <n v="30.3"/>
    <n v="1.55"/>
    <n v="42.75"/>
    <n v="4.28"/>
    <n v="47.03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KAMBAH CALTEX WOOLWORTHS"/>
    <s v="CALTEX Australia - Fuel"/>
    <n v="7071340000000000"/>
    <d v="2019-11-18T00:00:00"/>
    <d v="1899-12-30T11:44:00"/>
    <n v="77355"/>
    <x v="0"/>
    <n v="39.32"/>
    <n v="1.55"/>
    <n v="55.47"/>
    <n v="5.55"/>
    <n v="61.02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WESTON CALTEX WOOLWORTHS"/>
    <s v="CALTEX Australia - Fuel"/>
    <n v="7071340000000000"/>
    <d v="2019-01-05T00:00:00"/>
    <d v="1899-12-30T13:43:00"/>
    <n v="57980"/>
    <x v="0"/>
    <n v="29.2"/>
    <n v="1.61"/>
    <n v="42.79"/>
    <n v="4.28"/>
    <n v="47.07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WESTON CALTEX WOOLWORTHS"/>
    <s v="CALTEX Australia - Fuel"/>
    <n v="7071340000000000"/>
    <d v="2019-07-20T00:00:00"/>
    <d v="1899-12-30T00:46:00"/>
    <n v="71226"/>
    <x v="0"/>
    <n v="31.08"/>
    <n v="1.59"/>
    <n v="44.98"/>
    <n v="4.5"/>
    <n v="49.48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BELCONNEN WOOLWORTHS S/STN"/>
    <s v="CALTEX Australia - Fuel"/>
    <n v="7071340000000000"/>
    <d v="2019-02-28T00:00:00"/>
    <d v="1899-12-30T11:36:00"/>
    <n v="75687"/>
    <x v="0"/>
    <n v="46.24"/>
    <n v="1.45"/>
    <n v="61.04"/>
    <n v="6.11"/>
    <n v="67.150000000000006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CALTEX  HUGHES"/>
    <s v="CALTEX Australia - Fuel"/>
    <n v="7071340000000000"/>
    <d v="2019-03-12T00:00:00"/>
    <d v="1899-12-30T15:49:00"/>
    <n v="76103"/>
    <x v="0"/>
    <n v="46.97"/>
    <n v="1.5"/>
    <n v="64.14"/>
    <n v="6.42"/>
    <n v="70.56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CALTEX  HUGHES"/>
    <s v="CALTEX Australia - Fuel"/>
    <n v="7071340000000000"/>
    <d v="2019-12-22T00:00:00"/>
    <d v="1899-12-30T15:34:00"/>
    <n v="3200"/>
    <x v="0"/>
    <n v="65.56"/>
    <n v="1.53"/>
    <n v="91.31"/>
    <n v="9.14"/>
    <n v="100.45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CALTEX WESTON CREEK FOODARY"/>
    <s v="CALTEX Australia - Fuel"/>
    <n v="7071340000000000"/>
    <d v="2019-11-10T00:00:00"/>
    <d v="1899-12-30T00:12:00"/>
    <n v="865"/>
    <x v="0"/>
    <n v="42.46"/>
    <n v="1.55"/>
    <n v="59.91"/>
    <n v="6"/>
    <n v="65.91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CALTEX WESTON CREEK FOODARY"/>
    <s v="CALTEX Australia - Fuel"/>
    <n v="7071340000000000"/>
    <d v="2019-11-16T00:00:00"/>
    <d v="1899-12-30T15:58:00"/>
    <n v="200000"/>
    <x v="0"/>
    <n v="29.83"/>
    <n v="1.55"/>
    <n v="42.09"/>
    <n v="4.21"/>
    <n v="46.3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CALWELL CALTEX WOOLWORTHS"/>
    <s v="CALTEX Australia - Fuel"/>
    <n v="7071340000000000"/>
    <d v="2019-02-13T00:00:00"/>
    <d v="1899-12-30T11:24:00"/>
    <n v="74535"/>
    <x v="0"/>
    <n v="20.63"/>
    <n v="1.47"/>
    <n v="27.57"/>
    <n v="2.76"/>
    <n v="30.33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CALWELL CALTEX WOOLWORTHS"/>
    <s v="CALTEX Australia - Fuel"/>
    <n v="7071340000000000"/>
    <d v="2019-12-10T00:00:00"/>
    <d v="1899-12-30T09:50:00"/>
    <n v="31549"/>
    <x v="0"/>
    <n v="41.92"/>
    <n v="1.54"/>
    <n v="58.76"/>
    <n v="5.88"/>
    <n v="64.64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DICKSON WOOLWORTHS S/STN"/>
    <s v="CALTEX Australia - Fuel"/>
    <n v="7071340000000000"/>
    <d v="2019-02-20T00:00:00"/>
    <d v="1899-12-30T15:50:00"/>
    <n v="74918"/>
    <x v="0"/>
    <n v="40.93"/>
    <n v="1.45"/>
    <n v="54.03"/>
    <n v="5.41"/>
    <n v="59.44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EG FUELCO 1514 CONDER"/>
    <s v="CALTEX Australia - Fuel"/>
    <n v="7071340000000000"/>
    <d v="2019-05-17T00:00:00"/>
    <d v="1899-12-30T08:14:00"/>
    <n v="76630"/>
    <x v="0"/>
    <n v="57.26"/>
    <n v="1.5"/>
    <n v="78.180000000000007"/>
    <n v="7.82"/>
    <n v="86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EG FUELCO 1514 CONDER"/>
    <s v="CALTEX Australia - Fuel"/>
    <n v="7071340000000000"/>
    <d v="2019-12-30T00:00:00"/>
    <d v="1899-12-30T19:07:00"/>
    <n v="865"/>
    <x v="0"/>
    <n v="32.979999999999997"/>
    <n v="1.54"/>
    <n v="46.24"/>
    <n v="4.63"/>
    <n v="50.87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EG FUELCO 1529 TUGGERANONG"/>
    <s v="CALTEX Australia - Fuel"/>
    <n v="7071340000000000"/>
    <d v="2019-07-08T00:00:00"/>
    <d v="1899-12-30T15:36:00"/>
    <n v="77511"/>
    <x v="0"/>
    <n v="51.23"/>
    <n v="1.5"/>
    <n v="69.95"/>
    <n v="7"/>
    <n v="76.95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EG FUELCO 1709 ERINDALE"/>
    <s v="CALTEX Australia - Fuel"/>
    <n v="7071340000000000"/>
    <d v="2019-08-09T00:00:00"/>
    <d v="1899-12-30T00:35:00"/>
    <n v="77903"/>
    <x v="0"/>
    <n v="42.88"/>
    <n v="1.5"/>
    <n v="58.55"/>
    <n v="5.86"/>
    <n v="64.41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EG FUELCO 1788 HUME"/>
    <s v="CALTEX Australia - Fuel"/>
    <n v="7071340000000000"/>
    <d v="2019-12-15T00:00:00"/>
    <d v="1899-12-30T16:31:00"/>
    <n v="31596"/>
    <x v="0"/>
    <n v="46.31"/>
    <n v="1.47"/>
    <n v="61.97"/>
    <n v="6.2"/>
    <n v="68.17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EG FUELCO 1790 BELCONNEN"/>
    <s v="CALTEX Australia - Fuel"/>
    <n v="7071340000000000"/>
    <d v="2019-08-20T00:00:00"/>
    <d v="1899-12-30T10:17:00"/>
    <n v="68500"/>
    <x v="0"/>
    <n v="41.2"/>
    <n v="1.5"/>
    <n v="56.25"/>
    <n v="5.63"/>
    <n v="61.88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EG FUELCO 1790 BELCONNEN"/>
    <s v="CALTEX Australia - Fuel"/>
    <n v="7071340000000000"/>
    <d v="2019-08-22T00:00:00"/>
    <d v="1899-12-30T13:32:00"/>
    <n v="78787"/>
    <x v="0"/>
    <n v="34.64"/>
    <n v="1.5"/>
    <n v="47.3"/>
    <n v="4.74"/>
    <n v="52.04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EG FUELCO 1790 BELCONNEN"/>
    <s v="CALTEX Australia - Fuel"/>
    <n v="7071340000000000"/>
    <d v="2019-11-13T00:00:00"/>
    <d v="1899-12-30T14:42:00"/>
    <n v="20424"/>
    <x v="0"/>
    <n v="33.590000000000003"/>
    <n v="1.53"/>
    <n v="46.78"/>
    <n v="4.68"/>
    <n v="51.46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FYSHWICK S/STN"/>
    <s v="CALTEX Australia - Fuel"/>
    <n v="7071340000000000"/>
    <d v="2019-06-14T00:00:00"/>
    <d v="1899-12-30T16:44:00"/>
    <n v="77100"/>
    <x v="0"/>
    <n v="47.73"/>
    <n v="1.45"/>
    <n v="63"/>
    <n v="6.31"/>
    <n v="69.31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GUNGAHLIN WOOLWORTHS S/STN"/>
    <s v="CALTEX Australia - Fuel"/>
    <n v="7071340000000000"/>
    <d v="2019-02-08T00:00:00"/>
    <d v="1899-12-30T15:13:00"/>
    <n v="74050"/>
    <x v="0"/>
    <n v="38.96"/>
    <n v="1.41"/>
    <n v="50.01"/>
    <n v="5.01"/>
    <n v="55.02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HUME WOOLWORTHS S/STN"/>
    <s v="CALTEX Australia - Fuel"/>
    <n v="7071340000000000"/>
    <d v="2019-02-10T00:00:00"/>
    <d v="1899-12-30T16:17:00"/>
    <n v="74353"/>
    <x v="0"/>
    <n v="36.06"/>
    <n v="1.45"/>
    <n v="47.6"/>
    <n v="4.7699999999999996"/>
    <n v="52.37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HUME WOOLWORTHS S/STN"/>
    <s v="CALTEX Australia - Fuel"/>
    <n v="7071340000000000"/>
    <d v="2019-02-25T00:00:00"/>
    <d v="1899-12-30T15:36:00"/>
    <n v="75231"/>
    <x v="0"/>
    <n v="36.409999999999997"/>
    <n v="1.45"/>
    <n v="48.06"/>
    <n v="4.8099999999999996"/>
    <n v="52.87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KAMBAH CALTEX WOOLWORTHS"/>
    <s v="CALTEX Australia - Fuel"/>
    <n v="7071340000000000"/>
    <d v="2019-11-24T00:00:00"/>
    <d v="1899-12-30T07:49:00"/>
    <n v="25247"/>
    <x v="0"/>
    <n v="46.53"/>
    <n v="1.55"/>
    <n v="65.650000000000006"/>
    <n v="6.57"/>
    <n v="72.22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WESTON CALTEX WOOLWORTHS"/>
    <s v="CALTEX Australia - Fuel"/>
    <n v="7071340000000000"/>
    <d v="2019-08-10T00:00:00"/>
    <d v="1899-12-30T14:56:00"/>
    <n v="78096"/>
    <x v="0"/>
    <n v="20.76"/>
    <n v="1.59"/>
    <n v="30.05"/>
    <n v="3.01"/>
    <n v="33.06"/>
  </r>
  <r>
    <x v="194"/>
    <s v="ACT TCCS - TBS - Domestic Animal Services"/>
    <n v="900373"/>
    <m/>
    <s v="Passenger"/>
    <m/>
    <m/>
    <s v="FUEL CARD"/>
    <s v="FUEL CARD"/>
    <s v="Fuel Card"/>
    <s v="CALTEX  MITCHELL S/STN"/>
    <s v="CALTEX Australia - Fuel"/>
    <n v="7071340000000000"/>
    <d v="2019-08-18T00:00:00"/>
    <d v="1899-12-30T19:11:00"/>
    <n v="19770"/>
    <x v="0"/>
    <n v="52.79"/>
    <n v="1.48"/>
    <n v="71.12"/>
    <n v="7.12"/>
    <n v="78.239999999999995"/>
  </r>
  <r>
    <x v="194"/>
    <s v="ACT TCCS - TBS - Domestic Animal Services"/>
    <n v="900373"/>
    <m/>
    <s v="Passenger"/>
    <m/>
    <m/>
    <s v="FUEL CARD"/>
    <s v="FUEL CARD"/>
    <s v="Fuel Card"/>
    <s v="CALTEX BRADDON STAR MART"/>
    <s v="CALTEX Australia - Fuel"/>
    <n v="7071340000000000"/>
    <d v="2019-08-25T00:00:00"/>
    <d v="1899-12-30T14:09:00"/>
    <n v="20189"/>
    <x v="0"/>
    <n v="48.22"/>
    <n v="1.5"/>
    <n v="65.849999999999994"/>
    <n v="6.59"/>
    <n v="72.44"/>
  </r>
  <r>
    <x v="194"/>
    <s v="ACT TCCS - TBS - Domestic Animal Services"/>
    <n v="900373"/>
    <m/>
    <s v="Passenger"/>
    <m/>
    <m/>
    <s v="FUEL CARD"/>
    <s v="FUEL CARD"/>
    <s v="Fuel Card"/>
    <s v="CALTEX PIALLAGO STAR MART"/>
    <s v="CALTEX Australia - Fuel"/>
    <n v="7071340000000000"/>
    <d v="2019-08-06T00:00:00"/>
    <d v="1899-12-30T23:57:00"/>
    <n v="3478"/>
    <x v="0"/>
    <n v="52.09"/>
    <n v="1.41"/>
    <n v="66.86"/>
    <n v="6.69"/>
    <n v="73.55"/>
  </r>
  <r>
    <x v="194"/>
    <s v="ACT TCCS - TBS - Domestic Animal Services"/>
    <n v="900373"/>
    <m/>
    <s v="Passenger"/>
    <m/>
    <m/>
    <s v="FUEL CARD"/>
    <s v="FUEL CARD"/>
    <s v="Fuel Card"/>
    <s v="CALTEX PIALLAGO STAR MART"/>
    <s v="CALTEX Australia - Fuel"/>
    <n v="7071340000000000"/>
    <d v="2019-10-10T00:00:00"/>
    <d v="1899-12-30T08:59:00"/>
    <n v="26975"/>
    <x v="0"/>
    <n v="60.04"/>
    <n v="1.46"/>
    <n v="79.8"/>
    <n v="7.99"/>
    <n v="87.79"/>
  </r>
  <r>
    <x v="194"/>
    <s v="ACT TCCS - TBS - Domestic Animal Services"/>
    <n v="900373"/>
    <m/>
    <s v="Passenger"/>
    <m/>
    <m/>
    <s v="FUEL CARD"/>
    <s v="FUEL CARD"/>
    <s v="Fuel Card"/>
    <s v="CALTEX QUEANBEYAN STAR MART"/>
    <s v="CALTEX Australia - Fuel"/>
    <n v="7071340000000000"/>
    <d v="2019-12-13T00:00:00"/>
    <d v="1899-12-30T07:31:00"/>
    <n v="12222"/>
    <x v="0"/>
    <n v="42.21"/>
    <n v="1.46"/>
    <n v="56.1"/>
    <n v="5.62"/>
    <n v="61.72"/>
  </r>
  <r>
    <x v="194"/>
    <s v="ACT TCCS - TBS - Domestic Animal Services"/>
    <n v="900373"/>
    <m/>
    <s v="Passenger"/>
    <m/>
    <m/>
    <s v="FUEL CARD"/>
    <s v="FUEL CARD"/>
    <s v="Fuel Card"/>
    <s v="CALTEX WESTON CREEK FOODARY"/>
    <s v="CALTEX Australia - Fuel"/>
    <n v="7071340000000000"/>
    <d v="2019-10-23T00:00:00"/>
    <d v="1899-12-30T15:11:00"/>
    <n v="24067"/>
    <x v="0"/>
    <n v="50.27"/>
    <n v="1.55"/>
    <n v="70.930000000000007"/>
    <n v="7.1"/>
    <n v="78.03"/>
  </r>
  <r>
    <x v="194"/>
    <s v="ACT TCCS - TBS - Domestic Animal Services"/>
    <n v="900373"/>
    <m/>
    <s v="Passenger"/>
    <m/>
    <m/>
    <s v="FUEL CARD"/>
    <s v="FUEL CARD"/>
    <s v="Fuel Card"/>
    <s v="CALTEX WESTON CREEK FOODARY"/>
    <s v="CALTEX Australia - Fuel"/>
    <n v="7071340000000000"/>
    <d v="2019-10-28T00:00:00"/>
    <d v="1899-12-30T16:19:00"/>
    <n v="28439"/>
    <x v="0"/>
    <n v="35.71"/>
    <n v="1.55"/>
    <n v="50.38"/>
    <n v="5.04"/>
    <n v="55.42"/>
  </r>
  <r>
    <x v="194"/>
    <s v="ACT TCCS - TBS - Domestic Animal Services"/>
    <n v="900373"/>
    <m/>
    <s v="Passenger"/>
    <m/>
    <m/>
    <s v="FUEL CARD"/>
    <s v="FUEL CARD"/>
    <s v="Fuel Card"/>
    <s v="CALTEX WESTON CREEK FOODARY"/>
    <s v="CALTEX Australia - Fuel"/>
    <n v="7071340000000000"/>
    <d v="2019-11-02T00:00:00"/>
    <d v="1899-12-30T16:55:00"/>
    <n v="80362"/>
    <x v="0"/>
    <n v="66.040000000000006"/>
    <n v="1.55"/>
    <n v="93.17"/>
    <n v="9.32"/>
    <n v="102.49"/>
  </r>
  <r>
    <x v="194"/>
    <s v="ACT TCCS - TBS - Domestic Animal Services"/>
    <n v="900373"/>
    <m/>
    <s v="Passenger"/>
    <m/>
    <m/>
    <s v="FUEL CARD"/>
    <s v="FUEL CARD"/>
    <s v="Fuel Card"/>
    <s v="CALWELL CALTEX WOOLWORTHS"/>
    <s v="CALTEX Australia - Fuel"/>
    <n v="7071340000000000"/>
    <d v="2019-08-01T00:00:00"/>
    <d v="1899-12-30T08:01:00"/>
    <n v="1500"/>
    <x v="0"/>
    <n v="44.93"/>
    <n v="1.52"/>
    <n v="62.16"/>
    <n v="6.22"/>
    <n v="68.38"/>
  </r>
  <r>
    <x v="194"/>
    <s v="ACT TCCS - TBS - Domestic Animal Services"/>
    <n v="900373"/>
    <m/>
    <s v="Passenger"/>
    <m/>
    <m/>
    <s v="FUEL CARD"/>
    <s v="FUEL CARD"/>
    <s v="Fuel Card"/>
    <s v="CALWELL CALTEX WOOLWORTHS"/>
    <s v="CALTEX Australia - Fuel"/>
    <n v="7071340000000000"/>
    <d v="2019-12-09T00:00:00"/>
    <d v="1899-12-30T10:30:00"/>
    <n v="25859"/>
    <x v="0"/>
    <n v="61.79"/>
    <n v="1.54"/>
    <n v="86.62"/>
    <n v="8.67"/>
    <n v="95.29"/>
  </r>
  <r>
    <x v="194"/>
    <s v="ACT TCCS - TBS - Domestic Animal Services"/>
    <n v="900373"/>
    <m/>
    <s v="Passenger"/>
    <m/>
    <m/>
    <s v="FUEL CARD"/>
    <s v="FUEL CARD"/>
    <s v="Fuel Card"/>
    <s v="EG FUELCO 1193 CANBERR AAIRPT"/>
    <s v="CALTEX Australia - Fuel"/>
    <n v="7071340000000000"/>
    <d v="2019-09-29T00:00:00"/>
    <d v="1899-12-30T08:16:00"/>
    <n v="22304"/>
    <x v="0"/>
    <n v="59.08"/>
    <n v="1.44"/>
    <n v="77.349999999999994"/>
    <n v="7.74"/>
    <n v="85.09"/>
  </r>
  <r>
    <x v="194"/>
    <s v="ACT TCCS - TBS - Domestic Animal Services"/>
    <n v="900373"/>
    <m/>
    <s v="Passenger"/>
    <m/>
    <m/>
    <s v="FUEL CARD"/>
    <s v="FUEL CARD"/>
    <s v="Fuel Card"/>
    <s v="EG FUELCO 1514 CONDER"/>
    <s v="CALTEX Australia - Fuel"/>
    <n v="7071340000000000"/>
    <d v="2019-10-18T00:00:00"/>
    <d v="1899-12-30T13:29:00"/>
    <n v="23328"/>
    <x v="0"/>
    <n v="58.04"/>
    <n v="1.53"/>
    <n v="80.84"/>
    <n v="8.09"/>
    <n v="88.93"/>
  </r>
  <r>
    <x v="194"/>
    <s v="ACT TCCS - TBS - Domestic Animal Services"/>
    <n v="900373"/>
    <m/>
    <s v="Passenger"/>
    <m/>
    <m/>
    <s v="FUEL CARD"/>
    <s v="FUEL CARD"/>
    <s v="Fuel Card"/>
    <s v="EG FUELCO 1543 CANB GATEWAY"/>
    <s v="CALTEX Australia - Fuel"/>
    <n v="7071340000000000"/>
    <d v="2019-07-24T00:00:00"/>
    <d v="1899-12-30T16:50:00"/>
    <n v="1700"/>
    <x v="0"/>
    <n v="2.2400000000000002"/>
    <n v="1.5"/>
    <n v="3.05"/>
    <n v="0.31"/>
    <n v="3.36"/>
  </r>
  <r>
    <x v="194"/>
    <s v="ACT TCCS - TBS - Domestic Animal Services"/>
    <n v="900373"/>
    <m/>
    <s v="Passenger"/>
    <m/>
    <m/>
    <s v="FUEL CARD"/>
    <s v="FUEL CARD"/>
    <s v="Fuel Card"/>
    <s v="EG FUELCO 1543 CANB GATEWAY"/>
    <s v="CALTEX Australia - Fuel"/>
    <n v="7071340000000000"/>
    <d v="2019-07-24T00:00:00"/>
    <d v="1899-12-30T17:00:00"/>
    <n v="1750"/>
    <x v="0"/>
    <n v="52.4"/>
    <n v="1.5"/>
    <n v="71.55"/>
    <n v="7.16"/>
    <n v="78.709999999999994"/>
  </r>
  <r>
    <x v="194"/>
    <s v="ACT TCCS - TBS - Domestic Animal Services"/>
    <n v="900373"/>
    <m/>
    <s v="Passenger"/>
    <m/>
    <m/>
    <s v="FUEL CARD"/>
    <s v="FUEL CARD"/>
    <s v="Fuel Card"/>
    <s v="EG FUELCO 1560 GUNGAHLIN"/>
    <s v="CALTEX Australia - Fuel"/>
    <n v="7071340000000000"/>
    <d v="2019-10-14T00:00:00"/>
    <d v="1899-12-30T13:33:00"/>
    <n v="79789"/>
    <x v="0"/>
    <n v="51.22"/>
    <n v="1.45"/>
    <n v="67.52"/>
    <n v="6.76"/>
    <n v="74.28"/>
  </r>
  <r>
    <x v="194"/>
    <s v="ACT TCCS - TBS - Domestic Animal Services"/>
    <n v="900373"/>
    <m/>
    <s v="Passenger"/>
    <m/>
    <m/>
    <s v="FUEL CARD"/>
    <s v="FUEL CARD"/>
    <s v="Fuel Card"/>
    <s v="EG FUELCO 1709 ERINDALE"/>
    <s v="CALTEX Australia - Fuel"/>
    <n v="7071340000000000"/>
    <d v="2019-10-08T00:00:00"/>
    <d v="1899-12-30T16:02:00"/>
    <n v="22781"/>
    <x v="0"/>
    <n v="49.98"/>
    <n v="1.51"/>
    <n v="68.7"/>
    <n v="6.88"/>
    <n v="75.58"/>
  </r>
  <r>
    <x v="194"/>
    <s v="ACT TCCS - TBS - Domestic Animal Services"/>
    <n v="900373"/>
    <m/>
    <s v="Passenger"/>
    <m/>
    <m/>
    <s v="FUEL CARD"/>
    <s v="FUEL CARD"/>
    <s v="Fuel Card"/>
    <s v="EG FUELCO 1744 MAWSON"/>
    <s v="CALTEX Australia - Fuel"/>
    <n v="7071340000000000"/>
    <d v="2019-12-24T00:00:00"/>
    <d v="1899-12-30T09:52:00"/>
    <n v="26780"/>
    <x v="0"/>
    <n v="67.77"/>
    <n v="1.5"/>
    <n v="92.54"/>
    <n v="9.26"/>
    <n v="101.8"/>
  </r>
  <r>
    <x v="194"/>
    <s v="ACT TCCS - TBS - Domestic Animal Services"/>
    <n v="900373"/>
    <m/>
    <s v="Passenger"/>
    <m/>
    <m/>
    <s v="FUEL CARD"/>
    <s v="FUEL CARD"/>
    <s v="Fuel Card"/>
    <s v="EG FUELCO 1788 HUME"/>
    <s v="CALTEX Australia - Fuel"/>
    <n v="7071340000000000"/>
    <d v="2019-08-09T00:00:00"/>
    <d v="1899-12-30T13:11:00"/>
    <n v="19300"/>
    <x v="0"/>
    <n v="28.79"/>
    <n v="1.43"/>
    <n v="37.479999999999997"/>
    <n v="3.75"/>
    <n v="41.23"/>
  </r>
  <r>
    <x v="194"/>
    <s v="ACT TCCS - TBS - Domestic Animal Services"/>
    <n v="900373"/>
    <m/>
    <s v="Passenger"/>
    <m/>
    <m/>
    <s v="FUEL CARD"/>
    <s v="FUEL CARD"/>
    <s v="Fuel Card"/>
    <s v="EG FUELCO 1788 HUME"/>
    <s v="CALTEX Australia - Fuel"/>
    <n v="7071340000000000"/>
    <d v="2019-09-09T00:00:00"/>
    <d v="1899-12-30T13:55:00"/>
    <n v="20724"/>
    <x v="0"/>
    <n v="59.8"/>
    <n v="1.43"/>
    <n v="77.849999999999994"/>
    <n v="7.79"/>
    <n v="85.64"/>
  </r>
  <r>
    <x v="194"/>
    <s v="ACT TCCS - TBS - Domestic Animal Services"/>
    <n v="900373"/>
    <m/>
    <s v="Passenger"/>
    <m/>
    <m/>
    <s v="FUEL CARD"/>
    <s v="FUEL CARD"/>
    <s v="Fuel Card"/>
    <s v="EG FUELCO 1788 HUME"/>
    <s v="CALTEX Australia - Fuel"/>
    <n v="7071340000000000"/>
    <d v="2019-09-18T00:00:00"/>
    <d v="1899-12-30T14:41:00"/>
    <n v="24796"/>
    <x v="0"/>
    <n v="50.75"/>
    <n v="1.43"/>
    <n v="66.06"/>
    <n v="6.61"/>
    <n v="72.67"/>
  </r>
  <r>
    <x v="194"/>
    <s v="ACT TCCS - TBS - Domestic Animal Services"/>
    <n v="900373"/>
    <m/>
    <s v="Passenger"/>
    <m/>
    <m/>
    <s v="FUEL CARD"/>
    <s v="FUEL CARD"/>
    <s v="Fuel Card"/>
    <s v="EG FUELCO 1788 HUME"/>
    <s v="CALTEX Australia - Fuel"/>
    <n v="7071340000000000"/>
    <d v="2019-11-27T00:00:00"/>
    <d v="1899-12-30T15:16:00"/>
    <n v="90000"/>
    <x v="0"/>
    <n v="15.96"/>
    <n v="1.46"/>
    <n v="21.21"/>
    <n v="2.13"/>
    <n v="23.34"/>
  </r>
  <r>
    <x v="194"/>
    <s v="ACT TCCS - TBS - Domestic Animal Services"/>
    <n v="900373"/>
    <m/>
    <s v="Passenger"/>
    <m/>
    <m/>
    <s v="FUEL CARD"/>
    <s v="FUEL CARD"/>
    <s v="Fuel Card"/>
    <s v="EG FUELCO 1788 HUME"/>
    <s v="CALTEX Australia - Fuel"/>
    <n v="7071340000000000"/>
    <d v="2019-12-02T00:00:00"/>
    <d v="1899-12-30T10:57:00"/>
    <n v="815"/>
    <x v="0"/>
    <n v="56.78"/>
    <n v="1.47"/>
    <n v="75.98"/>
    <n v="7.6"/>
    <n v="83.58"/>
  </r>
  <r>
    <x v="194"/>
    <s v="ACT TCCS - TBS - Domestic Animal Services"/>
    <n v="900373"/>
    <m/>
    <s v="Passenger"/>
    <m/>
    <m/>
    <s v="FUEL CARD"/>
    <s v="FUEL CARD"/>
    <s v="Fuel Card"/>
    <s v="EG FUELCO 1790 BELCONNEN"/>
    <s v="CALTEX Australia - Fuel"/>
    <n v="7071340000000000"/>
    <d v="2019-08-03T00:00:00"/>
    <d v="1899-12-30T15:21:00"/>
    <n v="111"/>
    <x v="0"/>
    <n v="51.17"/>
    <n v="1.5"/>
    <n v="69.87"/>
    <n v="6.99"/>
    <n v="76.86"/>
  </r>
  <r>
    <x v="194"/>
    <s v="ACT TCCS - TBS - Domestic Animal Services"/>
    <n v="900373"/>
    <m/>
    <s v="Passenger"/>
    <m/>
    <m/>
    <s v="FUEL CARD"/>
    <s v="FUEL CARD"/>
    <s v="Fuel Card"/>
    <s v="FYSHWICK S/STN"/>
    <s v="CALTEX Australia - Fuel"/>
    <n v="7071340000000000"/>
    <d v="2019-11-02T00:00:00"/>
    <d v="1899-12-30T17:53:00"/>
    <m/>
    <x v="3"/>
    <n v="31.34"/>
    <n v="1.39"/>
    <n v="39.659999999999997"/>
    <n v="3.97"/>
    <n v="43.63"/>
  </r>
  <r>
    <x v="194"/>
    <s v="ACT TCCS - TBS - Domestic Animal Services"/>
    <n v="900373"/>
    <m/>
    <s v="Passenger"/>
    <m/>
    <m/>
    <s v="FUEL CARD"/>
    <s v="FUEL CARD"/>
    <s v="Fuel Card"/>
    <s v="FYSHWICK S/STN"/>
    <s v="CALTEX Australia - Fuel"/>
    <n v="7071340000000000"/>
    <d v="2019-11-13T00:00:00"/>
    <d v="1899-12-30T13:06:00"/>
    <n v="24683"/>
    <x v="0"/>
    <n v="68.77"/>
    <n v="1.46"/>
    <n v="91.4"/>
    <n v="9.15"/>
    <n v="100.55"/>
  </r>
  <r>
    <x v="194"/>
    <s v="ACT TCCS - TBS - Domestic Animal Services"/>
    <n v="900373"/>
    <m/>
    <s v="Passenger"/>
    <m/>
    <m/>
    <s v="FUEL CARD"/>
    <s v="FUEL CARD"/>
    <s v="Fuel Card"/>
    <s v="HUME WOOLWORTHS S/STN"/>
    <s v="CALTEX Australia - Fuel"/>
    <n v="7071340000000000"/>
    <d v="2019-02-20T00:00:00"/>
    <d v="1899-12-30T09:29:00"/>
    <m/>
    <x v="0"/>
    <n v="18.84"/>
    <n v="1.45"/>
    <n v="24.87"/>
    <n v="2.4900000000000002"/>
    <n v="27.36"/>
  </r>
  <r>
    <x v="194"/>
    <s v="ACT TCCS - TBS - Domestic Animal Services"/>
    <n v="900373"/>
    <m/>
    <s v="Passenger"/>
    <m/>
    <m/>
    <s v="FUEL CARD"/>
    <s v="FUEL CARD"/>
    <s v="Fuel Card"/>
    <s v="KAMBAH CALTEX WOOLWORTHS"/>
    <s v="CALTEX Australia - Fuel"/>
    <n v="7071340000000000"/>
    <d v="2019-09-14T00:00:00"/>
    <d v="1899-12-30T14:59:00"/>
    <n v="100000"/>
    <x v="0"/>
    <n v="58.43"/>
    <n v="1.5"/>
    <n v="79.78"/>
    <n v="7.98"/>
    <n v="87.76"/>
  </r>
  <r>
    <x v="194"/>
    <s v="ACT TCCS - TBS - Domestic Animal Services"/>
    <n v="900373"/>
    <m/>
    <s v="Passenger"/>
    <m/>
    <m/>
    <s v="FUEL CARD"/>
    <s v="FUEL CARD"/>
    <s v="Fuel Card"/>
    <s v="KAMBAH CALTEX WOOLWORTHS"/>
    <s v="CALTEX Australia - Fuel"/>
    <n v="7071340000000000"/>
    <d v="2019-09-23T00:00:00"/>
    <d v="1899-12-30T09:56:00"/>
    <n v="6653"/>
    <x v="0"/>
    <n v="50.32"/>
    <n v="1.54"/>
    <n v="70.540000000000006"/>
    <n v="7.06"/>
    <n v="77.599999999999994"/>
  </r>
  <r>
    <x v="194"/>
    <s v="ACT TCCS - TBS - Domestic Animal Services"/>
    <n v="900373"/>
    <m/>
    <s v="Passenger"/>
    <m/>
    <m/>
    <s v="FUEL CARD"/>
    <s v="FUEL CARD"/>
    <s v="Fuel Card"/>
    <s v="KAMBAH CALTEX WOOLWORTHS"/>
    <s v="CALTEX Australia - Fuel"/>
    <n v="7071340000000000"/>
    <d v="2019-10-21T00:00:00"/>
    <d v="1899-12-30T11:24:00"/>
    <n v="10000"/>
    <x v="0"/>
    <n v="30.12"/>
    <n v="1.55"/>
    <n v="42.5"/>
    <n v="4.26"/>
    <n v="46.76"/>
  </r>
  <r>
    <x v="194"/>
    <s v="ACT TCCS - TBS - Domestic Animal Services"/>
    <n v="900373"/>
    <m/>
    <s v="Passenger"/>
    <m/>
    <m/>
    <s v="FUEL CARD"/>
    <s v="FUEL CARD"/>
    <s v="Fuel Card"/>
    <s v="WESTON CALTEX WOOLWORTHS"/>
    <s v="CALTEX Australia - Fuel"/>
    <n v="7071340000000000"/>
    <d v="2019-07-27T00:00:00"/>
    <d v="1899-12-30T15:38:00"/>
    <n v="1230"/>
    <x v="0"/>
    <n v="51.06"/>
    <n v="1.59"/>
    <n v="73.900000000000006"/>
    <n v="7.4"/>
    <n v="81.3"/>
  </r>
  <r>
    <x v="194"/>
    <s v="ACT TCCS - TBS - Domestic Animal Services"/>
    <n v="900373"/>
    <m/>
    <s v="Passenger"/>
    <m/>
    <m/>
    <s v="FUEL CARD"/>
    <s v="FUEL CARD"/>
    <s v="Fuel Card"/>
    <s v="WESTON CALTEX WOOLWORTHS"/>
    <s v="CALTEX Australia - Fuel"/>
    <n v="7071340000000000"/>
    <d v="2019-09-27T00:00:00"/>
    <d v="1899-12-30T00:56:00"/>
    <n v="75000"/>
    <x v="0"/>
    <n v="54.85"/>
    <n v="1.57"/>
    <n v="78.38"/>
    <n v="7.84"/>
    <n v="86.22"/>
  </r>
  <r>
    <x v="195"/>
    <s v="ACT TCCS - TBS - Domestic Animal Services"/>
    <n v="907364"/>
    <m/>
    <s v="Passenger"/>
    <m/>
    <n v="2017"/>
    <s v="TOYOTA"/>
    <s v="COROLLA"/>
    <s v="ZRE182R MY17 1.8 HYBRID FWD CVT 5DR HATCHBACK (REL. 01/17)"/>
    <s v="EG FUELCO 1520 QUEANBEYAN"/>
    <s v="CALTEX Australia - Fuel"/>
    <n v="7071340000000000"/>
    <d v="2019-06-18T00:00:00"/>
    <d v="1899-12-30T10:10:00"/>
    <n v="6278"/>
    <x v="4"/>
    <n v="35.24"/>
    <n v="1.48"/>
    <n v="47.51"/>
    <n v="4.76"/>
    <n v="52.27"/>
  </r>
  <r>
    <x v="195"/>
    <s v="ACT TCCS - TBS - Domestic Animal Services"/>
    <n v="907364"/>
    <m/>
    <s v="Passenger"/>
    <m/>
    <n v="2017"/>
    <s v="TOYOTA"/>
    <s v="COROLLA"/>
    <s v="ZRE182R MY17 1.8 HYBRID FWD CVT 5DR HATCHBACK (REL. 01/17)"/>
    <s v="EG FUELCO 1788 HUME"/>
    <s v="CALTEX Australia - Fuel"/>
    <n v="7071340000000000"/>
    <d v="2019-04-12T00:00:00"/>
    <d v="1899-12-30T09:22:00"/>
    <n v="5729"/>
    <x v="4"/>
    <n v="39.119999999999997"/>
    <n v="1.53"/>
    <n v="54.31"/>
    <n v="5.44"/>
    <n v="59.75"/>
  </r>
  <r>
    <x v="195"/>
    <s v="ACT TCCS - TBS - Domestic Animal Services"/>
    <n v="907364"/>
    <m/>
    <s v="Passenger"/>
    <m/>
    <n v="2017"/>
    <s v="TOYOTA"/>
    <s v="COROLLA"/>
    <s v="ZRE182R MY17 1.8 HYBRID FWD CVT 5DR HATCHBACK (REL. 01/17)"/>
    <s v="HUME WOOLWORTHS S/STN"/>
    <s v="CALTEX Australia - Fuel"/>
    <n v="7071340000000000"/>
    <d v="2019-01-21T00:00:00"/>
    <d v="1899-12-30T10:51:00"/>
    <n v="1724"/>
    <x v="4"/>
    <n v="39.020000000000003"/>
    <n v="1.49"/>
    <n v="52.75"/>
    <n v="5.28"/>
    <n v="58.03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4-17T00:00:00"/>
    <d v="1899-12-30T17:48:00"/>
    <n v="10034"/>
    <x v="0"/>
    <n v="44.2"/>
    <n v="1.5"/>
    <n v="60.35"/>
    <n v="6.04"/>
    <n v="66.39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9-12T00:00:00"/>
    <d v="1899-12-30T14:31:00"/>
    <n v="1233"/>
    <x v="0"/>
    <n v="68.09"/>
    <n v="1.5"/>
    <n v="92.97"/>
    <n v="9.3000000000000007"/>
    <n v="102.27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TEX  QUEANBEYAN S/STN"/>
    <s v="CALTEX Australia - Fuel"/>
    <n v="7071340000000000"/>
    <d v="2019-06-21T00:00:00"/>
    <d v="1899-12-30T07:56:00"/>
    <n v="24331"/>
    <x v="0"/>
    <n v="54.89"/>
    <n v="1.43"/>
    <n v="71.45"/>
    <n v="7.15"/>
    <n v="78.599999999999994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05-24T00:00:00"/>
    <d v="1899-12-30T16:08:00"/>
    <n v="14820"/>
    <x v="0"/>
    <n v="68.45"/>
    <n v="1.5"/>
    <n v="93.46"/>
    <n v="9.35"/>
    <n v="102.81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TEX QUEANBEYAN STAR MART"/>
    <s v="CALTEX Australia - Fuel"/>
    <n v="7071340000000000"/>
    <d v="2019-03-15T00:00:00"/>
    <d v="1899-12-30T07:48:00"/>
    <n v="5018"/>
    <x v="0"/>
    <n v="49.33"/>
    <n v="1.45"/>
    <n v="65.12"/>
    <n v="6.52"/>
    <n v="71.64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TEX QUEANBEYAN STAR MART"/>
    <s v="CALTEX Australia - Fuel"/>
    <n v="7071340000000000"/>
    <d v="2019-05-03T00:00:00"/>
    <d v="1899-12-30T07:38:00"/>
    <n v="2355"/>
    <x v="0"/>
    <n v="58.92"/>
    <n v="1.48"/>
    <n v="79.38"/>
    <n v="7.94"/>
    <n v="87.32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TEX QUEANBEYAN STAR MART"/>
    <s v="CALTEX Australia - Fuel"/>
    <n v="7071340000000000"/>
    <d v="2019-05-08T00:00:00"/>
    <d v="1899-12-30T07:35:00"/>
    <n v="23339"/>
    <x v="0"/>
    <n v="38.909999999999997"/>
    <n v="1.48"/>
    <n v="52.42"/>
    <n v="5.25"/>
    <n v="57.67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TEX QUEANBEYAN STAR MART"/>
    <s v="CALTEX Australia - Fuel"/>
    <n v="7071340000000000"/>
    <d v="2019-05-20T00:00:00"/>
    <d v="1899-12-30T07:55:00"/>
    <n v="2223"/>
    <x v="0"/>
    <n v="56.6"/>
    <n v="1.48"/>
    <n v="76.25"/>
    <n v="7.63"/>
    <n v="83.88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TEX QUEANBEYAN STAR MART"/>
    <s v="CALTEX Australia - Fuel"/>
    <n v="7071340000000000"/>
    <d v="2019-05-30T00:00:00"/>
    <d v="1899-12-30T18:32:00"/>
    <n v="1577"/>
    <x v="0"/>
    <n v="70.12"/>
    <n v="1.45"/>
    <n v="92.55"/>
    <n v="9.26"/>
    <n v="101.81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TEX QUEANBEYAN STAR MART"/>
    <s v="CALTEX Australia - Fuel"/>
    <n v="7071340000000000"/>
    <d v="2019-11-08T00:00:00"/>
    <d v="1899-12-30T08:12:00"/>
    <n v="333"/>
    <x v="0"/>
    <n v="57.7"/>
    <n v="1.47"/>
    <n v="77.209999999999994"/>
    <n v="7.73"/>
    <n v="84.94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TEX WESTON CREEK FOODARY"/>
    <s v="CALTEX Australia - Fuel"/>
    <n v="7071340000000000"/>
    <d v="2019-11-25T00:00:00"/>
    <d v="1899-12-30T14:55:00"/>
    <n v="30918"/>
    <x v="0"/>
    <n v="54.49"/>
    <n v="1.55"/>
    <n v="76.88"/>
    <n v="7.69"/>
    <n v="84.57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TEX WESTON CREEK FOODARY"/>
    <s v="CALTEX Australia - Fuel"/>
    <n v="7071340000000000"/>
    <d v="2019-11-29T00:00:00"/>
    <d v="1899-12-30T16:30:00"/>
    <n v="31150"/>
    <x v="0"/>
    <n v="27.18"/>
    <n v="1.55"/>
    <n v="38.35"/>
    <n v="3.84"/>
    <n v="42.19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WELL CALTEX WOOLWORTHS"/>
    <s v="CALTEX Australia - Fuel"/>
    <n v="7071340000000000"/>
    <d v="2019-03-11T00:00:00"/>
    <d v="1899-12-30T14:08:00"/>
    <n v="4660"/>
    <x v="0"/>
    <n v="53.9"/>
    <n v="1.47"/>
    <n v="72.03"/>
    <n v="7.21"/>
    <n v="79.239999999999995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WELL CALTEX WOOLWORTHS"/>
    <s v="CALTEX Australia - Fuel"/>
    <n v="7071340000000000"/>
    <d v="2019-04-24T00:00:00"/>
    <d v="1899-12-30T00:05:00"/>
    <n v="10528"/>
    <x v="0"/>
    <n v="54.89"/>
    <n v="1.5"/>
    <n v="74.95"/>
    <n v="7.5"/>
    <n v="82.45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WELL CALTEX WOOLWORTHS"/>
    <s v="CALTEX Australia - Fuel"/>
    <n v="7071340000000000"/>
    <d v="2019-06-06T00:00:00"/>
    <d v="1899-12-30T00:15:00"/>
    <n v="4444"/>
    <x v="0"/>
    <n v="49.79"/>
    <n v="1.5"/>
    <n v="67.98"/>
    <n v="6.8"/>
    <n v="74.78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WELL CALTEX WOOLWORTHS"/>
    <s v="CALTEX Australia - Fuel"/>
    <n v="7071340000000000"/>
    <d v="2019-07-21T00:00:00"/>
    <d v="1899-12-30T18:00:00"/>
    <n v="20300"/>
    <x v="0"/>
    <n v="51.56"/>
    <n v="1.52"/>
    <n v="71.34"/>
    <n v="7.14"/>
    <n v="78.48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WELL CALTEX WOOLWORTHS"/>
    <s v="CALTEX Australia - Fuel"/>
    <n v="7071340000000000"/>
    <d v="2019-08-17T00:00:00"/>
    <d v="1899-12-30T22:14:00"/>
    <n v="22522"/>
    <x v="0"/>
    <n v="56.38"/>
    <n v="1.5"/>
    <n v="76.98"/>
    <n v="7.7"/>
    <n v="84.68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WELL CALTEX WOOLWORTHS"/>
    <s v="CALTEX Australia - Fuel"/>
    <n v="7071340000000000"/>
    <d v="2019-08-22T00:00:00"/>
    <d v="1899-12-30T23:11:00"/>
    <n v="23100"/>
    <x v="0"/>
    <n v="58.51"/>
    <n v="1.5"/>
    <n v="79.89"/>
    <n v="7.99"/>
    <n v="87.88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WELL CALTEX WOOLWORTHS"/>
    <s v="CALTEX Australia - Fuel"/>
    <n v="7071340000000000"/>
    <d v="2019-08-29T00:00:00"/>
    <d v="1899-12-30T20:41:00"/>
    <n v="23500"/>
    <x v="0"/>
    <n v="52.01"/>
    <n v="1.5"/>
    <n v="71.02"/>
    <n v="7.11"/>
    <n v="78.13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WELL CALTEX WOOLWORTHS"/>
    <s v="CALTEX Australia - Fuel"/>
    <n v="7071340000000000"/>
    <d v="2019-09-03T00:00:00"/>
    <d v="1899-12-30T07:57:00"/>
    <n v="23134"/>
    <x v="0"/>
    <n v="58.42"/>
    <n v="1.5"/>
    <n v="79.77"/>
    <n v="7.98"/>
    <n v="87.75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NBERRA GATEWAY WOOLWORTHS S/STN"/>
    <s v="CALTEX Australia - Fuel"/>
    <n v="7071340000000000"/>
    <d v="2019-02-04T00:00:00"/>
    <d v="1899-12-30T19:03:00"/>
    <n v="1022"/>
    <x v="0"/>
    <n v="65.239999999999995"/>
    <n v="1.45"/>
    <n v="86.12"/>
    <n v="8.6199999999999992"/>
    <n v="94.74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193 CANBERR AAIRPT"/>
    <s v="CALTEX Australia - Fuel"/>
    <n v="7071340000000000"/>
    <d v="2019-08-12T00:00:00"/>
    <d v="1899-12-30T16:31:00"/>
    <n v="21994"/>
    <x v="0"/>
    <n v="60.45"/>
    <n v="1.41"/>
    <n v="77.599999999999994"/>
    <n v="7.77"/>
    <n v="85.37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514 CONDER"/>
    <s v="CALTEX Australia - Fuel"/>
    <n v="7071340000000000"/>
    <d v="2019-06-13T00:00:00"/>
    <d v="1899-12-30T09:38:00"/>
    <n v="17250"/>
    <x v="0"/>
    <n v="49.76"/>
    <n v="1.5"/>
    <n v="67.95"/>
    <n v="6.8"/>
    <n v="74.75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514 CONDER"/>
    <s v="CALTEX Australia - Fuel"/>
    <n v="7071340000000000"/>
    <d v="2019-07-08T00:00:00"/>
    <d v="1899-12-30T08:03:00"/>
    <n v="19200"/>
    <x v="0"/>
    <n v="43.99"/>
    <n v="1.5"/>
    <n v="60.06"/>
    <n v="6.01"/>
    <n v="66.069999999999993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514 CONDER"/>
    <s v="CALTEX Australia - Fuel"/>
    <n v="7071340000000000"/>
    <d v="2019-07-10T00:00:00"/>
    <d v="1899-12-30T08:41:00"/>
    <n v="19372"/>
    <x v="0"/>
    <n v="46.31"/>
    <n v="1.5"/>
    <n v="63.24"/>
    <n v="6.33"/>
    <n v="69.569999999999993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543 CANB GATEWAY"/>
    <s v="CALTEX Australia - Fuel"/>
    <n v="7071340000000000"/>
    <d v="2019-04-09T00:00:00"/>
    <d v="1899-12-30T18:27:00"/>
    <n v="3211"/>
    <x v="0"/>
    <n v="54.11"/>
    <n v="1.5"/>
    <n v="73.88"/>
    <n v="7.39"/>
    <n v="81.27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543 CANB GATEWAY"/>
    <s v="CALTEX Australia - Fuel"/>
    <n v="7071340000000000"/>
    <d v="2019-05-27T00:00:00"/>
    <d v="1899-12-30T08:04:00"/>
    <n v="15179"/>
    <x v="0"/>
    <n v="40.450000000000003"/>
    <n v="1.5"/>
    <n v="55.24"/>
    <n v="5.53"/>
    <n v="60.77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543 CANB GATEWAY"/>
    <s v="CALTEX Australia - Fuel"/>
    <n v="7071340000000000"/>
    <d v="2019-07-17T00:00:00"/>
    <d v="1899-12-30T08:06:00"/>
    <n v="19810"/>
    <x v="0"/>
    <n v="49.57"/>
    <n v="1.5"/>
    <n v="67.680000000000007"/>
    <n v="6.77"/>
    <n v="74.45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560 GUNGAHLIN"/>
    <s v="CALTEX Australia - Fuel"/>
    <n v="7071340000000000"/>
    <d v="2019-10-15T00:00:00"/>
    <d v="1899-12-30T15:03:00"/>
    <n v="27316"/>
    <x v="0"/>
    <n v="27.2"/>
    <n v="1.45"/>
    <n v="35.85"/>
    <n v="3.59"/>
    <n v="39.44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560 GUNGAHLIN"/>
    <s v="CALTEX Australia - Fuel"/>
    <n v="7071340000000000"/>
    <d v="2019-11-20T00:00:00"/>
    <d v="1899-12-30T13:25:00"/>
    <n v="30459"/>
    <x v="0"/>
    <n v="50.86"/>
    <n v="1.45"/>
    <n v="67.05"/>
    <n v="6.71"/>
    <n v="73.760000000000005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709 ERINDALE"/>
    <s v="CALTEX Australia - Fuel"/>
    <n v="7071340000000000"/>
    <d v="2019-09-07T00:00:00"/>
    <d v="1899-12-30T13:39:00"/>
    <n v="24559"/>
    <x v="0"/>
    <n v="38.729999999999997"/>
    <n v="1.45"/>
    <n v="51.13"/>
    <n v="5.12"/>
    <n v="56.25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744 MAWSON"/>
    <s v="CALTEX Australia - Fuel"/>
    <n v="7071340000000000"/>
    <d v="2019-04-15T00:00:00"/>
    <d v="1899-12-30T08:30:00"/>
    <n v="9669"/>
    <x v="0"/>
    <n v="44.44"/>
    <n v="1.5"/>
    <n v="60.68"/>
    <n v="6.07"/>
    <n v="66.75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04-02T00:00:00"/>
    <d v="1899-12-30T00:46:00"/>
    <n v="7722"/>
    <x v="0"/>
    <n v="62.8"/>
    <n v="1.47"/>
    <n v="84.04"/>
    <n v="8.41"/>
    <n v="92.45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04-29T00:00:00"/>
    <d v="1899-12-30T14:35:00"/>
    <n v="11389"/>
    <x v="0"/>
    <n v="45.73"/>
    <n v="1.5"/>
    <n v="62.45"/>
    <n v="6.25"/>
    <n v="68.7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05-09T00:00:00"/>
    <d v="1899-12-30T18:31:00"/>
    <n v="12585"/>
    <x v="0"/>
    <n v="36.380000000000003"/>
    <n v="1.5"/>
    <n v="49.67"/>
    <n v="4.97"/>
    <n v="54.64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06-17T00:00:00"/>
    <d v="1899-12-30T15:07:00"/>
    <n v="17559"/>
    <x v="0"/>
    <n v="37"/>
    <n v="1.46"/>
    <n v="49.17"/>
    <n v="4.92"/>
    <n v="54.09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06-25T00:00:00"/>
    <d v="1899-12-30T10:46:00"/>
    <n v="18550"/>
    <x v="0"/>
    <n v="50.7"/>
    <n v="1.46"/>
    <n v="67.38"/>
    <n v="6.74"/>
    <n v="74.12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09-23T00:00:00"/>
    <d v="1899-12-30T08:14:00"/>
    <n v="25750"/>
    <x v="0"/>
    <n v="46.43"/>
    <n v="1.46"/>
    <n v="61.71"/>
    <n v="6.18"/>
    <n v="67.89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09-26T00:00:00"/>
    <d v="1899-12-30T16:05:00"/>
    <n v="26480"/>
    <x v="0"/>
    <n v="58.38"/>
    <n v="1.46"/>
    <n v="77.59"/>
    <n v="7.76"/>
    <n v="85.35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10-01T00:00:00"/>
    <d v="1899-12-30T16:28:00"/>
    <n v="26417"/>
    <x v="0"/>
    <n v="39.72"/>
    <n v="1.46"/>
    <n v="52.79"/>
    <n v="5.28"/>
    <n v="58.07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11-05T00:00:00"/>
    <d v="1899-12-30T15:48:00"/>
    <n v="28908"/>
    <x v="0"/>
    <n v="50.9"/>
    <n v="1.46"/>
    <n v="67.650000000000006"/>
    <n v="6.77"/>
    <n v="74.42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790 BELCONNEN"/>
    <s v="CALTEX Australia - Fuel"/>
    <n v="7071340000000000"/>
    <d v="2019-04-12T00:00:00"/>
    <d v="1899-12-30T11:42:00"/>
    <n v="9226"/>
    <x v="0"/>
    <n v="40.020000000000003"/>
    <n v="1.5"/>
    <n v="54.65"/>
    <n v="5.47"/>
    <n v="60.12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FYSHWICK S/STN"/>
    <s v="CALTEX Australia - Fuel"/>
    <n v="7071340000000000"/>
    <d v="2019-07-26T00:00:00"/>
    <d v="1899-12-30T16:52:00"/>
    <n v="20945"/>
    <x v="0"/>
    <n v="49.79"/>
    <n v="1.43"/>
    <n v="64.819999999999993"/>
    <n v="6.49"/>
    <n v="71.31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FYSHWICK S/STN"/>
    <s v="CALTEX Australia - Fuel"/>
    <n v="7071340000000000"/>
    <d v="2019-08-01T00:00:00"/>
    <d v="1899-12-30T17:30:00"/>
    <n v="21453"/>
    <x v="0"/>
    <n v="55.29"/>
    <n v="1.45"/>
    <n v="72.98"/>
    <n v="7.3"/>
    <n v="80.28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HOLT CALTEX WOOLWORTHS"/>
    <s v="CALTEX Australia - Fuel"/>
    <n v="7071340000000000"/>
    <d v="2019-05-16T00:00:00"/>
    <d v="1899-12-30T15:36:00"/>
    <n v="13658"/>
    <x v="0"/>
    <n v="58.8"/>
    <n v="1.53"/>
    <n v="81.89"/>
    <n v="8.19"/>
    <n v="90.08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HOLT CALTEX WOOLWORTHS"/>
    <s v="CALTEX Australia - Fuel"/>
    <n v="7071340000000000"/>
    <d v="2019-10-24T00:00:00"/>
    <d v="1899-12-30T15:41:00"/>
    <n v="28100"/>
    <x v="0"/>
    <n v="58.78"/>
    <n v="1.55"/>
    <n v="82.94"/>
    <n v="8.3000000000000007"/>
    <n v="91.24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HUME WOOLWORTHS S/STN"/>
    <s v="CALTEX Australia - Fuel"/>
    <n v="7071340000000000"/>
    <d v="2019-01-26T00:00:00"/>
    <d v="1899-12-30T11:16:00"/>
    <n v="530"/>
    <x v="0"/>
    <n v="48.49"/>
    <n v="1.45"/>
    <n v="64.010000000000005"/>
    <n v="6.41"/>
    <n v="70.42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HUME WOOLWORTHS S/STN"/>
    <s v="CALTEX Australia - Fuel"/>
    <n v="7071340000000000"/>
    <d v="2019-03-18T00:00:00"/>
    <d v="1899-12-30T19:47:00"/>
    <n v="5608"/>
    <x v="0"/>
    <n v="56.86"/>
    <n v="1.47"/>
    <n v="76.09"/>
    <n v="7.61"/>
    <n v="83.7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HUME WOOLWORTHS S/STN"/>
    <s v="CALTEX Australia - Fuel"/>
    <n v="7071340000000000"/>
    <d v="2019-03-22T00:00:00"/>
    <d v="1899-12-30T14:11:00"/>
    <n v="61910"/>
    <x v="0"/>
    <n v="66.400000000000006"/>
    <n v="1.47"/>
    <n v="88.85"/>
    <n v="8.89"/>
    <n v="97.74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KAMBAH CALTEX WOOLWORTHS"/>
    <s v="CALTEX Australia - Fuel"/>
    <n v="7071340000000000"/>
    <d v="2019-02-13T00:00:00"/>
    <d v="1899-12-30T18:10:00"/>
    <n v="1604"/>
    <x v="0"/>
    <n v="55.34"/>
    <n v="1.48"/>
    <n v="74.55"/>
    <n v="7.46"/>
    <n v="82.01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KAMBAH CALTEX WOOLWORTHS"/>
    <s v="CALTEX Australia - Fuel"/>
    <n v="7071340000000000"/>
    <d v="2019-02-18T00:00:00"/>
    <d v="1899-12-30T09:16:00"/>
    <n v="2133"/>
    <x v="0"/>
    <n v="37.07"/>
    <n v="1.48"/>
    <n v="49.95"/>
    <n v="5"/>
    <n v="54.95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KAMBAH CALTEX WOOLWORTHS"/>
    <s v="CALTEX Australia - Fuel"/>
    <n v="7071340000000000"/>
    <d v="2019-02-21T00:00:00"/>
    <d v="1899-12-30T08:13:00"/>
    <n v="2434"/>
    <x v="0"/>
    <n v="56.51"/>
    <n v="1.48"/>
    <n v="76.14"/>
    <n v="7.62"/>
    <n v="83.76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KAMBAH CALTEX WOOLWORTHS"/>
    <s v="CALTEX Australia - Fuel"/>
    <n v="7071340000000000"/>
    <d v="2019-03-06T00:00:00"/>
    <d v="1899-12-30T20:40:00"/>
    <n v="3771"/>
    <x v="0"/>
    <n v="42.27"/>
    <n v="1.48"/>
    <n v="56.95"/>
    <n v="5.7"/>
    <n v="62.65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KAMBAH CALTEX WOOLWORTHS"/>
    <s v="CALTEX Australia - Fuel"/>
    <n v="7071340000000000"/>
    <d v="2019-04-03T00:00:00"/>
    <d v="1899-12-30T18:06:00"/>
    <n v="7976"/>
    <x v="0"/>
    <n v="35.39"/>
    <n v="1.48"/>
    <n v="47.68"/>
    <n v="4.7699999999999996"/>
    <n v="52.45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MAJURA PARK WOOLWORTHS S/STN"/>
    <s v="CALTEX Australia - Fuel"/>
    <n v="7071340000000000"/>
    <d v="2019-02-25T00:00:00"/>
    <d v="1899-12-30T16:06:00"/>
    <n v="2831"/>
    <x v="0"/>
    <n v="48.8"/>
    <n v="1.41"/>
    <n v="62.55"/>
    <n v="6.26"/>
    <n v="68.81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QUEANBEYAN  WOOLWORTHS S/STN"/>
    <s v="CALTEX Australia - Fuel"/>
    <n v="7071340000000000"/>
    <d v="2019-03-02T00:00:00"/>
    <d v="1899-12-30T18:07:00"/>
    <n v="1253"/>
    <x v="0"/>
    <n v="50.39"/>
    <n v="1.43"/>
    <n v="65.599999999999994"/>
    <n v="6.57"/>
    <n v="72.17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QUEANBEYAN  WOOLWORTHS S/STN"/>
    <s v="CALTEX Australia - Fuel"/>
    <n v="7071340000000000"/>
    <d v="2019-03-25T00:00:00"/>
    <d v="1899-12-30T08:57:00"/>
    <n v="1233"/>
    <x v="0"/>
    <n v="33.08"/>
    <n v="1.45"/>
    <n v="43.66"/>
    <n v="4.37"/>
    <n v="48.03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WESTON CALTEX WOOLWORTHS"/>
    <s v="CALTEX Australia - Fuel"/>
    <n v="7071340000000000"/>
    <d v="2019-03-08T00:00:00"/>
    <d v="1899-12-30T19:16:00"/>
    <n v="3000"/>
    <x v="0"/>
    <n v="56.68"/>
    <n v="1.54"/>
    <n v="79.45"/>
    <n v="7.95"/>
    <n v="87.4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WESTON CALTEX WOOLWORTHS"/>
    <s v="CALTEX Australia - Fuel"/>
    <n v="7071340000000000"/>
    <d v="2019-03-28T00:00:00"/>
    <d v="1899-12-30T15:04:00"/>
    <n v="555"/>
    <x v="0"/>
    <n v="65.36"/>
    <n v="1.5"/>
    <n v="89.25"/>
    <n v="8.93"/>
    <n v="98.18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WESTON CALTEX WOOLWORTHS"/>
    <s v="CALTEX Australia - Fuel"/>
    <n v="7071340000000000"/>
    <d v="2019-04-06T00:00:00"/>
    <d v="1899-12-30T15:57:00"/>
    <n v="8360"/>
    <x v="0"/>
    <n v="41.49"/>
    <n v="1.5"/>
    <n v="56.65"/>
    <n v="5.67"/>
    <n v="62.32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WESTON CALTEX WOOLWORTHS"/>
    <s v="CALTEX Australia - Fuel"/>
    <n v="7071340000000000"/>
    <d v="2019-04-27T00:00:00"/>
    <d v="1899-12-30T18:36:00"/>
    <n v="10977"/>
    <x v="0"/>
    <n v="48.15"/>
    <n v="1.5"/>
    <n v="65.75"/>
    <n v="6.58"/>
    <n v="72.33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WESTON CALTEX WOOLWORTHS"/>
    <s v="CALTEX Australia - Fuel"/>
    <n v="7071340000000000"/>
    <d v="2019-05-12T00:00:00"/>
    <d v="1899-12-30T10:30:00"/>
    <n v="31115"/>
    <x v="0"/>
    <n v="57.33"/>
    <n v="1.53"/>
    <n v="79.849999999999994"/>
    <n v="7.99"/>
    <n v="87.84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WESTON CALTEX WOOLWORTHS"/>
    <s v="CALTEX Australia - Fuel"/>
    <n v="7071340000000000"/>
    <d v="2019-06-10T00:00:00"/>
    <d v="1899-12-30T16:10:00"/>
    <n v="16794"/>
    <x v="0"/>
    <n v="58.49"/>
    <n v="1.57"/>
    <n v="83.54"/>
    <n v="8.36"/>
    <n v="91.9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WESTON CALTEX WOOLWORTHS"/>
    <s v="CALTEX Australia - Fuel"/>
    <n v="7071340000000000"/>
    <d v="2019-07-18T00:00:00"/>
    <d v="1899-12-30T15:44:00"/>
    <n v="20021"/>
    <x v="0"/>
    <n v="27.29"/>
    <n v="1.59"/>
    <n v="39.5"/>
    <n v="3.96"/>
    <n v="43.46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CALTEX BRADDON STAR MART"/>
    <s v="CALTEX Australia - Fuel"/>
    <n v="7071340000000000"/>
    <d v="2019-09-17T00:00:00"/>
    <d v="1899-12-30T16:19:00"/>
    <n v="5788"/>
    <x v="0"/>
    <n v="54.33"/>
    <n v="1.53"/>
    <n v="75.66"/>
    <n v="7.57"/>
    <n v="83.23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CALTEX KALEEN STAR MART"/>
    <s v="CALTEX Australia - Fuel"/>
    <n v="7071340000000000"/>
    <d v="2019-10-17T00:00:00"/>
    <d v="1899-12-30T00:05:00"/>
    <n v="8728"/>
    <x v="0"/>
    <n v="51.99"/>
    <n v="1.55"/>
    <n v="73.349999999999994"/>
    <n v="7.34"/>
    <n v="80.69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CALTEX NICHOLLS STAR MART"/>
    <s v="CALTEX Australia - Fuel"/>
    <n v="7071340000000000"/>
    <d v="2019-06-17T00:00:00"/>
    <d v="1899-12-30T20:40:00"/>
    <n v="542"/>
    <x v="0"/>
    <n v="67.3"/>
    <n v="1.47"/>
    <n v="90.06"/>
    <n v="9.01"/>
    <n v="99.07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CALTEX PIALLAGO STAR MART"/>
    <s v="CALTEX Australia - Fuel"/>
    <n v="7071340000000000"/>
    <d v="2019-09-29T00:00:00"/>
    <d v="1899-12-30T15:46:00"/>
    <n v="7753"/>
    <x v="0"/>
    <n v="66.72"/>
    <n v="1.46"/>
    <n v="88.67"/>
    <n v="8.8699999999999992"/>
    <n v="97.54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CALTEX WESTON CREEK FOODARY"/>
    <s v="CALTEX Australia - Fuel"/>
    <n v="7071340000000000"/>
    <d v="2019-10-24T00:00:00"/>
    <d v="1899-12-30T10:51:00"/>
    <n v="9556"/>
    <x v="0"/>
    <n v="46.84"/>
    <n v="1.55"/>
    <n v="66.09"/>
    <n v="6.61"/>
    <n v="72.7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CALTEX WESTON CREEK FOODARY"/>
    <s v="CALTEX Australia - Fuel"/>
    <n v="7071340000000000"/>
    <d v="2019-11-18T00:00:00"/>
    <d v="1899-12-30T00:16:00"/>
    <n v="10948"/>
    <x v="0"/>
    <n v="46.31"/>
    <n v="1.55"/>
    <n v="65.34"/>
    <n v="6.54"/>
    <n v="71.88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CALTEX WESTON CREEK FOODARY"/>
    <s v="CALTEX Australia - Fuel"/>
    <n v="7071340000000000"/>
    <d v="2019-11-27T00:00:00"/>
    <d v="1899-12-30T13:51:00"/>
    <n v="11699"/>
    <x v="0"/>
    <n v="34.340000000000003"/>
    <n v="1.55"/>
    <n v="48.45"/>
    <n v="4.8499999999999996"/>
    <n v="53.3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CALTEX WESTON CREEK FOODARY"/>
    <s v="CALTEX Australia - Fuel"/>
    <n v="7071340000000000"/>
    <d v="2019-12-06T00:00:00"/>
    <d v="1899-12-30T13:12:00"/>
    <n v="12902"/>
    <x v="0"/>
    <n v="45.29"/>
    <n v="1.55"/>
    <n v="63.9"/>
    <n v="6.4"/>
    <n v="70.3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CALTEX WESTON CREEK FOODARY"/>
    <s v="CALTEX Australia - Fuel"/>
    <n v="7071340000000000"/>
    <d v="2019-12-08T00:00:00"/>
    <d v="1899-12-30T17:32:00"/>
    <n v="13240"/>
    <x v="0"/>
    <n v="37.64"/>
    <n v="1.57"/>
    <n v="53.79"/>
    <n v="5.38"/>
    <n v="59.17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CALWELL CALTEX WOOLWORTHS"/>
    <s v="CALTEX Australia - Fuel"/>
    <n v="7071340000000000"/>
    <d v="2019-10-07T00:00:00"/>
    <d v="1899-12-30T14:03:00"/>
    <n v="2332"/>
    <x v="0"/>
    <n v="59.64"/>
    <n v="1.55"/>
    <n v="84.15"/>
    <n v="8.42"/>
    <n v="92.57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CALWELL CALTEX WOOLWORTHS"/>
    <s v="CALTEX Australia - Fuel"/>
    <n v="7071340000000000"/>
    <d v="2019-11-10T00:00:00"/>
    <d v="1899-12-30T07:19:00"/>
    <n v="10550"/>
    <x v="0"/>
    <n v="52.25"/>
    <n v="1.53"/>
    <n v="72.77"/>
    <n v="7.28"/>
    <n v="80.05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CALWELL CALTEX WOOLWORTHS"/>
    <s v="CALTEX Australia - Fuel"/>
    <n v="7071340000000000"/>
    <d v="2019-11-26T00:00:00"/>
    <d v="1899-12-30T06:59:00"/>
    <n v="11400"/>
    <x v="0"/>
    <n v="45.88"/>
    <n v="1.53"/>
    <n v="63.9"/>
    <n v="6.4"/>
    <n v="70.3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CALWELL CALTEX WOOLWORTHS"/>
    <s v="CALTEX Australia - Fuel"/>
    <n v="7071340000000000"/>
    <d v="2019-12-14T00:00:00"/>
    <d v="1899-12-30T15:10:00"/>
    <n v="13750"/>
    <x v="0"/>
    <n v="55.47"/>
    <n v="1.54"/>
    <n v="77.75"/>
    <n v="7.78"/>
    <n v="85.53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EG FUELCO 1193 CANBERR AAIRPT"/>
    <s v="CALTEX Australia - Fuel"/>
    <n v="7071340000000000"/>
    <d v="2019-08-29T00:00:00"/>
    <d v="1899-12-30T17:25:00"/>
    <n v="2113"/>
    <x v="0"/>
    <n v="56.83"/>
    <n v="1.41"/>
    <n v="72.95"/>
    <n v="7.3"/>
    <n v="80.25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EG FUELCO 1193 CANBERR AAIRPT"/>
    <s v="CALTEX Australia - Fuel"/>
    <n v="7071340000000000"/>
    <d v="2019-10-28T00:00:00"/>
    <d v="1899-12-30T08:28:00"/>
    <n v="10090"/>
    <x v="0"/>
    <n v="59.52"/>
    <n v="1.44"/>
    <n v="78.03"/>
    <n v="7.81"/>
    <n v="85.84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EG FUELCO 1193 CANBERR AAIRPT"/>
    <s v="CALTEX Australia - Fuel"/>
    <n v="7071340000000000"/>
    <d v="2019-12-26T00:00:00"/>
    <d v="1899-12-30T13:30:00"/>
    <n v="15508"/>
    <x v="0"/>
    <n v="40.83"/>
    <n v="1.44"/>
    <n v="53.45"/>
    <n v="5.35"/>
    <n v="58.8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EG FUELCO 1514 CONDER"/>
    <s v="CALTEX Australia - Fuel"/>
    <n v="7071340000000000"/>
    <d v="2019-12-23T00:00:00"/>
    <d v="1899-12-30T19:32:00"/>
    <n v="6061"/>
    <x v="0"/>
    <n v="44.33"/>
    <n v="1.53"/>
    <n v="61.74"/>
    <n v="6.18"/>
    <n v="67.92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EG FUELCO 1543 CANB GATEWAY"/>
    <s v="CALTEX Australia - Fuel"/>
    <n v="7071340000000000"/>
    <d v="2019-07-03T00:00:00"/>
    <d v="1899-12-30T16:09:00"/>
    <n v="8773"/>
    <x v="0"/>
    <n v="43.03"/>
    <n v="1.5"/>
    <n v="58.75"/>
    <n v="5.88"/>
    <n v="64.63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EG FUELCO 1709 ERINDALE"/>
    <s v="CALTEX Australia - Fuel"/>
    <n v="7071340000000000"/>
    <d v="2019-10-20T00:00:00"/>
    <d v="1899-12-30T14:28:00"/>
    <n v="9221"/>
    <x v="0"/>
    <n v="47.64"/>
    <n v="1.51"/>
    <n v="65.48"/>
    <n v="6.55"/>
    <n v="72.03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EG FUELCO 1788 HUME"/>
    <s v="CALTEX Australia - Fuel"/>
    <n v="7071340000000000"/>
    <d v="2019-08-24T00:00:00"/>
    <d v="1899-12-30T00:16:00"/>
    <n v="3987"/>
    <x v="0"/>
    <n v="57.72"/>
    <n v="1.43"/>
    <n v="75.150000000000006"/>
    <n v="7.52"/>
    <n v="82.67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EG FUELCO 1788 HUME"/>
    <s v="CALTEX Australia - Fuel"/>
    <n v="7071340000000000"/>
    <d v="2019-09-14T00:00:00"/>
    <d v="1899-12-30T16:02:00"/>
    <n v="5478"/>
    <x v="0"/>
    <n v="56"/>
    <n v="1.43"/>
    <n v="72.900000000000006"/>
    <n v="7.3"/>
    <n v="80.2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EG FUELCO 1788 HUME"/>
    <s v="CALTEX Australia - Fuel"/>
    <n v="7071340000000000"/>
    <d v="2019-09-20T00:00:00"/>
    <d v="1899-12-30T16:28:00"/>
    <n v="6298"/>
    <x v="0"/>
    <n v="37.6"/>
    <n v="1.46"/>
    <n v="49.97"/>
    <n v="5"/>
    <n v="54.97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EG FUELCO 1788 HUME"/>
    <s v="CALTEX Australia - Fuel"/>
    <n v="7071340000000000"/>
    <d v="2019-12-02T00:00:00"/>
    <d v="1899-12-30T07:42:00"/>
    <n v="12200"/>
    <x v="0"/>
    <n v="40.200000000000003"/>
    <n v="1.47"/>
    <n v="53.79"/>
    <n v="5.38"/>
    <n v="59.17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EG FUELCO 1790 BELCONNEN"/>
    <s v="CALTEX Australia - Fuel"/>
    <n v="7071340000000000"/>
    <d v="2019-06-26T00:00:00"/>
    <d v="1899-12-30T15:42:00"/>
    <n v="859"/>
    <x v="0"/>
    <n v="38.630000000000003"/>
    <n v="1.5"/>
    <n v="52.75"/>
    <n v="5.28"/>
    <n v="58.03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FYSHWICK S/STN"/>
    <s v="CALTEX Australia - Fuel"/>
    <n v="7071340000000000"/>
    <d v="2019-09-26T00:00:00"/>
    <d v="1899-12-30T14:29:00"/>
    <n v="7089"/>
    <x v="0"/>
    <n v="51.27"/>
    <n v="1.47"/>
    <n v="68.42"/>
    <n v="6.85"/>
    <n v="75.27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KAMBAH CALTEX WOOLWORTHS"/>
    <s v="CALTEX Australia - Fuel"/>
    <n v="7071340000000000"/>
    <d v="2019-09-05T00:00:00"/>
    <d v="1899-12-30T13:57:00"/>
    <n v="4887"/>
    <x v="0"/>
    <n v="44.84"/>
    <n v="1.5"/>
    <n v="61.23"/>
    <n v="6.13"/>
    <n v="67.36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KAMBAH CALTEX WOOLWORTHS"/>
    <s v="CALTEX Australia - Fuel"/>
    <n v="7071340000000000"/>
    <d v="2019-12-04T00:00:00"/>
    <d v="1899-12-30T11:21:00"/>
    <n v="2232"/>
    <x v="0"/>
    <n v="50.73"/>
    <n v="1.55"/>
    <n v="71.569999999999993"/>
    <n v="7.16"/>
    <n v="78.73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WESTON CALTEX WOOLWORTHS"/>
    <s v="CALTEX Australia - Fuel"/>
    <n v="7071340000000000"/>
    <d v="2019-12-20T00:00:00"/>
    <d v="1899-12-30T15:13:00"/>
    <n v="14285"/>
    <x v="0"/>
    <n v="61.48"/>
    <n v="1.56"/>
    <n v="87.3"/>
    <n v="8.74"/>
    <n v="96.04"/>
  </r>
  <r>
    <x v="198"/>
    <s v="ACT TCCS - TBS - Domestic Animal Services"/>
    <n v="944587"/>
    <m/>
    <s v="Light Commercial"/>
    <m/>
    <n v="2019"/>
    <s v="HOLDEN"/>
    <s v="COLORADO"/>
    <s v="RG MY19 2.8 LS CREW CAB AUTO 4WD 4X4 4DR UTILITY (REL. 01/19)"/>
    <s v="CALTEX  HUME DIESEL STOP OPT"/>
    <s v="CALTEX Australia - Fuel"/>
    <n v="7071340000000000"/>
    <d v="2019-09-23T00:00:00"/>
    <d v="1899-12-30T20:15:00"/>
    <n v="3180"/>
    <x v="0"/>
    <n v="34.020000000000003"/>
    <n v="1.45"/>
    <n v="44.91"/>
    <n v="4.5"/>
    <n v="49.41"/>
  </r>
  <r>
    <x v="198"/>
    <s v="ACT TCCS - TBS - Domestic Animal Services"/>
    <n v="944587"/>
    <m/>
    <s v="Light Commercial"/>
    <m/>
    <n v="2019"/>
    <s v="HOLDEN"/>
    <s v="COLORADO"/>
    <s v="RG MY19 2.8 LS CREW CAB AUTO 4WD 4X4 4DR UTILITY (REL. 01/19)"/>
    <s v="CALTEX  HUME DIESEL STOP OPT"/>
    <s v="CALTEX Australia - Fuel"/>
    <n v="7071340000000000"/>
    <d v="2019-10-20T00:00:00"/>
    <d v="1899-12-30T20:20:00"/>
    <n v="4565"/>
    <x v="0"/>
    <n v="46.39"/>
    <n v="1.46"/>
    <n v="61.65"/>
    <n v="6.17"/>
    <n v="67.819999999999993"/>
  </r>
  <r>
    <x v="198"/>
    <s v="ACT TCCS - TBS - Domestic Animal Services"/>
    <n v="944587"/>
    <m/>
    <s v="Light Commercial"/>
    <m/>
    <n v="2019"/>
    <s v="HOLDEN"/>
    <s v="COLORADO"/>
    <s v="RG MY19 2.8 LS CREW CAB AUTO 4WD 4X4 4DR UTILITY (REL. 01/19)"/>
    <s v="CALTEX  HUME DIESEL STOP OPT"/>
    <s v="CALTEX Australia - Fuel"/>
    <n v="7071340000000000"/>
    <d v="2019-11-28T00:00:00"/>
    <d v="1899-12-30T06:50:00"/>
    <n v="6550"/>
    <x v="0"/>
    <n v="45.37"/>
    <n v="1.45"/>
    <n v="59.89"/>
    <n v="5.99"/>
    <n v="65.88"/>
  </r>
  <r>
    <x v="198"/>
    <s v="ACT TCCS - TBS - Domestic Animal Services"/>
    <n v="944587"/>
    <m/>
    <s v="Light Commercial"/>
    <m/>
    <n v="2019"/>
    <s v="HOLDEN"/>
    <s v="COLORADO"/>
    <s v="RG MY19 2.8 LS CREW CAB AUTO 4WD 4X4 4DR UTILITY (REL. 01/19)"/>
    <s v="CALTEX  HUME DIESEL STOP OPT"/>
    <s v="CALTEX Australia - Fuel"/>
    <n v="7071340000000000"/>
    <d v="2019-12-08T00:00:00"/>
    <d v="1899-12-30T20:44:00"/>
    <n v="7027"/>
    <x v="0"/>
    <n v="70.09"/>
    <n v="1.42"/>
    <n v="90.61"/>
    <n v="9.07"/>
    <n v="99.68"/>
  </r>
  <r>
    <x v="198"/>
    <s v="ACT TCCS - TBS - Domestic Animal Services"/>
    <n v="944587"/>
    <m/>
    <s v="Light Commercial"/>
    <m/>
    <n v="2019"/>
    <s v="HOLDEN"/>
    <s v="COLORADO"/>
    <s v="RG MY19 2.8 LS CREW CAB AUTO 4WD 4X4 4DR UTILITY (REL. 01/19)"/>
    <s v="CALTEX PIALLAGO STAR MART"/>
    <s v="CALTEX Australia - Fuel"/>
    <n v="7071340000000000"/>
    <d v="2019-12-19T00:00:00"/>
    <d v="1899-12-30T09:39:00"/>
    <n v="6500"/>
    <x v="0"/>
    <n v="71"/>
    <n v="1.46"/>
    <n v="94.36"/>
    <n v="9.44"/>
    <n v="103.8"/>
  </r>
  <r>
    <x v="198"/>
    <s v="ACT TCCS - TBS - Domestic Animal Services"/>
    <n v="944587"/>
    <m/>
    <s v="Light Commercial"/>
    <m/>
    <n v="2019"/>
    <s v="HOLDEN"/>
    <s v="COLORADO"/>
    <s v="RG MY19 2.8 LS CREW CAB AUTO 4WD 4X4 4DR UTILITY (REL. 01/19)"/>
    <s v="EG FUELCO 1193 CANBERR AAIRPT"/>
    <s v="CALTEX Australia - Fuel"/>
    <n v="7071340000000000"/>
    <d v="2019-11-21T00:00:00"/>
    <d v="1899-12-30T18:01:00"/>
    <n v="6120"/>
    <x v="0"/>
    <n v="69.94"/>
    <n v="1.44"/>
    <n v="91.55"/>
    <n v="9.16"/>
    <n v="100.71"/>
  </r>
  <r>
    <x v="198"/>
    <s v="ACT TCCS - TBS - Domestic Animal Services"/>
    <n v="944587"/>
    <m/>
    <s v="Light Commercial"/>
    <m/>
    <n v="2019"/>
    <s v="HOLDEN"/>
    <s v="COLORADO"/>
    <s v="RG MY19 2.8 LS CREW CAB AUTO 4WD 4X4 4DR UTILITY (REL. 01/19)"/>
    <s v="EG FUELCO 1690 JERRABOMBERRA"/>
    <s v="CALTEX Australia - Fuel"/>
    <n v="7071340000000000"/>
    <d v="2019-08-16T00:00:00"/>
    <d v="1899-12-30T18:37:00"/>
    <n v="471"/>
    <x v="0"/>
    <n v="62.21"/>
    <n v="1.43"/>
    <n v="80.98"/>
    <n v="8.1"/>
    <n v="89.08"/>
  </r>
  <r>
    <x v="198"/>
    <s v="ACT TCCS - TBS - Domestic Animal Services"/>
    <n v="944587"/>
    <m/>
    <s v="Light Commercial"/>
    <m/>
    <n v="2019"/>
    <s v="HOLDEN"/>
    <s v="COLORADO"/>
    <s v="RG MY19 2.8 LS CREW CAB AUTO 4WD 4X4 4DR UTILITY (REL. 01/19)"/>
    <s v="EG FUELCO 1709 ERINDALE"/>
    <s v="CALTEX Australia - Fuel"/>
    <n v="7071340000000000"/>
    <d v="2019-09-27T00:00:00"/>
    <d v="1899-12-30T22:56:00"/>
    <n v="3678"/>
    <x v="0"/>
    <n v="62.22"/>
    <n v="1.51"/>
    <n v="85.53"/>
    <n v="8.56"/>
    <n v="94.09"/>
  </r>
  <r>
    <x v="198"/>
    <s v="ACT TCCS - TBS - Domestic Animal Services"/>
    <n v="944587"/>
    <m/>
    <s v="Light Commercial"/>
    <m/>
    <n v="2019"/>
    <s v="HOLDEN"/>
    <s v="COLORADO"/>
    <s v="RG MY19 2.8 LS CREW CAB AUTO 4WD 4X4 4DR UTILITY (REL. 01/19)"/>
    <s v="EG FUELCO 1788 HUME"/>
    <s v="CALTEX Australia - Fuel"/>
    <n v="7071340000000000"/>
    <d v="2019-08-23T00:00:00"/>
    <d v="1899-12-30T19:05:00"/>
    <n v="685"/>
    <x v="0"/>
    <n v="54.09"/>
    <n v="1.43"/>
    <n v="70.42"/>
    <n v="7.05"/>
    <n v="77.47"/>
  </r>
  <r>
    <x v="198"/>
    <s v="ACT TCCS - TBS - Domestic Animal Services"/>
    <n v="944587"/>
    <m/>
    <s v="Light Commercial"/>
    <m/>
    <n v="2019"/>
    <s v="HOLDEN"/>
    <s v="COLORADO"/>
    <s v="RG MY19 2.8 LS CREW CAB AUTO 4WD 4X4 4DR UTILITY (REL. 01/19)"/>
    <s v="EG FUELCO 1788 HUME"/>
    <s v="CALTEX Australia - Fuel"/>
    <n v="7071340000000000"/>
    <d v="2019-08-30T00:00:00"/>
    <d v="1899-12-30T18:37:00"/>
    <n v="1395"/>
    <x v="0"/>
    <n v="67.61"/>
    <n v="1.43"/>
    <n v="88.02"/>
    <n v="8.81"/>
    <n v="96.83"/>
  </r>
  <r>
    <x v="198"/>
    <s v="ACT TCCS - TBS - Domestic Animal Services"/>
    <n v="944587"/>
    <m/>
    <s v="Light Commercial"/>
    <m/>
    <n v="2019"/>
    <s v="HOLDEN"/>
    <s v="COLORADO"/>
    <s v="RG MY19 2.8 LS CREW CAB AUTO 4WD 4X4 4DR UTILITY (REL. 01/19)"/>
    <s v="FYSHWICK S/STN"/>
    <s v="CALTEX Australia - Fuel"/>
    <n v="7071340000000000"/>
    <d v="2019-09-05T00:00:00"/>
    <d v="1899-12-30T09:47:00"/>
    <n v="1827"/>
    <x v="0"/>
    <n v="55.47"/>
    <n v="1.43"/>
    <n v="72.209999999999994"/>
    <n v="7.23"/>
    <n v="79.44"/>
  </r>
  <r>
    <x v="198"/>
    <s v="ACT TCCS - TBS - Domestic Animal Services"/>
    <n v="944587"/>
    <m/>
    <s v="Light Commercial"/>
    <m/>
    <n v="2019"/>
    <s v="HOLDEN"/>
    <s v="COLORADO"/>
    <s v="RG MY19 2.8 LS CREW CAB AUTO 4WD 4X4 4DR UTILITY (REL. 01/19)"/>
    <s v="FYSHWICK S/STN"/>
    <s v="CALTEX Australia - Fuel"/>
    <n v="7071340000000000"/>
    <d v="2019-09-12T00:00:00"/>
    <d v="1899-12-30T09:02:00"/>
    <n v="2346"/>
    <x v="0"/>
    <n v="68.3"/>
    <n v="1.43"/>
    <n v="88.92"/>
    <n v="8.9"/>
    <n v="97.82"/>
  </r>
  <r>
    <x v="198"/>
    <s v="ACT TCCS - TBS - Domestic Animal Services"/>
    <n v="944587"/>
    <m/>
    <s v="Light Commercial"/>
    <m/>
    <n v="2019"/>
    <s v="HOLDEN"/>
    <s v="COLORADO"/>
    <s v="RG MY19 2.8 LS CREW CAB AUTO 4WD 4X4 4DR UTILITY (REL. 01/19)"/>
    <s v="FYSHWICK S/STN"/>
    <s v="CALTEX Australia - Fuel"/>
    <n v="7071340000000000"/>
    <d v="2019-09-19T00:00:00"/>
    <d v="1899-12-30T16:43:00"/>
    <n v="2908"/>
    <x v="0"/>
    <n v="73"/>
    <n v="1.47"/>
    <n v="97.55"/>
    <n v="9.76"/>
    <n v="107.31"/>
  </r>
  <r>
    <x v="198"/>
    <s v="ACT TCCS - TBS - Domestic Animal Services"/>
    <n v="944587"/>
    <m/>
    <s v="Light Commercial"/>
    <m/>
    <n v="2019"/>
    <s v="HOLDEN"/>
    <s v="COLORADO"/>
    <s v="RG MY19 2.8 LS CREW CAB AUTO 4WD 4X4 4DR UTILITY (REL. 01/19)"/>
    <s v="FYSHWICK S/STN"/>
    <s v="CALTEX Australia - Fuel"/>
    <n v="7071340000000000"/>
    <d v="2019-10-14T00:00:00"/>
    <d v="1899-12-30T00:21:00"/>
    <n v="4090"/>
    <x v="0"/>
    <n v="63.45"/>
    <n v="1.48"/>
    <n v="85.48"/>
    <n v="8.5500000000000007"/>
    <n v="94.03"/>
  </r>
  <r>
    <x v="198"/>
    <s v="ACT TCCS - TBS - Domestic Animal Services"/>
    <n v="944587"/>
    <m/>
    <s v="Light Commercial"/>
    <m/>
    <n v="2019"/>
    <s v="HOLDEN"/>
    <s v="COLORADO"/>
    <s v="RG MY19 2.8 LS CREW CAB AUTO 4WD 4X4 4DR UTILITY (REL. 01/19)"/>
    <s v="FYSHWICK S/STN"/>
    <s v="CALTEX Australia - Fuel"/>
    <n v="7071340000000000"/>
    <d v="2019-11-02T00:00:00"/>
    <d v="1899-12-30T17:53:00"/>
    <n v="5106"/>
    <x v="0"/>
    <n v="71.44"/>
    <n v="1.48"/>
    <n v="96.25"/>
    <n v="9.6300000000000008"/>
    <n v="105.88"/>
  </r>
  <r>
    <x v="198"/>
    <s v="ACT TCCS - TBS - Domestic Animal Services"/>
    <n v="944587"/>
    <m/>
    <s v="Light Commercial"/>
    <m/>
    <n v="2019"/>
    <s v="HOLDEN"/>
    <s v="COLORADO"/>
    <s v="RG MY19 2.8 LS CREW CAB AUTO 4WD 4X4 4DR UTILITY (REL. 01/19)"/>
    <s v="FYSHWICK S/STN"/>
    <s v="CALTEX Australia - Fuel"/>
    <n v="7071340000000000"/>
    <d v="2019-11-11T00:00:00"/>
    <d v="1899-12-30T09:07:00"/>
    <n v="5667"/>
    <x v="0"/>
    <n v="70.02"/>
    <n v="1.46"/>
    <n v="93.06"/>
    <n v="9.31"/>
    <n v="102.37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CALTEX BRADDON STAR MART"/>
    <s v="CALTEX Australia - Fuel"/>
    <n v="7071340000000000"/>
    <d v="2019-04-18T00:00:00"/>
    <d v="1899-12-30T00:38:00"/>
    <n v="25213"/>
    <x v="1"/>
    <n v="37.79"/>
    <n v="1.4"/>
    <n v="48.11"/>
    <n v="4.8099999999999996"/>
    <n v="52.92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CALTEX KALEEN STAR MART"/>
    <s v="CALTEX Australia - Fuel"/>
    <n v="7071340000000000"/>
    <d v="2019-01-02T00:00:00"/>
    <d v="1899-12-30T09:59:00"/>
    <n v="23065"/>
    <x v="1"/>
    <n v="41.56"/>
    <n v="1.25"/>
    <n v="47.22"/>
    <n v="4.72"/>
    <n v="51.94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EG FUELCO 1193 CANBERR AAIRPT"/>
    <s v="CALTEX Australia - Fuel"/>
    <n v="7071340000000000"/>
    <d v="2019-05-22T00:00:00"/>
    <d v="1899-12-30T10:18:00"/>
    <n v="29567"/>
    <x v="1"/>
    <n v="33.799999999999997"/>
    <n v="1.4"/>
    <n v="42.97"/>
    <n v="4.3"/>
    <n v="47.27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EG FUELCO 1529 TUGGERANONG"/>
    <s v="CALTEX Australia - Fuel"/>
    <n v="7071340000000000"/>
    <d v="2019-07-25T00:00:00"/>
    <d v="1899-12-30T11:11:00"/>
    <n v="26977"/>
    <x v="1"/>
    <n v="43.04"/>
    <n v="1.36"/>
    <n v="53.24"/>
    <n v="5.32"/>
    <n v="58.56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EG FUELCO 1529 TUGGERANONG"/>
    <s v="CALTEX Australia - Fuel"/>
    <n v="7071340000000000"/>
    <d v="2019-08-19T00:00:00"/>
    <d v="1899-12-30T10:35:00"/>
    <n v="27424"/>
    <x v="1"/>
    <n v="44.93"/>
    <n v="1.33"/>
    <n v="54.35"/>
    <n v="5.44"/>
    <n v="59.79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EG FUELCO 1788 HUME"/>
    <s v="CALTEX Australia - Fuel"/>
    <n v="7071340000000000"/>
    <d v="2019-05-06T00:00:00"/>
    <d v="1899-12-30T14:47:00"/>
    <n v="25368"/>
    <x v="1"/>
    <n v="35.83"/>
    <n v="1.41"/>
    <n v="45.95"/>
    <n v="4.5999999999999996"/>
    <n v="50.55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EG FUELCO 1788 HUME"/>
    <s v="CALTEX Australia - Fuel"/>
    <n v="7071340000000000"/>
    <d v="2019-06-13T00:00:00"/>
    <d v="1899-12-30T00:21:00"/>
    <n v="26194"/>
    <x v="1"/>
    <n v="19.739999999999998"/>
    <n v="1.37"/>
    <n v="24.59"/>
    <n v="2.46"/>
    <n v="27.05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EG FUELCO 1788 HUME"/>
    <s v="CALTEX Australia - Fuel"/>
    <n v="7071340000000000"/>
    <d v="2019-07-03T00:00:00"/>
    <d v="1899-12-30T13:05:00"/>
    <n v="26562"/>
    <x v="1"/>
    <n v="36.06"/>
    <n v="1.35"/>
    <n v="44.32"/>
    <n v="4.43"/>
    <n v="48.75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EG FUELCO 1790 BELCONNEN"/>
    <s v="CALTEX Australia - Fuel"/>
    <n v="7071340000000000"/>
    <d v="2019-04-05T00:00:00"/>
    <d v="1899-12-30T11:32:00"/>
    <n v="24842"/>
    <x v="1"/>
    <n v="37.03"/>
    <n v="1.33"/>
    <n v="44.65"/>
    <n v="4.47"/>
    <n v="49.12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FYSHWICK S/STN"/>
    <s v="CALTEX Australia - Fuel"/>
    <n v="7071340000000000"/>
    <d v="2019-09-17T00:00:00"/>
    <d v="1899-12-30T00:22:00"/>
    <n v="27897"/>
    <x v="1"/>
    <n v="46.18"/>
    <n v="1.36"/>
    <n v="57.04"/>
    <n v="5.7"/>
    <n v="62.74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FYSHWICK S/STN"/>
    <s v="CALTEX Australia - Fuel"/>
    <n v="7071340000000000"/>
    <d v="2019-10-17T00:00:00"/>
    <d v="1899-12-30T09:25:00"/>
    <n v="28339"/>
    <x v="1"/>
    <n v="45.61"/>
    <n v="1.4"/>
    <n v="58.07"/>
    <n v="5.81"/>
    <n v="63.88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FYSHWICK S/STN"/>
    <s v="CALTEX Australia - Fuel"/>
    <n v="7071340000000000"/>
    <d v="2019-11-06T00:00:00"/>
    <d v="1899-12-30T09:35:00"/>
    <m/>
    <x v="1"/>
    <n v="39.17"/>
    <n v="1.4"/>
    <n v="49.87"/>
    <n v="4.99"/>
    <n v="54.86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FYSHWICK S/STN"/>
    <s v="CALTEX Australia - Fuel"/>
    <n v="7071340000000000"/>
    <d v="2019-12-16T00:00:00"/>
    <d v="1899-12-30T13:30:00"/>
    <n v="29124"/>
    <x v="1"/>
    <n v="40.89"/>
    <n v="1.4"/>
    <n v="52.06"/>
    <n v="5.21"/>
    <n v="57.27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HUME WOOLWORTHS S/STN"/>
    <s v="CALTEX Australia - Fuel"/>
    <n v="7071340000000000"/>
    <d v="2019-02-04T00:00:00"/>
    <d v="1899-12-30T11:32:00"/>
    <n v="23485"/>
    <x v="1"/>
    <n v="34.22"/>
    <n v="1.23"/>
    <n v="38.119999999999997"/>
    <n v="3.81"/>
    <n v="41.93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HUME WOOLWORTHS S/STN"/>
    <s v="CALTEX Australia - Fuel"/>
    <n v="7071340000000000"/>
    <d v="2019-02-11T00:00:00"/>
    <d v="1899-12-30T13:00:00"/>
    <n v="23819"/>
    <x v="1"/>
    <n v="32.590000000000003"/>
    <n v="1.21"/>
    <n v="35.75"/>
    <n v="3.58"/>
    <n v="39.33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HUME WOOLWORTHS S/STN"/>
    <s v="CALTEX Australia - Fuel"/>
    <n v="7071340000000000"/>
    <d v="2019-02-20T00:00:00"/>
    <d v="1899-12-30T15:07:00"/>
    <n v="24097"/>
    <x v="1"/>
    <n v="27.81"/>
    <n v="1.26"/>
    <n v="31.75"/>
    <n v="3.18"/>
    <n v="34.93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MAJURA PARK WOOLWORTHS S/STN"/>
    <s v="CALTEX Australia - Fuel"/>
    <n v="7071340000000000"/>
    <d v="2019-03-08T00:00:00"/>
    <d v="1899-12-30T11:32:00"/>
    <n v="24470"/>
    <x v="1"/>
    <n v="35.85"/>
    <n v="1.3"/>
    <n v="42.32"/>
    <n v="4.2300000000000004"/>
    <n v="46.55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CALTEX PIALLAGO STAR MART"/>
    <s v="CALTEX Australia - Fuel"/>
    <n v="7071340000000000"/>
    <d v="2019-11-07T00:00:00"/>
    <d v="1899-12-30T14:00:00"/>
    <m/>
    <x v="0"/>
    <n v="64.87"/>
    <n v="1.46"/>
    <n v="86.22"/>
    <n v="8.6300000000000008"/>
    <n v="94.85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CALTEX WESTON CREEK FOODARY"/>
    <s v="CALTEX Australia - Fuel"/>
    <n v="7071340000000000"/>
    <d v="2019-09-30T00:00:00"/>
    <d v="1899-12-30T09:47:00"/>
    <m/>
    <x v="0"/>
    <n v="64.739999999999995"/>
    <n v="1.55"/>
    <n v="91.35"/>
    <n v="9.14"/>
    <n v="100.49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EG FUELCO 1744 MAWSON"/>
    <s v="CALTEX Australia - Fuel"/>
    <n v="7071340000000000"/>
    <d v="2019-07-08T00:00:00"/>
    <d v="1899-12-30T13:34:00"/>
    <n v="747"/>
    <x v="0"/>
    <n v="38.94"/>
    <n v="1.5"/>
    <n v="53.17"/>
    <n v="5.32"/>
    <n v="58.49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EG FUELCO 1790 BELCONNEN"/>
    <s v="CALTEX Australia - Fuel"/>
    <n v="7071340000000000"/>
    <d v="2019-10-15T00:00:00"/>
    <d v="1899-12-30T16:41:00"/>
    <m/>
    <x v="0"/>
    <n v="49.62"/>
    <n v="1.53"/>
    <n v="69.11"/>
    <n v="6.92"/>
    <n v="76.03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EG FUELCO 1790 BELCONNEN"/>
    <s v="CALTEX Australia - Fuel"/>
    <n v="7071340000000000"/>
    <d v="2019-11-15T00:00:00"/>
    <d v="1899-12-30T14:05:00"/>
    <n v="6387"/>
    <x v="0"/>
    <n v="40.130000000000003"/>
    <n v="1.53"/>
    <n v="55.89"/>
    <n v="5.59"/>
    <n v="61.48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06-20T00:00:00"/>
    <d v="1899-12-30T00:01:00"/>
    <n v="162"/>
    <x v="0"/>
    <n v="17.84"/>
    <n v="1.4"/>
    <n v="22.71"/>
    <n v="2.2799999999999998"/>
    <n v="24.99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06-27T00:00:00"/>
    <d v="1899-12-30T00:19:00"/>
    <n v="325"/>
    <x v="0"/>
    <n v="25.84"/>
    <n v="1.4"/>
    <n v="32.89"/>
    <n v="3.29"/>
    <n v="36.18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07-17T00:00:00"/>
    <d v="1899-12-30T14:38:00"/>
    <n v="1031"/>
    <x v="0"/>
    <n v="37.119999999999997"/>
    <n v="1.43"/>
    <n v="48.33"/>
    <n v="4.84"/>
    <n v="53.17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07-23T00:00:00"/>
    <d v="1899-12-30T15:04:00"/>
    <n v="1344"/>
    <x v="0"/>
    <n v="28.05"/>
    <n v="1.43"/>
    <n v="36.520000000000003"/>
    <n v="3.66"/>
    <n v="40.18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08-01T00:00:00"/>
    <d v="1899-12-30T15:11:00"/>
    <n v="1867"/>
    <x v="0"/>
    <n v="53.1"/>
    <n v="1.43"/>
    <n v="69.13"/>
    <n v="6.92"/>
    <n v="76.05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08-27T00:00:00"/>
    <d v="1899-12-30T00:13:00"/>
    <m/>
    <x v="0"/>
    <n v="48.8"/>
    <n v="1.43"/>
    <n v="63.53"/>
    <n v="6.36"/>
    <n v="69.89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10-04T00:00:00"/>
    <d v="1899-12-30T13:15:00"/>
    <n v="4500"/>
    <x v="0"/>
    <n v="36.71"/>
    <n v="1.49"/>
    <n v="49.65"/>
    <n v="4.97"/>
    <n v="54.62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HOLT CALTEX WOOLWORTHS"/>
    <s v="CALTEX Australia - Fuel"/>
    <n v="7071340000000000"/>
    <d v="2019-11-29T00:00:00"/>
    <d v="1899-12-30T10:18:00"/>
    <m/>
    <x v="0"/>
    <n v="62.54"/>
    <n v="1.57"/>
    <n v="89.37"/>
    <n v="8.94"/>
    <n v="98.31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KAMBAH CALTEX WOOLWORTHS"/>
    <s v="CALTEX Australia - Fuel"/>
    <n v="7071340000000000"/>
    <d v="2019-08-12T00:00:00"/>
    <d v="1899-12-30T10:16:00"/>
    <m/>
    <x v="0"/>
    <n v="37.08"/>
    <n v="1.55"/>
    <n v="52.32"/>
    <n v="5.24"/>
    <n v="57.56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KAMBAH CALTEX WOOLWORTHS"/>
    <s v="CALTEX Australia - Fuel"/>
    <n v="7071340000000000"/>
    <d v="2019-08-19T00:00:00"/>
    <d v="1899-12-30T10:47:00"/>
    <m/>
    <x v="0"/>
    <n v="64.12"/>
    <n v="1.55"/>
    <n v="90.46"/>
    <n v="9.0500000000000007"/>
    <n v="99.51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KAMBAH CALTEX WOOLWORTHS"/>
    <s v="CALTEX Australia - Fuel"/>
    <n v="7071340000000000"/>
    <d v="2019-09-11T00:00:00"/>
    <d v="1899-12-30T00:11:00"/>
    <m/>
    <x v="0"/>
    <n v="36.47"/>
    <n v="1.5"/>
    <n v="49.8"/>
    <n v="4.99"/>
    <n v="54.79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WESTON CALTEX WOOLWORTHS"/>
    <s v="CALTEX Australia - Fuel"/>
    <n v="7071340000000000"/>
    <d v="2019-10-23T00:00:00"/>
    <d v="1899-12-30T00:17:00"/>
    <m/>
    <x v="0"/>
    <n v="56.82"/>
    <n v="1.57"/>
    <n v="81.2"/>
    <n v="8.1300000000000008"/>
    <n v="89.33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CALTEX NICHOLLS STAR MART"/>
    <s v="CALTEX Australia - Fuel"/>
    <n v="7071340000000000"/>
    <d v="2019-07-09T00:00:00"/>
    <d v="1899-12-30T13:01:00"/>
    <n v="850"/>
    <x v="0"/>
    <n v="40.090000000000003"/>
    <n v="1.46"/>
    <n v="53.28"/>
    <n v="5.33"/>
    <n v="58.61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CALTEX NICHOLLS STAR MART"/>
    <s v="CALTEX Australia - Fuel"/>
    <n v="7071340000000000"/>
    <d v="2019-07-17T00:00:00"/>
    <d v="1899-12-30T14:20:00"/>
    <n v="1300"/>
    <x v="0"/>
    <n v="37.159999999999997"/>
    <n v="1.47"/>
    <n v="49.73"/>
    <n v="4.9800000000000004"/>
    <n v="54.71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CALTEX NICHOLLS STAR MART"/>
    <s v="CALTEX Australia - Fuel"/>
    <n v="7071340000000000"/>
    <d v="2019-07-25T00:00:00"/>
    <d v="1899-12-30T13:14:00"/>
    <n v="1602"/>
    <x v="0"/>
    <n v="46.09"/>
    <n v="1.47"/>
    <n v="61.67"/>
    <n v="6.17"/>
    <n v="67.84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CALTEX NICHOLLS STAR MART"/>
    <s v="CALTEX Australia - Fuel"/>
    <n v="7071340000000000"/>
    <d v="2019-08-06T00:00:00"/>
    <d v="1899-12-30T11:07:00"/>
    <n v="2400"/>
    <x v="0"/>
    <n v="41.73"/>
    <n v="1.48"/>
    <n v="56.22"/>
    <n v="5.63"/>
    <n v="61.85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CALTEX NICHOLLS STAR MART"/>
    <s v="CALTEX Australia - Fuel"/>
    <n v="7071340000000000"/>
    <d v="2019-08-21T00:00:00"/>
    <d v="1899-12-30T08:55:00"/>
    <n v="1800"/>
    <x v="0"/>
    <n v="54.23"/>
    <n v="1.48"/>
    <n v="73.06"/>
    <n v="7.31"/>
    <n v="80.37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CALTEX NICHOLLS STAR MART"/>
    <s v="CALTEX Australia - Fuel"/>
    <n v="7071340000000000"/>
    <d v="2019-09-17T00:00:00"/>
    <d v="1899-12-30T13:33:00"/>
    <n v="3205"/>
    <x v="0"/>
    <n v="43.79"/>
    <n v="1.47"/>
    <n v="58.6"/>
    <n v="5.87"/>
    <n v="64.47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CALTEX NICHOLLS STAR MART"/>
    <s v="CALTEX Australia - Fuel"/>
    <n v="7071340000000000"/>
    <d v="2019-10-16T00:00:00"/>
    <d v="1899-12-30T00:14:00"/>
    <n v="5543"/>
    <x v="0"/>
    <n v="42.46"/>
    <n v="1.5"/>
    <n v="57.97"/>
    <n v="5.8"/>
    <n v="63.77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CALTEX NICHOLLS STAR MART"/>
    <s v="CALTEX Australia - Fuel"/>
    <n v="7071340000000000"/>
    <d v="2019-12-05T00:00:00"/>
    <d v="1899-12-30T10:24:00"/>
    <n v="8700"/>
    <x v="0"/>
    <n v="59.65"/>
    <n v="1.51"/>
    <n v="81.99"/>
    <n v="8.1999999999999993"/>
    <n v="90.19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CALTEX NICHOLLS STAR MART"/>
    <s v="CALTEX Australia - Fuel"/>
    <n v="7071340000000000"/>
    <d v="2019-12-19T00:00:00"/>
    <d v="1899-12-30T09:40:00"/>
    <n v="8921"/>
    <x v="0"/>
    <n v="57.09"/>
    <n v="1.51"/>
    <n v="78.47"/>
    <n v="7.85"/>
    <n v="86.32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EG FUELCO 1788 HUME"/>
    <s v="CALTEX Australia - Fuel"/>
    <n v="7071340000000000"/>
    <d v="2019-09-05T00:00:00"/>
    <d v="1899-12-30T13:10:00"/>
    <n v="3534"/>
    <x v="0"/>
    <n v="50.04"/>
    <n v="1.43"/>
    <n v="65.150000000000006"/>
    <n v="6.52"/>
    <n v="71.67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EG FUELCO 1788 HUME"/>
    <s v="CALTEX Australia - Fuel"/>
    <n v="7071340000000000"/>
    <d v="2019-09-26T00:00:00"/>
    <d v="1899-12-30T13:33:00"/>
    <n v="4900"/>
    <x v="0"/>
    <n v="58.52"/>
    <n v="1.46"/>
    <n v="77.78"/>
    <n v="7.78"/>
    <n v="85.56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EG FUELCO 1788 HUME"/>
    <s v="CALTEX Australia - Fuel"/>
    <n v="7071340000000000"/>
    <d v="2019-10-10T00:00:00"/>
    <d v="1899-12-30T14:52:00"/>
    <n v="4200"/>
    <x v="0"/>
    <n v="49.21"/>
    <n v="1.46"/>
    <n v="65.41"/>
    <n v="6.55"/>
    <n v="71.959999999999994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EG FUELCO 1788 HUME"/>
    <s v="CALTEX Australia - Fuel"/>
    <n v="7071340000000000"/>
    <d v="2019-10-25T00:00:00"/>
    <d v="1899-12-30T10:45:00"/>
    <n v="6010"/>
    <x v="0"/>
    <n v="54.47"/>
    <n v="1.46"/>
    <n v="72.400000000000006"/>
    <n v="7.25"/>
    <n v="79.650000000000006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EG FUELCO 1788 HUME"/>
    <s v="CALTEX Australia - Fuel"/>
    <n v="7071340000000000"/>
    <d v="2019-11-01T00:00:00"/>
    <d v="1899-12-30T11:25:00"/>
    <n v="5700"/>
    <x v="0"/>
    <n v="52.35"/>
    <n v="1.46"/>
    <n v="69.58"/>
    <n v="6.96"/>
    <n v="76.540000000000006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EG FUELCO 1788 HUME"/>
    <s v="CALTEX Australia - Fuel"/>
    <n v="7071340000000000"/>
    <d v="2019-11-26T00:00:00"/>
    <d v="1899-12-30T09:50:00"/>
    <n v="5800"/>
    <x v="0"/>
    <n v="42.43"/>
    <n v="1.46"/>
    <n v="56.39"/>
    <n v="5.64"/>
    <n v="62.03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EG FUELCO 1788 HUME"/>
    <s v="CALTEX Australia - Fuel"/>
    <n v="7071340000000000"/>
    <d v="2019-12-12T00:00:00"/>
    <d v="1899-12-30T11:42:00"/>
    <n v="9107"/>
    <x v="0"/>
    <n v="44.1"/>
    <n v="1.47"/>
    <n v="59.02"/>
    <n v="5.91"/>
    <n v="64.930000000000007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EG FUELCO 1790 BELCONNEN"/>
    <s v="CALTEX Australia - Fuel"/>
    <n v="7071340000000000"/>
    <d v="2019-11-08T00:00:00"/>
    <d v="1899-12-30T11:53:00"/>
    <n v="7225"/>
    <x v="0"/>
    <n v="51.93"/>
    <n v="1.53"/>
    <n v="72.33"/>
    <n v="7.24"/>
    <n v="79.569999999999993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06-20T00:00:00"/>
    <d v="1899-12-30T00:08:00"/>
    <n v="101"/>
    <x v="0"/>
    <n v="6.87"/>
    <n v="1.4"/>
    <n v="8.75"/>
    <n v="0.88"/>
    <n v="9.6300000000000008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07-02T00:00:00"/>
    <d v="1899-12-30T14:15:00"/>
    <n v="426"/>
    <x v="0"/>
    <n v="32.659999999999997"/>
    <n v="1.43"/>
    <n v="42.52"/>
    <n v="4.26"/>
    <n v="46.78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11-14T00:00:00"/>
    <d v="1899-12-30T00:02:00"/>
    <n v="7610"/>
    <x v="0"/>
    <n v="38.51"/>
    <n v="1.46"/>
    <n v="51.18"/>
    <n v="5.12"/>
    <n v="56.3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KAMBAH CALTEX WOOLWORTHS"/>
    <s v="CALTEX Australia - Fuel"/>
    <n v="7071340000000000"/>
    <d v="2019-08-14T00:00:00"/>
    <d v="1899-12-30T13:20:00"/>
    <n v="1500"/>
    <x v="0"/>
    <n v="45.4"/>
    <n v="1.55"/>
    <n v="64.05"/>
    <n v="6.41"/>
    <n v="70.459999999999994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EG FUELCO 1193 CANBERR AAIRPT"/>
    <s v="CALTEX Australia - Fuel"/>
    <n v="7071340000000000"/>
    <d v="2019-06-27T00:00:00"/>
    <d v="1899-12-30T14:58:00"/>
    <n v="351"/>
    <x v="0"/>
    <n v="37.14"/>
    <n v="1.38"/>
    <n v="46.59"/>
    <n v="4.66"/>
    <n v="51.25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EG FUELCO 1566 DICKSON"/>
    <s v="CALTEX Australia - Fuel"/>
    <n v="7071340000000000"/>
    <d v="2019-07-12T00:00:00"/>
    <d v="1899-12-30T10:06:00"/>
    <n v="686"/>
    <x v="0"/>
    <n v="34.94"/>
    <n v="1.5"/>
    <n v="47.71"/>
    <n v="4.78"/>
    <n v="52.49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EG FUELCO 1788 HUME"/>
    <s v="CALTEX Australia - Fuel"/>
    <n v="7071340000000000"/>
    <d v="2019-09-20T00:00:00"/>
    <d v="1899-12-30T00:05:00"/>
    <n v="3149"/>
    <x v="0"/>
    <n v="28.84"/>
    <n v="1.46"/>
    <n v="38.33"/>
    <n v="3.84"/>
    <n v="42.17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EG FUELCO 1788 HUME"/>
    <s v="CALTEX Australia - Fuel"/>
    <n v="7071340000000000"/>
    <d v="2019-11-11T00:00:00"/>
    <d v="1899-12-30T08:12:00"/>
    <n v="5550"/>
    <x v="0"/>
    <n v="61.2"/>
    <n v="1.46"/>
    <n v="81.34"/>
    <n v="8.14"/>
    <n v="89.48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06-20T00:00:00"/>
    <d v="1899-12-30T11:52:00"/>
    <n v="84"/>
    <x v="0"/>
    <n v="1.39"/>
    <n v="1.4"/>
    <n v="1.76"/>
    <n v="0.18"/>
    <n v="1.94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07-31T00:00:00"/>
    <d v="1899-12-30T15:11:00"/>
    <n v="1058"/>
    <x v="0"/>
    <n v="42.13"/>
    <n v="1.43"/>
    <n v="54.85"/>
    <n v="5.49"/>
    <n v="60.34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08-08T00:00:00"/>
    <d v="1899-12-30T14:25:00"/>
    <n v="1406"/>
    <x v="0"/>
    <n v="40.86"/>
    <n v="1.43"/>
    <n v="53.19"/>
    <n v="5.32"/>
    <n v="58.51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09-04T00:00:00"/>
    <d v="1899-12-30T13:53:00"/>
    <n v="2398"/>
    <x v="0"/>
    <n v="40.68"/>
    <n v="1.43"/>
    <n v="52.95"/>
    <n v="5.3"/>
    <n v="58.25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09-12T00:00:00"/>
    <d v="1899-12-30T10:14:00"/>
    <n v="2862"/>
    <x v="0"/>
    <n v="46.54"/>
    <n v="1.43"/>
    <n v="60.59"/>
    <n v="6.06"/>
    <n v="66.650000000000006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10-14T00:00:00"/>
    <d v="1899-12-30T08:16:00"/>
    <n v="3856"/>
    <x v="0"/>
    <n v="24.81"/>
    <n v="1.46"/>
    <n v="32.97"/>
    <n v="3.3"/>
    <n v="36.270000000000003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11-15T00:00:00"/>
    <d v="1899-12-30T13:09:00"/>
    <n v="1063"/>
    <x v="0"/>
    <n v="51.28"/>
    <n v="1.46"/>
    <n v="68.150000000000006"/>
    <n v="6.82"/>
    <n v="74.97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12-06T00:00:00"/>
    <d v="1899-12-30T00:21:00"/>
    <n v="7198"/>
    <x v="0"/>
    <n v="48.29"/>
    <n v="1.46"/>
    <n v="64.180000000000007"/>
    <n v="6.42"/>
    <n v="70.599999999999994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12-17T00:00:00"/>
    <d v="1899-12-30T11:13:00"/>
    <n v="7971"/>
    <x v="0"/>
    <n v="45.62"/>
    <n v="1.46"/>
    <n v="60.64"/>
    <n v="6.07"/>
    <n v="66.709999999999994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HOLT CALTEX WOOLWORTHS"/>
    <s v="CALTEX Australia - Fuel"/>
    <n v="7071340000000000"/>
    <d v="2019-08-14T00:00:00"/>
    <d v="1899-12-30T14:23:00"/>
    <n v="1639"/>
    <x v="0"/>
    <n v="25.33"/>
    <n v="1.53"/>
    <n v="35.28"/>
    <n v="3.53"/>
    <n v="38.81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HOLT CALTEX WOOLWORTHS"/>
    <s v="CALTEX Australia - Fuel"/>
    <n v="7071340000000000"/>
    <d v="2019-10-30T00:00:00"/>
    <d v="1899-12-30T00:13:00"/>
    <n v="4931"/>
    <x v="0"/>
    <n v="45.86"/>
    <n v="1.55"/>
    <n v="64.7"/>
    <n v="6.48"/>
    <n v="71.180000000000007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KAMBAH CALTEX WOOLWORTHS"/>
    <s v="CALTEX Australia - Fuel"/>
    <n v="7071340000000000"/>
    <d v="2019-08-23T00:00:00"/>
    <d v="1899-12-30T10:47:00"/>
    <n v="2009"/>
    <x v="0"/>
    <n v="36.86"/>
    <n v="1.55"/>
    <n v="52.01"/>
    <n v="5.21"/>
    <n v="57.22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KAMBAH CALTEX WOOLWORTHS"/>
    <s v="CALTEX Australia - Fuel"/>
    <n v="7071340000000000"/>
    <d v="2019-10-08T00:00:00"/>
    <d v="1899-12-30T10:40:00"/>
    <n v="3593"/>
    <x v="0"/>
    <n v="46.79"/>
    <n v="1.55"/>
    <n v="66.02"/>
    <n v="6.61"/>
    <n v="72.63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KAMBAH CALTEX WOOLWORTHS"/>
    <s v="CALTEX Australia - Fuel"/>
    <n v="7071340000000000"/>
    <d v="2019-10-21T00:00:00"/>
    <d v="1899-12-30T08:04:00"/>
    <n v="4850"/>
    <x v="0"/>
    <n v="57.22"/>
    <n v="1.55"/>
    <n v="80.739999999999995"/>
    <n v="8.08"/>
    <n v="88.82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KAMBAH CALTEX WOOLWORTHS"/>
    <s v="CALTEX Australia - Fuel"/>
    <n v="7071340000000000"/>
    <d v="2019-11-26T00:00:00"/>
    <d v="1899-12-30T11:00:00"/>
    <n v="6629"/>
    <x v="0"/>
    <n v="59.49"/>
    <n v="1.55"/>
    <n v="83.94"/>
    <n v="8.4"/>
    <n v="92.34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CALTEX  HUGHES"/>
    <s v="CALTEX Australia - Fuel"/>
    <n v="7071340000000000"/>
    <d v="2019-06-19T00:00:00"/>
    <d v="1899-12-30T10:15:00"/>
    <n v="122523"/>
    <x v="0"/>
    <n v="70.150000000000006"/>
    <n v="1.42"/>
    <n v="90.6"/>
    <n v="9.06"/>
    <n v="99.66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CALWELL CALTEX WOOLWORTHS"/>
    <s v="CALTEX Australia - Fuel"/>
    <n v="7071340000000000"/>
    <d v="2019-01-29T00:00:00"/>
    <d v="1899-12-30T09:57:00"/>
    <m/>
    <x v="0"/>
    <n v="63.63"/>
    <n v="1.34"/>
    <n v="77.319999999999993"/>
    <n v="7.73"/>
    <n v="85.05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2-14T00:00:00"/>
    <d v="1899-12-30T07:31:00"/>
    <n v="129910"/>
    <x v="0"/>
    <n v="64.06"/>
    <n v="1.38"/>
    <n v="80.39"/>
    <n v="8.0399999999999991"/>
    <n v="88.43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2-26T00:00:00"/>
    <d v="1899-12-30T10:02:00"/>
    <n v="132321"/>
    <x v="0"/>
    <n v="68.98"/>
    <n v="1.41"/>
    <n v="88.59"/>
    <n v="8.86"/>
    <n v="97.45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3-05T00:00:00"/>
    <d v="1899-12-30T11:19:00"/>
    <n v="123741"/>
    <x v="0"/>
    <n v="72.31"/>
    <n v="1.44"/>
    <n v="94.59"/>
    <n v="9.4600000000000009"/>
    <n v="104.05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3-19T00:00:00"/>
    <d v="1899-12-30T10:40:00"/>
    <n v="122177"/>
    <x v="0"/>
    <n v="69.55"/>
    <n v="1.44"/>
    <n v="90.98"/>
    <n v="9.1"/>
    <n v="100.08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3-28T00:00:00"/>
    <d v="1899-12-30T07:25:00"/>
    <n v="4085"/>
    <x v="0"/>
    <n v="72.95"/>
    <n v="1.44"/>
    <n v="95.44"/>
    <n v="9.5399999999999991"/>
    <n v="104.98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4-12T00:00:00"/>
    <d v="1899-12-30T08:01:00"/>
    <n v="112885"/>
    <x v="0"/>
    <n v="70.5"/>
    <n v="1.44"/>
    <n v="92.23"/>
    <n v="9.2200000000000006"/>
    <n v="101.45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4-26T00:00:00"/>
    <d v="1899-12-30T07:25:00"/>
    <n v="134242"/>
    <x v="0"/>
    <n v="61.38"/>
    <n v="1.44"/>
    <n v="80.3"/>
    <n v="8.0299999999999994"/>
    <n v="88.33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5-02T00:00:00"/>
    <d v="1899-12-30T08:56:00"/>
    <n v="122623"/>
    <x v="0"/>
    <n v="69.81"/>
    <n v="1.46"/>
    <n v="92.59"/>
    <n v="9.26"/>
    <n v="101.85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5-28T00:00:00"/>
    <d v="1899-12-30T13:34:00"/>
    <n v="133012"/>
    <x v="0"/>
    <n v="69.92"/>
    <n v="1.48"/>
    <n v="94.01"/>
    <n v="9.4"/>
    <n v="103.41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6-03T00:00:00"/>
    <d v="1899-12-30T08:10:00"/>
    <n v="4085"/>
    <x v="0"/>
    <n v="68.010000000000005"/>
    <n v="1.48"/>
    <n v="91.45"/>
    <n v="9.15"/>
    <n v="100.6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6-05T00:00:00"/>
    <d v="1899-12-30T10:19:00"/>
    <n v="122741"/>
    <x v="0"/>
    <n v="71.34"/>
    <n v="1.48"/>
    <n v="95.92"/>
    <n v="9.59"/>
    <n v="105.51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6-11T00:00:00"/>
    <d v="1899-12-30T13:12:00"/>
    <n v="4085"/>
    <x v="0"/>
    <n v="71.180000000000007"/>
    <n v="1.46"/>
    <n v="94.41"/>
    <n v="9.44"/>
    <n v="103.85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6-24T00:00:00"/>
    <d v="1899-12-30T10:08:00"/>
    <n v="122996"/>
    <x v="0"/>
    <n v="71.760000000000005"/>
    <n v="1.46"/>
    <n v="91.27"/>
    <n v="9.1300000000000008"/>
    <n v="100.4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7-01T00:00:00"/>
    <d v="1899-12-30T07:53:00"/>
    <n v="122400"/>
    <x v="0"/>
    <n v="69.03"/>
    <n v="1.42"/>
    <n v="89.03"/>
    <n v="8.9"/>
    <n v="97.93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7-03T00:00:00"/>
    <d v="1899-12-30T14:45:00"/>
    <n v="122741"/>
    <x v="0"/>
    <n v="70.25"/>
    <n v="1.42"/>
    <n v="90.6"/>
    <n v="9.06"/>
    <n v="99.66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7-08T00:00:00"/>
    <d v="1899-12-30T14:44:00"/>
    <n v="1232364"/>
    <x v="0"/>
    <n v="69.41"/>
    <n v="1.45"/>
    <n v="91.27"/>
    <n v="9.1300000000000008"/>
    <n v="100.4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7-11T00:00:00"/>
    <d v="1899-12-30T10:42:00"/>
    <n v="122523"/>
    <x v="0"/>
    <n v="73.62"/>
    <n v="1.45"/>
    <n v="96.81"/>
    <n v="9.68"/>
    <n v="106.49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7-17T00:00:00"/>
    <d v="1899-12-30T09:36:00"/>
    <n v="123963"/>
    <x v="0"/>
    <n v="66.45"/>
    <n v="1.44"/>
    <n v="87.04"/>
    <n v="8.6999999999999993"/>
    <n v="95.74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7-22T00:00:00"/>
    <d v="1899-12-30T07:33:00"/>
    <n v="122321"/>
    <x v="0"/>
    <n v="70.489999999999995"/>
    <n v="1.45"/>
    <n v="92.65"/>
    <n v="9.27"/>
    <n v="101.92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7-24T00:00:00"/>
    <d v="1899-12-30T08:02:00"/>
    <n v="123741"/>
    <x v="0"/>
    <n v="72.66"/>
    <n v="1.45"/>
    <n v="95.5"/>
    <n v="9.5500000000000007"/>
    <n v="105.05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7-29T00:00:00"/>
    <d v="1899-12-30T15:05:00"/>
    <n v="123128"/>
    <x v="0"/>
    <n v="67.92"/>
    <n v="1.46"/>
    <n v="89.87"/>
    <n v="8.99"/>
    <n v="98.86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8-02T00:00:00"/>
    <d v="1899-12-30T10:20:00"/>
    <n v="122523"/>
    <x v="0"/>
    <n v="71.66"/>
    <n v="1.46"/>
    <n v="94.83"/>
    <n v="9.48"/>
    <n v="104.31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8-06T00:00:00"/>
    <d v="1899-12-30T15:15:00"/>
    <n v="122996"/>
    <x v="0"/>
    <n v="69.28"/>
    <n v="1.45"/>
    <n v="91.28"/>
    <n v="9.1300000000000008"/>
    <n v="100.41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8-12T00:00:00"/>
    <d v="1899-12-30T14:15:00"/>
    <n v="122245"/>
    <x v="0"/>
    <n v="68.64"/>
    <n v="1.47"/>
    <n v="91.72"/>
    <n v="9.17"/>
    <n v="100.89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8-15T00:00:00"/>
    <d v="1899-12-30T14:54:00"/>
    <n v="123632"/>
    <x v="0"/>
    <n v="70.260000000000005"/>
    <n v="1.47"/>
    <n v="93.88"/>
    <n v="9.39"/>
    <n v="103.27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8-20T00:00:00"/>
    <d v="1899-12-30T14:17:00"/>
    <n v="123968"/>
    <x v="0"/>
    <n v="68.11"/>
    <n v="1.44"/>
    <n v="89.41"/>
    <n v="8.94"/>
    <n v="98.35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8-26T00:00:00"/>
    <d v="1899-12-30T10:51:00"/>
    <n v="123369"/>
    <x v="0"/>
    <n v="71.67"/>
    <n v="1.45"/>
    <n v="94.15"/>
    <n v="9.42"/>
    <n v="103.57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8-29T00:00:00"/>
    <d v="1899-12-30T08:19:00"/>
    <n v="123741"/>
    <x v="0"/>
    <n v="75.78"/>
    <n v="1.45"/>
    <n v="99.55"/>
    <n v="9.9600000000000009"/>
    <n v="109.51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9-03T00:00:00"/>
    <d v="1899-12-30T13:50:00"/>
    <n v="1223158"/>
    <x v="0"/>
    <n v="72.459999999999994"/>
    <n v="1.45"/>
    <n v="95.23"/>
    <n v="9.52"/>
    <n v="104.75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9-09T00:00:00"/>
    <d v="1899-12-30T13:51:00"/>
    <n v="1223523"/>
    <x v="0"/>
    <n v="73.5"/>
    <n v="1.44"/>
    <n v="96.3"/>
    <n v="9.6300000000000008"/>
    <n v="105.93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9-12T00:00:00"/>
    <d v="1899-12-30T09:24:00"/>
    <n v="1229634"/>
    <x v="0"/>
    <n v="72.02"/>
    <n v="1.44"/>
    <n v="94.35"/>
    <n v="9.44"/>
    <n v="103.79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9-17T00:00:00"/>
    <d v="1899-12-30T09:25:00"/>
    <n v="123321"/>
    <x v="0"/>
    <n v="73.03"/>
    <n v="1.44"/>
    <n v="95.66"/>
    <n v="9.57"/>
    <n v="105.23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9-23T00:00:00"/>
    <d v="1899-12-30T07:22:00"/>
    <n v="1233744"/>
    <x v="0"/>
    <n v="70.94"/>
    <n v="1.45"/>
    <n v="93.69"/>
    <n v="9.3699999999999992"/>
    <n v="103.06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9-25T00:00:00"/>
    <d v="1899-12-30T13:23:00"/>
    <n v="123321"/>
    <x v="0"/>
    <n v="66.849999999999994"/>
    <n v="1.45"/>
    <n v="88.29"/>
    <n v="8.83"/>
    <n v="97.12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9-30T00:00:00"/>
    <d v="1899-12-30T11:21:00"/>
    <n v="123423"/>
    <x v="0"/>
    <n v="70"/>
    <n v="1.48"/>
    <n v="94.44"/>
    <n v="9.44"/>
    <n v="103.88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10-09T00:00:00"/>
    <d v="1899-12-30T13:04:00"/>
    <n v="123852"/>
    <x v="0"/>
    <n v="73.06"/>
    <n v="1.49"/>
    <n v="98.94"/>
    <n v="9.89"/>
    <n v="108.83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10-14T00:00:00"/>
    <d v="1899-12-30T10:03:00"/>
    <n v="123287"/>
    <x v="0"/>
    <n v="68.81"/>
    <n v="1.47"/>
    <n v="92.11"/>
    <n v="9.2100000000000009"/>
    <n v="101.32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10-30T00:00:00"/>
    <d v="1899-12-30T09:09:00"/>
    <n v="123685"/>
    <x v="0"/>
    <n v="67.83"/>
    <n v="1.48"/>
    <n v="91.06"/>
    <n v="9.11"/>
    <n v="100.17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11-11T00:00:00"/>
    <d v="1899-12-30T07:45:00"/>
    <n v="14229"/>
    <x v="0"/>
    <n v="73.010000000000005"/>
    <n v="1.46"/>
    <n v="96.94"/>
    <n v="9.69"/>
    <n v="106.63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11-14T00:00:00"/>
    <d v="1899-12-30T13:27:00"/>
    <n v="122423"/>
    <x v="0"/>
    <n v="70.849999999999994"/>
    <n v="1.46"/>
    <n v="94.07"/>
    <n v="9.41"/>
    <n v="103.48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11-20T00:00:00"/>
    <d v="1899-12-30T09:23:00"/>
    <n v="122852"/>
    <x v="0"/>
    <n v="71.92"/>
    <n v="1.45"/>
    <n v="94.66"/>
    <n v="9.4700000000000006"/>
    <n v="104.13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11-25T00:00:00"/>
    <d v="1899-12-30T10:10:00"/>
    <n v="123258"/>
    <x v="0"/>
    <n v="74.459999999999994"/>
    <n v="1.44"/>
    <n v="97.47"/>
    <n v="9.75"/>
    <n v="107.22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11-28T00:00:00"/>
    <d v="1899-12-30T09:52:00"/>
    <n v="123654"/>
    <x v="0"/>
    <n v="72.64"/>
    <n v="1.44"/>
    <n v="95.09"/>
    <n v="9.51"/>
    <n v="104.6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12-04T00:00:00"/>
    <d v="1899-12-30T10:21:00"/>
    <n v="147008"/>
    <x v="0"/>
    <n v="68.94"/>
    <n v="1.44"/>
    <n v="90.38"/>
    <n v="9.0399999999999991"/>
    <n v="99.42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12-09T00:00:00"/>
    <d v="1899-12-30T07:41:00"/>
    <n v="123369"/>
    <x v="0"/>
    <n v="72.569999999999993"/>
    <n v="1.46"/>
    <n v="96.25"/>
    <n v="9.6300000000000008"/>
    <n v="105.88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12-11T00:00:00"/>
    <d v="1899-12-30T13:20:00"/>
    <n v="142785"/>
    <x v="0"/>
    <n v="70.650000000000006"/>
    <n v="1.46"/>
    <n v="93.7"/>
    <n v="9.3699999999999992"/>
    <n v="103.07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12-17T00:00:00"/>
    <d v="1899-12-30T14:50:00"/>
    <n v="185147"/>
    <x v="0"/>
    <n v="72.760000000000005"/>
    <n v="1.45"/>
    <n v="96.22"/>
    <n v="9.6199999999999992"/>
    <n v="105.84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12-20T00:00:00"/>
    <d v="1899-12-30T10:49:00"/>
    <n v="123589"/>
    <x v="0"/>
    <n v="72.819999999999993"/>
    <n v="1.45"/>
    <n v="96.29"/>
    <n v="9.6300000000000008"/>
    <n v="105.92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CALWELL CALTEX WOOLWORTHS"/>
    <s v="CALTEX Australia - Fuel"/>
    <n v="7071340000000000"/>
    <d v="2019-02-11T00:00:00"/>
    <d v="1899-12-30T14:51:00"/>
    <n v="71441"/>
    <x v="0"/>
    <n v="115.76"/>
    <n v="1.34"/>
    <n v="141.25"/>
    <n v="14.13"/>
    <n v="155.38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CALWELL CALTEX WOOLWORTHS"/>
    <s v="CALTEX Australia - Fuel"/>
    <n v="7071340000000000"/>
    <d v="2019-04-16T00:00:00"/>
    <d v="1899-12-30T10:51:00"/>
    <n v="75178"/>
    <x v="0"/>
    <n v="157.30000000000001"/>
    <n v="1.46"/>
    <n v="208.16"/>
    <n v="20.82"/>
    <n v="228.98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CALWELL CALTEX WOOLWORTHS"/>
    <s v="CALTEX Australia - Fuel"/>
    <n v="7071340000000000"/>
    <d v="2019-11-07T00:00:00"/>
    <d v="1899-12-30T09:30:00"/>
    <m/>
    <x v="0"/>
    <n v="141.9"/>
    <n v="1.47"/>
    <n v="189.07"/>
    <n v="18.91"/>
    <n v="207.98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EG FUELCO 1709 ERINDALE"/>
    <s v="CALTEX Australia - Fuel"/>
    <n v="7071340000000000"/>
    <d v="2019-05-07T00:00:00"/>
    <d v="1899-12-30T08:50:00"/>
    <n v="2121"/>
    <x v="0"/>
    <n v="115.36"/>
    <n v="1.46"/>
    <n v="153.01"/>
    <n v="15.3"/>
    <n v="168.31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EG FUELCO 1709 ERINDALE"/>
    <s v="CALTEX Australia - Fuel"/>
    <n v="7071340000000000"/>
    <d v="2019-12-03T00:00:00"/>
    <d v="1899-12-30T08:54:00"/>
    <n v="21490"/>
    <x v="0"/>
    <n v="113.46"/>
    <n v="1.44"/>
    <n v="148.15"/>
    <n v="14.82"/>
    <n v="162.97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EG FUELCO 1744 MAWSON"/>
    <s v="CALTEX Australia - Fuel"/>
    <n v="7071340000000000"/>
    <d v="2019-12-10T00:00:00"/>
    <d v="1899-12-30T07:29:00"/>
    <n v="2321"/>
    <x v="0"/>
    <n v="19.48"/>
    <n v="1.45"/>
    <n v="25.7"/>
    <n v="2.57"/>
    <n v="28.27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1-16T00:00:00"/>
    <d v="1899-12-30T08:03:00"/>
    <n v="69981"/>
    <x v="0"/>
    <n v="144.99"/>
    <n v="1.27"/>
    <n v="167.37"/>
    <n v="16.739999999999998"/>
    <n v="184.11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1-21T00:00:00"/>
    <d v="1899-12-30T11:27:00"/>
    <n v="2213"/>
    <x v="0"/>
    <n v="118.9"/>
    <n v="1.32"/>
    <n v="142.36000000000001"/>
    <n v="14.24"/>
    <n v="156.6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1-23T00:00:00"/>
    <d v="1899-12-30T13:48:00"/>
    <n v="221"/>
    <x v="0"/>
    <n v="13.3"/>
    <n v="1.32"/>
    <n v="15.93"/>
    <n v="1.59"/>
    <n v="17.52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1-29T00:00:00"/>
    <d v="1899-12-30T13:47:00"/>
    <n v="70699"/>
    <x v="0"/>
    <n v="129.38999999999999"/>
    <n v="1.34"/>
    <n v="157.19999999999999"/>
    <n v="15.72"/>
    <n v="172.92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2-06T00:00:00"/>
    <d v="1899-12-30T14:12:00"/>
    <n v="71202"/>
    <x v="0"/>
    <n v="103.26"/>
    <n v="1.35"/>
    <n v="126.7"/>
    <n v="12.67"/>
    <n v="139.37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2-13T00:00:00"/>
    <d v="1899-12-30T15:20:00"/>
    <n v="71826"/>
    <x v="0"/>
    <n v="98.46"/>
    <n v="1.38"/>
    <n v="123.56"/>
    <n v="12.36"/>
    <n v="135.91999999999999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2-21T00:00:00"/>
    <d v="1899-12-30T16:37:00"/>
    <n v="72286"/>
    <x v="0"/>
    <n v="123.04"/>
    <n v="1.39"/>
    <n v="155.52000000000001"/>
    <n v="15.55"/>
    <n v="171.07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2-28T00:00:00"/>
    <d v="1899-12-30T13:26:00"/>
    <n v="2123"/>
    <x v="0"/>
    <n v="180.24"/>
    <n v="1.41"/>
    <n v="231.49"/>
    <n v="23.15"/>
    <n v="254.64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3-07T00:00:00"/>
    <d v="1899-12-30T07:39:00"/>
    <m/>
    <x v="0"/>
    <n v="98.1"/>
    <n v="1.44"/>
    <n v="128.34"/>
    <n v="12.83"/>
    <n v="141.16999999999999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3-18T00:00:00"/>
    <d v="1899-12-30T14:51:00"/>
    <n v="2212"/>
    <x v="0"/>
    <n v="149.26"/>
    <n v="1.44"/>
    <n v="195.26"/>
    <n v="19.53"/>
    <n v="214.79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3-25T00:00:00"/>
    <d v="1899-12-30T10:33:00"/>
    <n v="73893"/>
    <x v="0"/>
    <n v="87.91"/>
    <n v="1.44"/>
    <n v="115"/>
    <n v="11.5"/>
    <n v="126.5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4-01T00:00:00"/>
    <d v="1899-12-30T07:48:00"/>
    <n v="74414"/>
    <x v="0"/>
    <n v="168.12"/>
    <n v="1.44"/>
    <n v="219.93"/>
    <n v="21.99"/>
    <n v="241.92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4-08T00:00:00"/>
    <d v="1899-12-30T11:32:00"/>
    <n v="74800"/>
    <x v="0"/>
    <n v="83.31"/>
    <n v="1.44"/>
    <n v="108.98"/>
    <n v="10.9"/>
    <n v="119.88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4-29T00:00:00"/>
    <d v="1899-12-30T15:31:00"/>
    <n v="22123"/>
    <x v="0"/>
    <n v="126.87"/>
    <n v="1.46"/>
    <n v="168.27"/>
    <n v="16.829999999999998"/>
    <n v="185.1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5-07T00:00:00"/>
    <d v="1899-12-30T09:05:00"/>
    <n v="7"/>
    <x v="0"/>
    <n v="9.6"/>
    <n v="1.47"/>
    <n v="12.82"/>
    <n v="1.28"/>
    <n v="14.1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5-13T00:00:00"/>
    <d v="1899-12-30T15:07:00"/>
    <n v="7"/>
    <x v="0"/>
    <n v="108.2"/>
    <n v="1.47"/>
    <n v="144.5"/>
    <n v="14.45"/>
    <n v="158.94999999999999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5-20T00:00:00"/>
    <d v="1899-12-30T15:09:00"/>
    <n v="666"/>
    <x v="0"/>
    <n v="8.92"/>
    <n v="1.47"/>
    <n v="11.91"/>
    <n v="1.19"/>
    <n v="13.1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5-21T00:00:00"/>
    <d v="1899-12-30T15:24:00"/>
    <n v="2123"/>
    <x v="0"/>
    <n v="144"/>
    <n v="1.48"/>
    <n v="193.62"/>
    <n v="19.36"/>
    <n v="212.98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6-20T00:00:00"/>
    <d v="1899-12-30T08:03:00"/>
    <m/>
    <x v="0"/>
    <n v="140.69"/>
    <n v="1.41"/>
    <n v="180.55"/>
    <n v="18.059999999999999"/>
    <n v="198.61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10-28T00:00:00"/>
    <d v="1899-12-30T00:48:00"/>
    <n v="7"/>
    <x v="0"/>
    <n v="146.78"/>
    <n v="1.48"/>
    <n v="197.06"/>
    <n v="19.71"/>
    <n v="216.77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11-12T00:00:00"/>
    <d v="1899-12-30T11:13:00"/>
    <n v="2321"/>
    <x v="0"/>
    <n v="98.74"/>
    <n v="1.46"/>
    <n v="131.1"/>
    <n v="13.11"/>
    <n v="144.21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11-25T00:00:00"/>
    <d v="1899-12-30T07:32:00"/>
    <n v="7"/>
    <x v="0"/>
    <n v="133.44"/>
    <n v="1.44"/>
    <n v="174.68"/>
    <n v="17.47"/>
    <n v="192.15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12-09T00:00:00"/>
    <d v="1899-12-30T15:10:00"/>
    <n v="2123"/>
    <x v="0"/>
    <n v="136.13999999999999"/>
    <n v="1.46"/>
    <n v="180.55"/>
    <n v="18.059999999999999"/>
    <n v="198.61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CALTEX WESTON CREEK FOODARY"/>
    <s v="CALTEX Australia - Fuel"/>
    <n v="7071340000000000"/>
    <d v="2019-10-10T00:00:00"/>
    <d v="1899-12-30T14:59:00"/>
    <n v="212"/>
    <x v="0"/>
    <n v="62.13"/>
    <n v="1.49"/>
    <n v="84.41"/>
    <n v="8.44"/>
    <n v="92.85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CALWELL CALTEX WOOLWORTHS"/>
    <s v="CALTEX Australia - Fuel"/>
    <n v="7071340000000000"/>
    <d v="2019-06-19T00:00:00"/>
    <d v="1899-12-30T00:59:00"/>
    <n v="60342"/>
    <x v="0"/>
    <n v="63.66"/>
    <n v="1.41"/>
    <n v="81.72"/>
    <n v="8.17"/>
    <n v="89.89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CALWELL CALTEX WOOLWORTHS"/>
    <s v="CALTEX Australia - Fuel"/>
    <n v="7071340000000000"/>
    <d v="2019-08-06T00:00:00"/>
    <d v="1899-12-30T13:19:00"/>
    <n v="62800"/>
    <x v="0"/>
    <n v="66.7"/>
    <n v="1.45"/>
    <n v="87.9"/>
    <n v="8.7899999999999991"/>
    <n v="96.69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CALWELL CALTEX WOOLWORTHS"/>
    <s v="CALTEX Australia - Fuel"/>
    <n v="7071340000000000"/>
    <d v="2019-10-16T00:00:00"/>
    <d v="1899-12-30T07:41:00"/>
    <m/>
    <x v="0"/>
    <n v="64.87"/>
    <n v="1.47"/>
    <n v="86.85"/>
    <n v="8.69"/>
    <n v="95.54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CALWELL CALTEX WOOLWORTHS"/>
    <s v="CALTEX Australia - Fuel"/>
    <n v="7071340000000000"/>
    <d v="2019-11-13T00:00:00"/>
    <d v="1899-12-30T08:05:00"/>
    <n v="5988"/>
    <x v="0"/>
    <n v="57.9"/>
    <n v="1.46"/>
    <n v="76.89"/>
    <n v="7.69"/>
    <n v="84.58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CALWELL CALTEX WOOLWORTHS"/>
    <s v="CALTEX Australia - Fuel"/>
    <n v="7071340000000000"/>
    <d v="2019-12-10T00:00:00"/>
    <d v="1899-12-30T07:46:00"/>
    <n v="69297"/>
    <x v="0"/>
    <n v="59.37"/>
    <n v="1.46"/>
    <n v="78.81"/>
    <n v="7.88"/>
    <n v="86.69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EG FUELCO 1514 CONDER"/>
    <s v="CALTEX Australia - Fuel"/>
    <n v="7071340000000000"/>
    <d v="2019-10-30T00:00:00"/>
    <d v="1899-12-30T14:51:00"/>
    <n v="2123"/>
    <x v="0"/>
    <n v="58.8"/>
    <n v="1.47"/>
    <n v="78.59"/>
    <n v="7.86"/>
    <n v="86.45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EG FUELCO 1529 TUGGERANONG"/>
    <s v="CALTEX Australia - Fuel"/>
    <n v="7071340000000000"/>
    <d v="2019-12-17T00:00:00"/>
    <d v="1899-12-30T14:12:00"/>
    <n v="2123"/>
    <x v="0"/>
    <n v="58.87"/>
    <n v="1.44"/>
    <n v="77.319999999999993"/>
    <n v="7.73"/>
    <n v="85.05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EG FUELCO 1709 ERINDALE"/>
    <s v="CALTEX Australia - Fuel"/>
    <n v="7071340000000000"/>
    <d v="2019-07-03T00:00:00"/>
    <d v="1899-12-30T08:36:00"/>
    <n v="61005"/>
    <x v="0"/>
    <n v="60.14"/>
    <n v="1.42"/>
    <n v="77.510000000000005"/>
    <n v="7.75"/>
    <n v="85.26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EG FUELCO 1709 ERINDALE"/>
    <s v="CALTEX Australia - Fuel"/>
    <n v="7071340000000000"/>
    <d v="2019-07-15T00:00:00"/>
    <d v="1899-12-30T09:47:00"/>
    <n v="61606"/>
    <x v="0"/>
    <n v="64.61"/>
    <n v="1.44"/>
    <n v="84.57"/>
    <n v="8.4600000000000009"/>
    <n v="93.03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EG FUELCO 1709 ERINDALE"/>
    <s v="CALTEX Australia - Fuel"/>
    <n v="7071340000000000"/>
    <d v="2019-10-01T00:00:00"/>
    <d v="1899-12-30T13:10:00"/>
    <n v="65789"/>
    <x v="0"/>
    <n v="70.39"/>
    <n v="1.47"/>
    <n v="94"/>
    <n v="9.4"/>
    <n v="103.4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EG FUELCO 1744 MAWSON"/>
    <s v="CALTEX Australia - Fuel"/>
    <n v="7071340000000000"/>
    <d v="2019-08-13T00:00:00"/>
    <d v="1899-12-30T10:37:00"/>
    <n v="63134"/>
    <x v="0"/>
    <n v="61.17"/>
    <n v="1.46"/>
    <n v="81.14"/>
    <n v="8.11"/>
    <n v="89.25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EG FUELCO 1744 MAWSON"/>
    <s v="CALTEX Australia - Fuel"/>
    <n v="7071340000000000"/>
    <d v="2019-09-17T00:00:00"/>
    <d v="1899-12-30T11:15:00"/>
    <n v="2"/>
    <x v="0"/>
    <n v="57.59"/>
    <n v="1.43"/>
    <n v="75.05"/>
    <n v="7.51"/>
    <n v="82.56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ERINDALE WOOLWORTHS  S/STN"/>
    <s v="CALTEX Australia - Fuel"/>
    <n v="7071340000000000"/>
    <d v="2019-01-29T00:00:00"/>
    <d v="1899-12-30T11:13:00"/>
    <n v="54267"/>
    <x v="0"/>
    <n v="71.06"/>
    <n v="1.33"/>
    <n v="85.63"/>
    <n v="8.56"/>
    <n v="94.19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1-02T00:00:00"/>
    <d v="1899-12-30T09:39:00"/>
    <n v="53024"/>
    <x v="0"/>
    <n v="52.95"/>
    <n v="1.35"/>
    <n v="64.91"/>
    <n v="6.49"/>
    <n v="71.400000000000006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1-04T00:00:00"/>
    <d v="1899-12-30T14:42:00"/>
    <n v="53360"/>
    <x v="0"/>
    <n v="61.48"/>
    <n v="1.31"/>
    <n v="72.989999999999995"/>
    <n v="7.3"/>
    <n v="80.290000000000006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1-14T00:00:00"/>
    <d v="1899-12-30T13:04:00"/>
    <n v="53695"/>
    <x v="0"/>
    <n v="63.53"/>
    <n v="1.27"/>
    <n v="73.34"/>
    <n v="7.33"/>
    <n v="80.67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1-18T00:00:00"/>
    <d v="1899-12-30T07:48:00"/>
    <n v="53968"/>
    <x v="0"/>
    <n v="57.41"/>
    <n v="1.27"/>
    <n v="66.27"/>
    <n v="6.63"/>
    <n v="72.900000000000006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2-05T00:00:00"/>
    <d v="1899-12-30T13:17:00"/>
    <n v="54602"/>
    <x v="0"/>
    <n v="69.209999999999994"/>
    <n v="1.35"/>
    <n v="84.92"/>
    <n v="8.49"/>
    <n v="93.41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2-27T00:00:00"/>
    <d v="1899-12-30T08:03:00"/>
    <n v="55607"/>
    <x v="0"/>
    <n v="19.739999999999998"/>
    <n v="1.41"/>
    <n v="25.35"/>
    <n v="2.54"/>
    <n v="27.89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3-06T00:00:00"/>
    <d v="1899-12-30T10:55:00"/>
    <n v="56027"/>
    <x v="0"/>
    <n v="66.45"/>
    <n v="1.44"/>
    <n v="86.93"/>
    <n v="8.69"/>
    <n v="95.62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3-15T00:00:00"/>
    <d v="1899-12-30T13:12:00"/>
    <n v="69997"/>
    <x v="0"/>
    <n v="67.03"/>
    <n v="1.44"/>
    <n v="87.69"/>
    <n v="8.77"/>
    <n v="96.46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3-19T00:00:00"/>
    <d v="1899-12-30T15:22:00"/>
    <n v="2212"/>
    <x v="0"/>
    <n v="28.04"/>
    <n v="1.44"/>
    <n v="36.68"/>
    <n v="3.67"/>
    <n v="40.35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3-26T00:00:00"/>
    <d v="1899-12-30T07:49:00"/>
    <n v="56889"/>
    <x v="0"/>
    <n v="60.53"/>
    <n v="1.44"/>
    <n v="79.180000000000007"/>
    <n v="7.92"/>
    <n v="87.1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3-29T00:00:00"/>
    <d v="1899-12-30T07:35:00"/>
    <n v="52186"/>
    <x v="0"/>
    <n v="54.97"/>
    <n v="1.44"/>
    <n v="71.91"/>
    <n v="7.19"/>
    <n v="79.099999999999994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4-04T00:00:00"/>
    <d v="1899-12-30T11:03:00"/>
    <n v="57487"/>
    <x v="0"/>
    <n v="68.260000000000005"/>
    <n v="1.44"/>
    <n v="89.3"/>
    <n v="8.93"/>
    <n v="98.23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4-12T00:00:00"/>
    <d v="1899-12-30T07:59:00"/>
    <n v="22"/>
    <x v="0"/>
    <n v="63.73"/>
    <n v="1.44"/>
    <n v="83.37"/>
    <n v="8.34"/>
    <n v="91.71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4-30T00:00:00"/>
    <d v="1899-12-30T15:14:00"/>
    <n v="58102"/>
    <x v="0"/>
    <n v="49.58"/>
    <n v="1.46"/>
    <n v="65.760000000000005"/>
    <n v="6.58"/>
    <n v="72.34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5-09T00:00:00"/>
    <d v="1899-12-30T10:32:00"/>
    <n v="65423"/>
    <x v="0"/>
    <n v="59.93"/>
    <n v="1.47"/>
    <n v="80.040000000000006"/>
    <n v="8"/>
    <n v="88.04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5-16T00:00:00"/>
    <d v="1899-12-30T13:51:00"/>
    <n v="58751"/>
    <x v="0"/>
    <n v="68.38"/>
    <n v="1.47"/>
    <n v="91.32"/>
    <n v="9.1300000000000008"/>
    <n v="100.45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5-24T00:00:00"/>
    <d v="1899-12-30T07:51:00"/>
    <n v="58987"/>
    <x v="0"/>
    <n v="44.7"/>
    <n v="1.48"/>
    <n v="60.1"/>
    <n v="6.01"/>
    <n v="66.11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6-03T00:00:00"/>
    <d v="1899-12-30T07:44:00"/>
    <n v="223"/>
    <x v="0"/>
    <n v="79.510000000000005"/>
    <n v="1.48"/>
    <n v="106.91"/>
    <n v="10.69"/>
    <n v="117.6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6-07T00:00:00"/>
    <d v="1899-12-30T07:56:00"/>
    <n v="221"/>
    <x v="0"/>
    <n v="64.709999999999994"/>
    <n v="1.46"/>
    <n v="85.83"/>
    <n v="8.58"/>
    <n v="94.41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6-13T00:00:00"/>
    <d v="1899-12-30T10:45:00"/>
    <n v="2213"/>
    <x v="0"/>
    <n v="60.83"/>
    <n v="1.45"/>
    <n v="80.13"/>
    <n v="8.01"/>
    <n v="88.14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6-25T00:00:00"/>
    <d v="1899-12-30T13:12:00"/>
    <m/>
    <x v="0"/>
    <n v="66.36"/>
    <n v="1.46"/>
    <n v="84.4"/>
    <n v="8.44"/>
    <n v="92.84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7-08T00:00:00"/>
    <d v="1899-12-30T10:37:00"/>
    <n v="61279"/>
    <x v="0"/>
    <n v="62.84"/>
    <n v="1.45"/>
    <n v="82.64"/>
    <n v="8.26"/>
    <n v="90.9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7-19T00:00:00"/>
    <d v="1899-12-30T08:35:00"/>
    <n v="2123"/>
    <x v="0"/>
    <n v="51.39"/>
    <n v="1.44"/>
    <n v="67.319999999999993"/>
    <n v="6.73"/>
    <n v="74.05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7-23T00:00:00"/>
    <d v="1899-12-30T14:47:00"/>
    <n v="7"/>
    <x v="0"/>
    <n v="51.69"/>
    <n v="1.45"/>
    <n v="67.94"/>
    <n v="6.79"/>
    <n v="74.73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7-31T00:00:00"/>
    <d v="1899-12-30T07:51:00"/>
    <n v="62469"/>
    <x v="0"/>
    <n v="67.709999999999994"/>
    <n v="1.46"/>
    <n v="89.6"/>
    <n v="8.9600000000000009"/>
    <n v="98.56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8-19T00:00:00"/>
    <d v="1899-12-30T15:20:00"/>
    <n v="63473"/>
    <x v="0"/>
    <n v="65.12"/>
    <n v="1.44"/>
    <n v="85.48"/>
    <n v="8.5500000000000007"/>
    <n v="94.03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8-21T00:00:00"/>
    <d v="1899-12-30T15:26:00"/>
    <n v="7"/>
    <x v="0"/>
    <n v="33.96"/>
    <n v="1.44"/>
    <n v="44.58"/>
    <n v="4.46"/>
    <n v="49.04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8-26T00:00:00"/>
    <d v="1899-12-30T14:59:00"/>
    <n v="2123"/>
    <x v="0"/>
    <n v="34.94"/>
    <n v="1.45"/>
    <n v="45.9"/>
    <n v="4.59"/>
    <n v="50.49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8-29T00:00:00"/>
    <d v="1899-12-30T15:16:00"/>
    <n v="2123"/>
    <x v="0"/>
    <n v="54.39"/>
    <n v="1.45"/>
    <n v="71.45"/>
    <n v="7.15"/>
    <n v="78.599999999999994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9-05T00:00:00"/>
    <d v="1899-12-30T07:02:00"/>
    <n v="64380"/>
    <x v="0"/>
    <n v="48.7"/>
    <n v="1.45"/>
    <n v="64.010000000000005"/>
    <n v="6.4"/>
    <n v="70.41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9-12T00:00:00"/>
    <d v="1899-12-30T07:52:00"/>
    <n v="64740"/>
    <x v="0"/>
    <n v="67.47"/>
    <n v="1.44"/>
    <n v="88.4"/>
    <n v="8.84"/>
    <n v="97.24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9-25T00:00:00"/>
    <d v="1899-12-30T11:35:00"/>
    <n v="65425"/>
    <x v="0"/>
    <n v="68.91"/>
    <n v="1.45"/>
    <n v="91.02"/>
    <n v="9.1"/>
    <n v="100.12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10-22T00:00:00"/>
    <d v="1899-12-30T14:15:00"/>
    <n v="88888"/>
    <x v="0"/>
    <n v="66.22"/>
    <n v="1.46"/>
    <n v="88"/>
    <n v="8.8000000000000007"/>
    <n v="96.8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10-25T00:00:00"/>
    <d v="1899-12-30T10:49:00"/>
    <n v="222225"/>
    <x v="0"/>
    <n v="68.239999999999995"/>
    <n v="1.46"/>
    <n v="90.68"/>
    <n v="9.07"/>
    <n v="99.75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11-06T00:00:00"/>
    <d v="1899-12-30T07:29:00"/>
    <n v="2"/>
    <x v="0"/>
    <n v="54.92"/>
    <n v="1.47"/>
    <n v="73.16"/>
    <n v="7.32"/>
    <n v="80.48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11-19T00:00:00"/>
    <d v="1899-12-30T15:36:00"/>
    <n v="68609"/>
    <x v="0"/>
    <n v="61.78"/>
    <n v="1.45"/>
    <n v="81.319999999999993"/>
    <n v="8.1300000000000008"/>
    <n v="89.45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11-26T00:00:00"/>
    <d v="1899-12-30T09:11:00"/>
    <n v="68988"/>
    <x v="0"/>
    <n v="77.45"/>
    <n v="1.44"/>
    <n v="101.39"/>
    <n v="10.14"/>
    <n v="111.53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12-13T00:00:00"/>
    <d v="1899-12-30T07:35:00"/>
    <n v="69583"/>
    <x v="0"/>
    <n v="64.91"/>
    <n v="1.46"/>
    <n v="86.09"/>
    <n v="8.61"/>
    <n v="94.7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WESTON CALTEX WOOLWORTHS"/>
    <s v="CALTEX Australia - Fuel"/>
    <n v="7071340000000000"/>
    <d v="2019-02-12T00:00:00"/>
    <d v="1899-12-30T10:21:00"/>
    <n v="54888"/>
    <x v="0"/>
    <n v="60.94"/>
    <n v="1.38"/>
    <n v="76.650000000000006"/>
    <n v="7.67"/>
    <n v="84.32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WESTON CALTEX WOOLWORTHS"/>
    <s v="CALTEX Australia - Fuel"/>
    <n v="7071340000000000"/>
    <d v="2019-02-18T00:00:00"/>
    <d v="1899-12-30T19:50:00"/>
    <n v="55241"/>
    <x v="0"/>
    <n v="69.14"/>
    <n v="1.39"/>
    <n v="87.59"/>
    <n v="8.76"/>
    <n v="96.35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WESTON CALTEX WOOLWORTHS"/>
    <s v="CALTEX Australia - Fuel"/>
    <n v="7071340000000000"/>
    <d v="2019-02-28T00:00:00"/>
    <d v="1899-12-30T11:07:00"/>
    <n v="55701"/>
    <x v="0"/>
    <n v="68.19"/>
    <n v="1.42"/>
    <n v="87.78"/>
    <n v="8.7799999999999994"/>
    <n v="96.56"/>
  </r>
  <r>
    <x v="206"/>
    <s v="ACT TCCS - PTS - CS - Urban Treescapes - Kambah Depot"/>
    <n v="319913"/>
    <m/>
    <s v="Light Commercial"/>
    <n v="194118"/>
    <n v="2013"/>
    <s v="TOYOTA"/>
    <s v="HILUX"/>
    <s v="MY12 (1/13) 3.0TD SR Double 4x4 Man CC"/>
    <s v="CONDER WOOLWORTHS S/STN"/>
    <s v="CALTEX Australia - Fuel"/>
    <n v="7071340000000000"/>
    <d v="2019-01-04T00:00:00"/>
    <d v="1899-12-30T08:05:00"/>
    <n v="80507"/>
    <x v="0"/>
    <n v="56.27"/>
    <n v="1.34"/>
    <n v="68.430000000000007"/>
    <n v="6.84"/>
    <n v="75.27"/>
  </r>
  <r>
    <x v="206"/>
    <s v="ACT TCCS - PTS - CS - Urban Treescapes - Kambah Depot"/>
    <n v="319913"/>
    <m/>
    <s v="Light Commercial"/>
    <n v="194118"/>
    <n v="2013"/>
    <s v="TOYOTA"/>
    <s v="HILUX"/>
    <s v="MY12 (1/13) 3.0TD SR Double 4x4 Man CC"/>
    <s v="KAMBAH CALTEX WOOLWORTHS"/>
    <s v="CALTEX Australia - Fuel"/>
    <n v="7071340000000000"/>
    <d v="2019-01-17T00:00:00"/>
    <d v="1899-12-30T08:39:00"/>
    <n v="80839"/>
    <x v="0"/>
    <n v="59.9"/>
    <n v="1.27"/>
    <n v="69.150000000000006"/>
    <n v="6.92"/>
    <n v="76.069999999999993"/>
  </r>
  <r>
    <x v="206"/>
    <s v="ACT TCCS - PTS - CS - Urban Treescapes - Kambah Depot"/>
    <n v="319913"/>
    <m/>
    <s v="Light Commercial"/>
    <n v="194118"/>
    <n v="2013"/>
    <s v="TOYOTA"/>
    <s v="HILUX"/>
    <s v="MY12 (1/13) 3.0TD SR Double 4x4 Man CC"/>
    <s v="KAMBAH CALTEX WOOLWORTHS"/>
    <s v="CALTEX Australia - Fuel"/>
    <n v="7071340000000000"/>
    <d v="2019-02-04T00:00:00"/>
    <d v="1899-12-30T13:15:00"/>
    <n v="81211"/>
    <x v="0"/>
    <n v="59.69"/>
    <n v="1.35"/>
    <n v="73.239999999999995"/>
    <n v="7.32"/>
    <n v="80.56"/>
  </r>
  <r>
    <x v="206"/>
    <s v="ACT TCCS - PTS - CS - Urban Treescapes - Kambah Depot"/>
    <n v="319913"/>
    <m/>
    <s v="Light Commercial"/>
    <n v="194118"/>
    <n v="2013"/>
    <s v="TOYOTA"/>
    <s v="HILUX"/>
    <s v="MY12 (1/13) 3.0TD SR Double 4x4 Man CC"/>
    <s v="KAMBAH CALTEX WOOLWORTHS"/>
    <s v="CALTEX Australia - Fuel"/>
    <n v="7071340000000000"/>
    <d v="2019-02-14T00:00:00"/>
    <d v="1899-12-30T10:23:00"/>
    <n v="81602"/>
    <x v="0"/>
    <n v="61.8"/>
    <n v="1.38"/>
    <n v="77.55"/>
    <n v="7.76"/>
    <n v="85.31"/>
  </r>
  <r>
    <x v="206"/>
    <s v="ACT TCCS - PTS - CS - Urban Treescapes - Kambah Depot"/>
    <n v="319913"/>
    <m/>
    <s v="Light Commercial"/>
    <n v="194118"/>
    <n v="2013"/>
    <s v="TOYOTA"/>
    <s v="HILUX"/>
    <s v="MY12 (1/13) 3.0TD SR Double 4x4 Man CC"/>
    <s v="KAMBAH CALTEX WOOLWORTHS"/>
    <s v="CALTEX Australia - Fuel"/>
    <n v="7071340000000000"/>
    <d v="2019-03-04T00:00:00"/>
    <d v="1899-12-30T10:52:00"/>
    <n v="80260"/>
    <x v="0"/>
    <n v="63.88"/>
    <n v="1.44"/>
    <n v="83.56"/>
    <n v="8.36"/>
    <n v="91.92"/>
  </r>
  <r>
    <x v="206"/>
    <s v="ACT TCCS - PTS - CS - Urban Treescapes - Kambah Depot"/>
    <n v="319913"/>
    <m/>
    <s v="Light Commercial"/>
    <n v="194118"/>
    <n v="2013"/>
    <s v="TOYOTA"/>
    <s v="HILUX"/>
    <s v="MY12 (1/13) 3.0TD SR Double 4x4 Man CC"/>
    <s v="KAMBAH CALTEX WOOLWORTHS"/>
    <s v="CALTEX Australia - Fuel"/>
    <n v="7071340000000000"/>
    <d v="2019-03-14T00:00:00"/>
    <d v="1899-12-30T15:11:00"/>
    <n v="82481"/>
    <x v="0"/>
    <n v="61.94"/>
    <n v="1.44"/>
    <n v="81.03"/>
    <n v="8.1"/>
    <n v="89.13"/>
  </r>
  <r>
    <x v="206"/>
    <s v="ACT TCCS - PTS - CS - Urban Treescapes - Kambah Depot"/>
    <n v="319913"/>
    <m/>
    <s v="Light Commercial"/>
    <n v="194118"/>
    <n v="2013"/>
    <s v="TOYOTA"/>
    <s v="HILUX"/>
    <s v="MY12 (1/13) 3.0TD SR Double 4x4 Man CC"/>
    <s v="KAMBAH CALTEX WOOLWORTHS"/>
    <s v="CALTEX Australia - Fuel"/>
    <n v="7071340000000000"/>
    <d v="2019-03-27T00:00:00"/>
    <d v="1899-12-30T11:39:00"/>
    <n v="85251"/>
    <x v="0"/>
    <n v="63.38"/>
    <n v="1.44"/>
    <n v="82.91"/>
    <n v="8.2899999999999991"/>
    <n v="91.2"/>
  </r>
  <r>
    <x v="206"/>
    <s v="ACT TCCS - PTS - CS - Urban Treescapes - Kambah Depot"/>
    <n v="319913"/>
    <m/>
    <s v="Light Commercial"/>
    <n v="194118"/>
    <n v="2013"/>
    <s v="TOYOTA"/>
    <s v="HILUX"/>
    <s v="MY12 (1/13) 3.0TD SR Double 4x4 Man CC"/>
    <s v="KAMBAH CALTEX WOOLWORTHS"/>
    <s v="CALTEX Australia - Fuel"/>
    <n v="7071340000000000"/>
    <d v="2019-04-09T00:00:00"/>
    <d v="1899-12-30T08:05:00"/>
    <n v="444888"/>
    <x v="0"/>
    <n v="62.85"/>
    <n v="1.44"/>
    <n v="82.22"/>
    <n v="8.2200000000000006"/>
    <n v="90.44"/>
  </r>
  <r>
    <x v="206"/>
    <s v="ACT TCCS - PTS - CS - Urban Treescapes - Kambah Depot"/>
    <n v="319913"/>
    <m/>
    <s v="Light Commercial"/>
    <n v="194118"/>
    <n v="2013"/>
    <s v="TOYOTA"/>
    <s v="HILUX"/>
    <s v="MY12 (1/13) 3.0TD SR Double 4x4 Man CC"/>
    <s v="KAMBAH CALTEX WOOLWORTHS"/>
    <s v="CALTEX Australia - Fuel"/>
    <n v="7071340000000000"/>
    <d v="2019-05-06T00:00:00"/>
    <d v="1899-12-30T10:22:00"/>
    <m/>
    <x v="0"/>
    <n v="63.78"/>
    <n v="1.47"/>
    <n v="85.17"/>
    <n v="8.52"/>
    <n v="93.69"/>
  </r>
  <r>
    <x v="206"/>
    <s v="ACT TCCS - PTS - CS - Urban Treescapes - Kambah Depot"/>
    <n v="319913"/>
    <m/>
    <s v="Light Commercial"/>
    <n v="194118"/>
    <n v="2013"/>
    <s v="TOYOTA"/>
    <s v="HILUX"/>
    <s v="MY12 (1/13) 3.0TD SR Double 4x4 Man CC"/>
    <s v="KAMBAH CALTEX WOOLWORTHS"/>
    <s v="CALTEX Australia - Fuel"/>
    <n v="7071340000000000"/>
    <d v="2019-05-14T00:00:00"/>
    <d v="1899-12-30T08:54:00"/>
    <n v="855412"/>
    <x v="0"/>
    <n v="62.17"/>
    <n v="1.47"/>
    <n v="83.03"/>
    <n v="8.3000000000000007"/>
    <n v="91.33"/>
  </r>
  <r>
    <x v="206"/>
    <s v="ACT TCCS - PTS - CS - Urban Treescapes - Kambah Depot"/>
    <n v="319913"/>
    <m/>
    <s v="Light Commercial"/>
    <n v="194118"/>
    <n v="2013"/>
    <s v="TOYOTA"/>
    <s v="HILUX"/>
    <s v="MY12 (1/13) 3.0TD SR Double 4x4 Man CC"/>
    <s v="KAMBAH CALTEX WOOLWORTHS"/>
    <s v="CALTEX Australia - Fuel"/>
    <n v="7071340000000000"/>
    <d v="2019-05-21T00:00:00"/>
    <d v="1899-12-30T09:44:00"/>
    <n v="85274"/>
    <x v="0"/>
    <n v="59.88"/>
    <n v="1.48"/>
    <n v="80.510000000000005"/>
    <n v="8.0500000000000007"/>
    <n v="88.56"/>
  </r>
  <r>
    <x v="206"/>
    <s v="ACT TCCS - PTS - CS - Urban Treescapes - Kambah Depot"/>
    <n v="319913"/>
    <m/>
    <s v="Light Commercial"/>
    <n v="194118"/>
    <n v="2013"/>
    <s v="TOYOTA"/>
    <s v="HILUX"/>
    <s v="MY12 (1/13) 3.0TD SR Double 4x4 Man CC"/>
    <s v="KAMBAH CALTEX WOOLWORTHS"/>
    <s v="CALTEX Australia - Fuel"/>
    <n v="7071340000000000"/>
    <d v="2019-05-30T00:00:00"/>
    <d v="1899-12-30T14:00:00"/>
    <n v="85624"/>
    <x v="0"/>
    <n v="57.36"/>
    <n v="1.48"/>
    <n v="77.13"/>
    <n v="7.71"/>
    <n v="84.84"/>
  </r>
  <r>
    <x v="207"/>
    <s v="ACT TCCS - PTS - CS - Urban Treescapes - Kambah Depot"/>
    <n v="320581"/>
    <m/>
    <s v="Passenger"/>
    <m/>
    <n v="2011"/>
    <s v="FUEL CARD"/>
    <s v="FUEL CARD"/>
    <s v="Fuel Card"/>
    <s v="CALWELL CALTEX WOOLWORTHS"/>
    <s v="CALTEX Australia - Fuel"/>
    <n v="7071340000000000"/>
    <d v="2019-09-27T00:00:00"/>
    <d v="1899-12-30T08:21:00"/>
    <m/>
    <x v="2"/>
    <n v="18.09"/>
    <n v="1.59"/>
    <n v="26.13"/>
    <n v="2.61"/>
    <n v="28.74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01-10T00:00:00"/>
    <d v="1899-12-30T14:18:00"/>
    <n v="3454"/>
    <x v="4"/>
    <n v="6.87"/>
    <n v="1.29"/>
    <n v="8.07"/>
    <n v="0.81"/>
    <n v="8.8800000000000008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02-04T00:00:00"/>
    <d v="1899-12-30T07:50:00"/>
    <n v="221"/>
    <x v="1"/>
    <n v="12.63"/>
    <n v="1.24"/>
    <n v="14.19"/>
    <n v="1.42"/>
    <n v="15.61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06-07T00:00:00"/>
    <d v="1899-12-30T13:52:00"/>
    <m/>
    <x v="4"/>
    <n v="80.319999999999993"/>
    <n v="1.48"/>
    <n v="108.21"/>
    <n v="10.82"/>
    <n v="119.03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07-08T00:00:00"/>
    <d v="1899-12-30T08:02:00"/>
    <n v="2123"/>
    <x v="2"/>
    <n v="16.75"/>
    <n v="1.55"/>
    <n v="23.64"/>
    <n v="2.36"/>
    <n v="26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07-16T00:00:00"/>
    <d v="1899-12-30T07:42:00"/>
    <n v="21"/>
    <x v="2"/>
    <n v="12.45"/>
    <n v="1.57"/>
    <n v="17.77"/>
    <n v="1.78"/>
    <n v="19.55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07-19T00:00:00"/>
    <d v="1899-12-30T13:32:00"/>
    <n v="3454"/>
    <x v="4"/>
    <n v="80.91"/>
    <n v="1.49"/>
    <n v="109.75"/>
    <n v="10.98"/>
    <n v="120.73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07-24T00:00:00"/>
    <d v="1899-12-30T07:41:00"/>
    <m/>
    <x v="2"/>
    <n v="11.02"/>
    <n v="1.57"/>
    <n v="15.75"/>
    <n v="1.58"/>
    <n v="17.329999999999998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07-30T00:00:00"/>
    <d v="1899-12-30T15:07:00"/>
    <n v="23"/>
    <x v="2"/>
    <n v="15.81"/>
    <n v="1.55"/>
    <n v="22.31"/>
    <n v="2.23"/>
    <n v="24.54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08-06T00:00:00"/>
    <d v="1899-12-30T15:05:00"/>
    <n v="2232"/>
    <x v="2"/>
    <n v="12.67"/>
    <n v="1.55"/>
    <n v="17.87"/>
    <n v="1.79"/>
    <n v="19.66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08-13T00:00:00"/>
    <d v="1899-12-30T00:43:00"/>
    <n v="2123"/>
    <x v="2"/>
    <n v="16.18"/>
    <n v="1.55"/>
    <n v="22.83"/>
    <n v="2.2799999999999998"/>
    <n v="25.11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08-16T00:00:00"/>
    <d v="1899-12-30T00:54:00"/>
    <n v="2"/>
    <x v="2"/>
    <n v="18.670000000000002"/>
    <n v="1.54"/>
    <n v="26.17"/>
    <n v="2.62"/>
    <n v="28.79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08-27T00:00:00"/>
    <d v="1899-12-30T07:33:00"/>
    <n v="7"/>
    <x v="2"/>
    <n v="12.92"/>
    <n v="1.54"/>
    <n v="18.11"/>
    <n v="1.81"/>
    <n v="19.920000000000002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08-29T00:00:00"/>
    <d v="1899-12-30T07:39:00"/>
    <m/>
    <x v="2"/>
    <n v="19.96"/>
    <n v="1.54"/>
    <n v="27.98"/>
    <n v="2.8"/>
    <n v="30.78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09-04T00:00:00"/>
    <d v="1899-12-30T15:36:00"/>
    <n v="7"/>
    <x v="2"/>
    <n v="11.84"/>
    <n v="1.53"/>
    <n v="16.489999999999998"/>
    <n v="1.65"/>
    <n v="18.14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09-13T00:00:00"/>
    <d v="1899-12-30T13:07:00"/>
    <m/>
    <x v="4"/>
    <n v="81.38"/>
    <n v="1.45"/>
    <n v="107.42"/>
    <n v="10.74"/>
    <n v="118.16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10-09T00:00:00"/>
    <d v="1899-12-30T07:40:00"/>
    <m/>
    <x v="0"/>
    <n v="29.44"/>
    <n v="1.49"/>
    <n v="39.86"/>
    <n v="3.99"/>
    <n v="43.85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10-09T00:00:00"/>
    <d v="1899-12-30T07:40:00"/>
    <m/>
    <x v="4"/>
    <n v="21.16"/>
    <n v="1.55"/>
    <n v="29.85"/>
    <n v="2.99"/>
    <n v="32.840000000000003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10-15T00:00:00"/>
    <d v="1899-12-30T00:50:00"/>
    <n v="21"/>
    <x v="2"/>
    <n v="20.73"/>
    <n v="1.63"/>
    <n v="30.7"/>
    <n v="3.07"/>
    <n v="33.770000000000003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10-23T00:00:00"/>
    <d v="1899-12-30T08:33:00"/>
    <n v="2"/>
    <x v="2"/>
    <n v="16.3"/>
    <n v="1.61"/>
    <n v="23.9"/>
    <n v="2.39"/>
    <n v="26.29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10-24T00:00:00"/>
    <d v="1899-12-30T08:36:00"/>
    <n v="2"/>
    <x v="2"/>
    <n v="14.18"/>
    <n v="1.61"/>
    <n v="20.78"/>
    <n v="2.08"/>
    <n v="22.86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11-04T00:00:00"/>
    <d v="1899-12-30T14:56:00"/>
    <m/>
    <x v="4"/>
    <n v="77.349999999999994"/>
    <n v="1.52"/>
    <n v="107.03"/>
    <n v="10.7"/>
    <n v="117.73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11-28T00:00:00"/>
    <d v="1899-12-30T10:16:00"/>
    <n v="2123"/>
    <x v="2"/>
    <n v="20.91"/>
    <n v="1.6"/>
    <n v="30.45"/>
    <n v="3.05"/>
    <n v="33.5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12-06T00:00:00"/>
    <d v="1899-12-30T09:57:00"/>
    <m/>
    <x v="4"/>
    <n v="78.56"/>
    <n v="1.52"/>
    <n v="108.7"/>
    <n v="10.87"/>
    <n v="119.57"/>
  </r>
  <r>
    <x v="207"/>
    <s v="ACT TCCS - PTS - CS - Urban Treescapes - Kambah Depot"/>
    <n v="320581"/>
    <m/>
    <s v="Passenger"/>
    <m/>
    <n v="2011"/>
    <s v="FUEL CARD"/>
    <s v="FUEL CARD"/>
    <s v="Fuel Card"/>
    <s v="WESTON CALTEX WOOLWORTHS"/>
    <s v="CALTEX Australia - Fuel"/>
    <n v="7071340000000000"/>
    <d v="2019-06-17T00:00:00"/>
    <d v="1899-12-30T10:44:00"/>
    <n v="2123"/>
    <x v="2"/>
    <n v="16.5"/>
    <n v="1.52"/>
    <n v="22.75"/>
    <n v="2.2799999999999998"/>
    <n v="25.03"/>
  </r>
  <r>
    <x v="208"/>
    <s v="ACT TCCS - PTS - CS - Urban Treescapes - Kambah Depot"/>
    <n v="320582"/>
    <m/>
    <s v="Passenger"/>
    <m/>
    <n v="2011"/>
    <s v="FUEL CARD"/>
    <s v="FUEL CARD"/>
    <s v="Fuel Card"/>
    <s v="KAMBAH CALTEX WOOLWORTHS"/>
    <s v="CALTEX Australia - Fuel"/>
    <n v="7071340000000000"/>
    <d v="2019-06-24T00:00:00"/>
    <d v="1899-12-30T08:49:00"/>
    <n v="100"/>
    <x v="2"/>
    <n v="16.97"/>
    <n v="1.55"/>
    <n v="23.35"/>
    <n v="2.34"/>
    <n v="25.69"/>
  </r>
  <r>
    <x v="208"/>
    <s v="ACT TCCS - PTS - CS - Urban Treescapes - Kambah Depot"/>
    <n v="320582"/>
    <m/>
    <s v="Passenger"/>
    <m/>
    <n v="2011"/>
    <s v="FUEL CARD"/>
    <s v="FUEL CARD"/>
    <s v="Fuel Card"/>
    <s v="KAMBAH CALTEX WOOLWORTHS"/>
    <s v="CALTEX Australia - Fuel"/>
    <n v="7071340000000000"/>
    <d v="2019-07-02T00:00:00"/>
    <d v="1899-12-30T08:00:00"/>
    <n v="961"/>
    <x v="2"/>
    <n v="15.36"/>
    <n v="1.52"/>
    <n v="21.27"/>
    <n v="2.13"/>
    <n v="23.4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CALWELL CALTEX WOOLWORTHS"/>
    <s v="CALTEX Australia - Fuel"/>
    <n v="7071340000000000"/>
    <d v="2019-03-07T00:00:00"/>
    <d v="1899-12-30T11:21:00"/>
    <n v="21188"/>
    <x v="0"/>
    <n v="59.92"/>
    <n v="1.47"/>
    <n v="80.069999999999993"/>
    <n v="8.01"/>
    <n v="88.08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CALWELL CALTEX WOOLWORTHS"/>
    <s v="CALTEX Australia - Fuel"/>
    <n v="7071340000000000"/>
    <d v="2019-04-08T00:00:00"/>
    <d v="1899-12-30T13:34:00"/>
    <n v="22064"/>
    <x v="0"/>
    <n v="68.489999999999995"/>
    <n v="1.47"/>
    <n v="91.53"/>
    <n v="9.16"/>
    <n v="100.69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CONDER WOOLWORTHS S/STN"/>
    <s v="CALTEX Australia - Fuel"/>
    <n v="7071340000000000"/>
    <d v="2019-01-21T00:00:00"/>
    <d v="1899-12-30T14:04:00"/>
    <n v="18769"/>
    <x v="0"/>
    <n v="62.2"/>
    <n v="1.45"/>
    <n v="82.1"/>
    <n v="8.2200000000000006"/>
    <n v="90.32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EG FUELCO 1514 CONDER"/>
    <s v="CALTEX Australia - Fuel"/>
    <n v="7071340000000000"/>
    <d v="2019-04-20T00:00:00"/>
    <d v="1899-12-30T13:08:00"/>
    <n v="22584"/>
    <x v="0"/>
    <n v="59.06"/>
    <n v="1.5"/>
    <n v="80.650000000000006"/>
    <n v="8.07"/>
    <n v="88.72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EG FUELCO 1514 CONDER"/>
    <s v="CALTEX Australia - Fuel"/>
    <n v="7071340000000000"/>
    <d v="2019-09-03T00:00:00"/>
    <d v="1899-12-30T00:57:00"/>
    <n v="29400"/>
    <x v="0"/>
    <n v="61.48"/>
    <n v="1.5"/>
    <n v="83.95"/>
    <n v="8.4"/>
    <n v="92.35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EG FUELCO 1514 CONDER"/>
    <s v="CALTEX Australia - Fuel"/>
    <n v="7071340000000000"/>
    <d v="2019-09-21T00:00:00"/>
    <d v="1899-12-30T09:35:00"/>
    <n v="30334"/>
    <x v="0"/>
    <n v="60.66"/>
    <n v="1.51"/>
    <n v="83.38"/>
    <n v="8.34"/>
    <n v="91.72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EG FUELCO 1514 CONDER"/>
    <s v="CALTEX Australia - Fuel"/>
    <n v="7071340000000000"/>
    <d v="2019-09-30T00:00:00"/>
    <d v="1899-12-30T10:24:00"/>
    <n v="38320"/>
    <x v="0"/>
    <n v="53.88"/>
    <n v="1.51"/>
    <n v="74.06"/>
    <n v="7.41"/>
    <n v="81.47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EG FUELCO 1514 CONDER"/>
    <s v="CALTEX Australia - Fuel"/>
    <n v="7071340000000000"/>
    <d v="2019-11-20T00:00:00"/>
    <d v="1899-12-30T19:31:00"/>
    <n v="34135"/>
    <x v="0"/>
    <n v="42.42"/>
    <n v="1.53"/>
    <n v="59.08"/>
    <n v="5.91"/>
    <n v="64.989999999999995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EG FUELCO 1514 CONDER"/>
    <s v="CALTEX Australia - Fuel"/>
    <n v="7071340000000000"/>
    <d v="2019-12-26T00:00:00"/>
    <d v="1899-12-30T15:30:00"/>
    <n v="35975"/>
    <x v="0"/>
    <n v="42.07"/>
    <n v="1.53"/>
    <n v="58.59"/>
    <n v="5.86"/>
    <n v="64.45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EG FUELCO 1709 ERINDALE"/>
    <s v="CALTEX Australia - Fuel"/>
    <n v="7071340000000000"/>
    <d v="2019-08-01T00:00:00"/>
    <d v="1899-12-30T10:28:00"/>
    <n v="27858"/>
    <x v="0"/>
    <n v="67.66"/>
    <n v="1.5"/>
    <n v="92.39"/>
    <n v="9.24"/>
    <n v="101.63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1-04T00:00:00"/>
    <d v="1899-12-30T07:47:00"/>
    <n v="17857"/>
    <x v="0"/>
    <n v="65.83"/>
    <n v="1.47"/>
    <n v="88.09"/>
    <n v="8.81"/>
    <n v="96.9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1-16T00:00:00"/>
    <d v="1899-12-30T14:44:00"/>
    <n v="18356"/>
    <x v="0"/>
    <n v="62.66"/>
    <n v="1.45"/>
    <n v="82.71"/>
    <n v="8.2799999999999994"/>
    <n v="90.99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1-30T00:00:00"/>
    <d v="1899-12-30T09:00:00"/>
    <n v="19266"/>
    <x v="0"/>
    <n v="60"/>
    <n v="1.47"/>
    <n v="80.290000000000006"/>
    <n v="8.0299999999999994"/>
    <n v="88.32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2-06T00:00:00"/>
    <d v="1899-12-30T11:05:00"/>
    <n v="19741"/>
    <x v="0"/>
    <n v="68.53"/>
    <n v="1.47"/>
    <n v="91.71"/>
    <n v="9.18"/>
    <n v="100.89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2-14T00:00:00"/>
    <d v="1899-12-30T08:34:00"/>
    <n v="20252"/>
    <x v="0"/>
    <n v="49.74"/>
    <n v="1.48"/>
    <n v="67.010000000000005"/>
    <n v="6.71"/>
    <n v="73.72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2-22T00:00:00"/>
    <d v="1899-12-30T07:25:00"/>
    <n v="20663"/>
    <x v="0"/>
    <n v="72.290000000000006"/>
    <n v="1.48"/>
    <n v="97.39"/>
    <n v="9.74"/>
    <n v="107.13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3-27T00:00:00"/>
    <d v="1899-12-30T00:00:00"/>
    <n v="21630"/>
    <x v="0"/>
    <n v="54.53"/>
    <n v="1.48"/>
    <n v="73.459999999999994"/>
    <n v="7.35"/>
    <n v="80.81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5-21T00:00:00"/>
    <d v="1899-12-30T10:02:00"/>
    <n v="23551"/>
    <x v="0"/>
    <n v="67.56"/>
    <n v="1.52"/>
    <n v="93.48"/>
    <n v="9.35"/>
    <n v="102.83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5-31T00:00:00"/>
    <d v="1899-12-30T11:51:00"/>
    <n v="24060"/>
    <x v="0"/>
    <n v="54.63"/>
    <n v="1.52"/>
    <n v="75.59"/>
    <n v="7.56"/>
    <n v="83.15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6-03T00:00:00"/>
    <d v="1899-12-30T15:00:00"/>
    <n v="24261"/>
    <x v="0"/>
    <n v="31.85"/>
    <n v="1.52"/>
    <n v="44.07"/>
    <n v="4.41"/>
    <n v="48.48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6-11T00:00:00"/>
    <d v="1899-12-30T08:36:00"/>
    <n v="24893"/>
    <x v="0"/>
    <n v="69.73"/>
    <n v="1.5"/>
    <n v="95.21"/>
    <n v="9.5299999999999994"/>
    <n v="104.74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6-21T00:00:00"/>
    <d v="1899-12-30T09:26:00"/>
    <n v="25407"/>
    <x v="0"/>
    <n v="66.180000000000007"/>
    <n v="1.5"/>
    <n v="90.36"/>
    <n v="9.0399999999999991"/>
    <n v="99.4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7-01T00:00:00"/>
    <d v="1899-12-30T13:26:00"/>
    <n v="25960"/>
    <x v="0"/>
    <n v="60.8"/>
    <n v="1.5"/>
    <n v="83.02"/>
    <n v="8.31"/>
    <n v="91.33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7-09T00:00:00"/>
    <d v="1899-12-30T11:32:00"/>
    <n v="26349"/>
    <x v="0"/>
    <n v="59.65"/>
    <n v="1.51"/>
    <n v="81.99"/>
    <n v="8.1999999999999993"/>
    <n v="90.19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7-19T00:00:00"/>
    <d v="1899-12-30T14:52:00"/>
    <n v="26902"/>
    <x v="0"/>
    <n v="52.32"/>
    <n v="1.52"/>
    <n v="72.39"/>
    <n v="7.24"/>
    <n v="79.63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7-29T00:00:00"/>
    <d v="1899-12-30T07:55:00"/>
    <n v="27289"/>
    <x v="0"/>
    <n v="59.57"/>
    <n v="1.52"/>
    <n v="82.43"/>
    <n v="8.25"/>
    <n v="90.68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8-14T00:00:00"/>
    <d v="1899-12-30T13:07:00"/>
    <n v="28406"/>
    <x v="0"/>
    <n v="49.88"/>
    <n v="1.55"/>
    <n v="70.37"/>
    <n v="7.04"/>
    <n v="77.41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8-21T00:00:00"/>
    <d v="1899-12-30T11:29:00"/>
    <n v="28839"/>
    <x v="0"/>
    <n v="65.8"/>
    <n v="1.55"/>
    <n v="92.84"/>
    <n v="9.2899999999999991"/>
    <n v="102.13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9-11T00:00:00"/>
    <d v="1899-12-30T10:28:00"/>
    <n v="29861"/>
    <x v="0"/>
    <n v="58.18"/>
    <n v="1.5"/>
    <n v="79.45"/>
    <n v="7.95"/>
    <n v="87.4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10-11T00:00:00"/>
    <d v="1899-12-30T13:29:00"/>
    <n v="31209"/>
    <x v="0"/>
    <n v="44.91"/>
    <n v="1.55"/>
    <n v="63.36"/>
    <n v="6.34"/>
    <n v="69.7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10-21T00:00:00"/>
    <d v="1899-12-30T10:32:00"/>
    <n v="31838"/>
    <x v="0"/>
    <n v="60.48"/>
    <n v="1.55"/>
    <n v="85.33"/>
    <n v="8.5399999999999991"/>
    <n v="93.87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10-25T00:00:00"/>
    <d v="1899-12-30T14:08:00"/>
    <n v="32110"/>
    <x v="0"/>
    <n v="58"/>
    <n v="1.55"/>
    <n v="81.84"/>
    <n v="8.19"/>
    <n v="90.03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10-31T00:00:00"/>
    <d v="1899-12-30T09:20:00"/>
    <n v="32512"/>
    <x v="0"/>
    <n v="61.29"/>
    <n v="1.55"/>
    <n v="86.47"/>
    <n v="8.65"/>
    <n v="95.12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11-06T00:00:00"/>
    <d v="1899-12-30T11:29:00"/>
    <n v="33050"/>
    <x v="0"/>
    <n v="58.17"/>
    <n v="1.55"/>
    <n v="82.07"/>
    <n v="8.2100000000000009"/>
    <n v="90.28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11-14T00:00:00"/>
    <d v="1899-12-30T08:47:00"/>
    <n v="33655"/>
    <x v="0"/>
    <n v="58.46"/>
    <n v="1.55"/>
    <n v="82.48"/>
    <n v="8.25"/>
    <n v="90.73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11-28T00:00:00"/>
    <d v="1899-12-30T13:20:00"/>
    <n v="34476"/>
    <x v="0"/>
    <n v="63.58"/>
    <n v="1.55"/>
    <n v="89.71"/>
    <n v="8.98"/>
    <n v="98.69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12-04T00:00:00"/>
    <d v="1899-12-30T14:49:00"/>
    <n v="34987"/>
    <x v="0"/>
    <n v="46.06"/>
    <n v="1.55"/>
    <n v="64.989999999999995"/>
    <n v="6.5"/>
    <n v="71.489999999999995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12-09T00:00:00"/>
    <d v="1899-12-30T08:03:00"/>
    <n v="35055"/>
    <x v="0"/>
    <n v="32.75"/>
    <n v="1.57"/>
    <n v="46.8"/>
    <n v="4.6900000000000004"/>
    <n v="51.49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12-16T00:00:00"/>
    <d v="1899-12-30T08:49:00"/>
    <n v="35422"/>
    <x v="0"/>
    <n v="42.44"/>
    <n v="1.57"/>
    <n v="60.65"/>
    <n v="6.07"/>
    <n v="66.72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WESTON CALTEX WOOLWORTHS"/>
    <s v="CALTEX Australia - Fuel"/>
    <n v="7071340000000000"/>
    <d v="2019-05-07T00:00:00"/>
    <d v="1899-12-30T10:05:00"/>
    <n v="23044"/>
    <x v="0"/>
    <n v="64.92"/>
    <n v="1.53"/>
    <n v="90.42"/>
    <n v="9.0500000000000007"/>
    <n v="99.47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CALWELL CALTEX WOOLWORTHS"/>
    <s v="CALTEX Australia - Fuel"/>
    <n v="7071340000000000"/>
    <d v="2019-06-04T00:00:00"/>
    <d v="1899-12-30T10:43:00"/>
    <n v="6924"/>
    <x v="0"/>
    <n v="124.09"/>
    <n v="1.5"/>
    <n v="169.44"/>
    <n v="16.95"/>
    <n v="186.39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CALWELL CALTEX WOOLWORTHS"/>
    <s v="CALTEX Australia - Fuel"/>
    <n v="7071340000000000"/>
    <d v="2019-09-27T00:00:00"/>
    <d v="1899-12-30T07:57:00"/>
    <n v="13300"/>
    <x v="0"/>
    <n v="149.83000000000001"/>
    <n v="1.55"/>
    <n v="211.4"/>
    <n v="21.15"/>
    <n v="232.55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CALWELL CALTEX WOOLWORTHS"/>
    <s v="CALTEX Australia - Fuel"/>
    <n v="7071340000000000"/>
    <d v="2019-12-18T00:00:00"/>
    <d v="1899-12-30T13:54:00"/>
    <n v="16542"/>
    <x v="0"/>
    <n v="137.38"/>
    <n v="1.54"/>
    <n v="192.58"/>
    <n v="19.260000000000002"/>
    <n v="211.84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01-04T00:00:00"/>
    <d v="1899-12-30T11:39:00"/>
    <n v="5008"/>
    <x v="0"/>
    <n v="158.61000000000001"/>
    <n v="1.47"/>
    <n v="212.25"/>
    <n v="21.23"/>
    <n v="233.48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01-10T00:00:00"/>
    <d v="1899-12-30T14:15:00"/>
    <m/>
    <x v="0"/>
    <n v="156.03"/>
    <n v="1.47"/>
    <n v="208.8"/>
    <n v="20.89"/>
    <n v="229.69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02-14T00:00:00"/>
    <d v="1899-12-30T07:40:00"/>
    <n v="6406"/>
    <x v="0"/>
    <n v="154.12"/>
    <n v="1.48"/>
    <n v="207.65"/>
    <n v="20.77"/>
    <n v="228.42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06-07T00:00:00"/>
    <d v="1899-12-30T13:05:00"/>
    <m/>
    <x v="0"/>
    <n v="137.96"/>
    <n v="1.5"/>
    <n v="188.38"/>
    <n v="18.84"/>
    <n v="207.22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06-19T00:00:00"/>
    <d v="1899-12-30T14:35:00"/>
    <n v="2212"/>
    <x v="0"/>
    <n v="166.69"/>
    <n v="1.47"/>
    <n v="223.06"/>
    <n v="22.31"/>
    <n v="245.37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06-26T00:00:00"/>
    <d v="1899-12-30T07:43:00"/>
    <n v="2123"/>
    <x v="0"/>
    <n v="143.58000000000001"/>
    <n v="1.5"/>
    <n v="196.05"/>
    <n v="19.61"/>
    <n v="215.66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07-02T00:00:00"/>
    <d v="1899-12-30T15:01:00"/>
    <n v="2123"/>
    <x v="0"/>
    <n v="87.37"/>
    <n v="1.51"/>
    <n v="120.09"/>
    <n v="12.01"/>
    <n v="132.1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07-08T00:00:00"/>
    <d v="1899-12-30T08:00:00"/>
    <n v="212"/>
    <x v="0"/>
    <n v="81.97"/>
    <n v="1.51"/>
    <n v="112.67"/>
    <n v="11.27"/>
    <n v="123.94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07-11T00:00:00"/>
    <d v="1899-12-30T14:26:00"/>
    <n v="719"/>
    <x v="0"/>
    <n v="92.94"/>
    <n v="1.51"/>
    <n v="127.75"/>
    <n v="12.78"/>
    <n v="140.53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08-01T00:00:00"/>
    <d v="1899-12-30T10:08:00"/>
    <n v="212"/>
    <x v="0"/>
    <n v="135.76"/>
    <n v="1.52"/>
    <n v="187.85"/>
    <n v="18.79"/>
    <n v="206.64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08-07T00:00:00"/>
    <d v="1899-12-30T11:01:00"/>
    <n v="2123"/>
    <x v="0"/>
    <n v="117.85"/>
    <n v="1.55"/>
    <n v="166.27"/>
    <n v="16.63"/>
    <n v="182.9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08-21T00:00:00"/>
    <d v="1899-12-30T15:18:00"/>
    <m/>
    <x v="0"/>
    <n v="139.25"/>
    <n v="1.55"/>
    <n v="196.47"/>
    <n v="19.649999999999999"/>
    <n v="216.12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08-29T00:00:00"/>
    <d v="1899-12-30T07:44:00"/>
    <n v="11985"/>
    <x v="0"/>
    <n v="119.43"/>
    <n v="1.55"/>
    <n v="168.51"/>
    <n v="16.86"/>
    <n v="185.37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09-04T00:00:00"/>
    <d v="1899-12-30T15:40:00"/>
    <n v="11851"/>
    <x v="0"/>
    <n v="113.82"/>
    <n v="1.5"/>
    <n v="155.41999999999999"/>
    <n v="15.55"/>
    <n v="170.97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09-12T00:00:00"/>
    <d v="1899-12-30T11:40:00"/>
    <n v="7"/>
    <x v="0"/>
    <n v="121.26"/>
    <n v="1.5"/>
    <n v="165.57"/>
    <n v="16.559999999999999"/>
    <n v="182.13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09-19T00:00:00"/>
    <d v="1899-12-30T15:17:00"/>
    <n v="2321"/>
    <x v="0"/>
    <n v="139.55000000000001"/>
    <n v="1.53"/>
    <n v="194.35"/>
    <n v="19.440000000000001"/>
    <n v="213.79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10-15T00:00:00"/>
    <d v="1899-12-30T00:51:00"/>
    <n v="2321"/>
    <x v="0"/>
    <n v="144.46"/>
    <n v="1.55"/>
    <n v="203.82"/>
    <n v="20.39"/>
    <n v="224.21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10-23T00:00:00"/>
    <d v="1899-12-30T11:23:00"/>
    <m/>
    <x v="0"/>
    <n v="170.15"/>
    <n v="1.55"/>
    <n v="240.06"/>
    <n v="24.01"/>
    <n v="264.07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10-24T00:00:00"/>
    <d v="1899-12-30T08:36:00"/>
    <n v="23"/>
    <x v="0"/>
    <n v="143.78"/>
    <n v="1.55"/>
    <n v="202.86"/>
    <n v="20.29"/>
    <n v="223.15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11-12T00:00:00"/>
    <d v="1899-12-30T13:21:00"/>
    <n v="14805"/>
    <x v="0"/>
    <n v="137.21"/>
    <n v="1.55"/>
    <n v="193.59"/>
    <n v="19.36"/>
    <n v="212.95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12-02T00:00:00"/>
    <d v="1899-12-30T07:59:00"/>
    <n v="15222"/>
    <x v="0"/>
    <n v="149.31"/>
    <n v="1.55"/>
    <n v="210.66"/>
    <n v="21.07"/>
    <n v="231.73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12-09T00:00:00"/>
    <d v="1899-12-30T07:44:00"/>
    <n v="15738"/>
    <x v="0"/>
    <n v="127.8"/>
    <n v="1.57"/>
    <n v="182.64"/>
    <n v="18.27"/>
    <n v="200.91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MAWSON WOOLWORTHS S/STN"/>
    <s v="CALTEX Australia - Fuel"/>
    <n v="7071340000000000"/>
    <d v="2019-01-29T00:00:00"/>
    <d v="1899-12-30T14:38:00"/>
    <n v="2123"/>
    <x v="0"/>
    <n v="139.79"/>
    <n v="1.45"/>
    <n v="184.53"/>
    <n v="18.46"/>
    <n v="202.99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WESTON CALTEX WOOLWORTHS"/>
    <s v="CALTEX Australia - Fuel"/>
    <n v="7071340000000000"/>
    <d v="2019-08-15T00:00:00"/>
    <d v="1899-12-30T10:25:00"/>
    <n v="2123"/>
    <x v="0"/>
    <n v="158.94"/>
    <n v="1.59"/>
    <n v="230.03"/>
    <n v="23.01"/>
    <n v="253.04"/>
  </r>
  <r>
    <x v="211"/>
    <s v="ACT TCCS - PTS - City Maintenance - PM - Allara Street Depot"/>
    <n v="190850"/>
    <m/>
    <s v="Truck"/>
    <n v="145521"/>
    <n v="2010"/>
    <s v="MITSUBISHI FUSO"/>
    <s v="CANTER"/>
    <s v="(1/10) 4.9TD FE84DE6 3.5 MWB Man CC"/>
    <s v="BELCONNEN WOOLWORTHS S/STN"/>
    <s v="CALTEX Australia - Fuel"/>
    <n v="7071340000000000"/>
    <d v="2019-01-09T00:00:00"/>
    <d v="1899-12-30T00:16:00"/>
    <n v="55726"/>
    <x v="0"/>
    <n v="71.67"/>
    <n v="1.26"/>
    <n v="82.09"/>
    <n v="8.2100000000000009"/>
    <n v="90.3"/>
  </r>
  <r>
    <x v="211"/>
    <s v="ACT TCCS - PTS - City Maintenance - PM - Allara Street Depot"/>
    <n v="190850"/>
    <m/>
    <s v="Truck"/>
    <n v="145521"/>
    <n v="2010"/>
    <s v="MITSUBISHI FUSO"/>
    <s v="CANTER"/>
    <s v="(1/10) 4.9TD FE84DE6 3.5 MWB Man CC"/>
    <s v="BELCONNEN WOOLWORTHS S/STN"/>
    <s v="CALTEX Australia - Fuel"/>
    <n v="7071340000000000"/>
    <d v="2019-01-29T00:00:00"/>
    <d v="1899-12-30T00:01:00"/>
    <n v="56397"/>
    <x v="0"/>
    <n v="84.89"/>
    <n v="1.32"/>
    <n v="102.21"/>
    <n v="10.220000000000001"/>
    <n v="112.43"/>
  </r>
  <r>
    <x v="211"/>
    <s v="ACT TCCS - PTS - City Maintenance - PM - Allara Street Depot"/>
    <n v="190850"/>
    <m/>
    <s v="Truck"/>
    <n v="145521"/>
    <n v="2010"/>
    <s v="MITSUBISHI FUSO"/>
    <s v="CANTER"/>
    <s v="(1/10) 4.9TD FE84DE6 3.5 MWB Man CC"/>
    <s v="CALTEX  QUEANBEYAN S/STN"/>
    <s v="CALTEX Australia - Fuel"/>
    <n v="7071340000000000"/>
    <d v="2019-01-21T00:00:00"/>
    <d v="1899-12-30T11:33:00"/>
    <n v="56069"/>
    <x v="0"/>
    <n v="92.41"/>
    <n v="1.32"/>
    <n v="110.84"/>
    <n v="11.08"/>
    <n v="121.92"/>
  </r>
  <r>
    <x v="211"/>
    <s v="ACT TCCS - PTS - City Maintenance - PM - Allara Street Depot"/>
    <n v="190850"/>
    <m/>
    <s v="Truck"/>
    <n v="145521"/>
    <n v="2010"/>
    <s v="MITSUBISHI FUSO"/>
    <s v="CANTER"/>
    <s v="(1/10) 4.9TD FE84DE6 3.5 MWB Man CC"/>
    <s v="CALTEX BRADDON STAR MART"/>
    <s v="CALTEX Australia - Fuel"/>
    <n v="7071340000000000"/>
    <d v="2019-05-22T00:00:00"/>
    <d v="1899-12-30T14:04:00"/>
    <n v="57713"/>
    <x v="0"/>
    <n v="77.47"/>
    <n v="1.46"/>
    <n v="102.75"/>
    <n v="10.28"/>
    <n v="113.03"/>
  </r>
  <r>
    <x v="211"/>
    <s v="ACT TCCS - PTS - City Maintenance - PM - Allara Street Depot"/>
    <n v="190850"/>
    <m/>
    <s v="Truck"/>
    <n v="145521"/>
    <n v="2010"/>
    <s v="MITSUBISHI FUSO"/>
    <s v="CANTER"/>
    <s v="(1/10) 4.9TD FE84DE6 3.5 MWB Man CC"/>
    <s v="CALTEX BRADDON STAR MART"/>
    <s v="CALTEX Australia - Fuel"/>
    <n v="7071340000000000"/>
    <d v="2019-06-27T00:00:00"/>
    <d v="1899-12-30T09:01:00"/>
    <n v="58405"/>
    <x v="0"/>
    <n v="45.19"/>
    <n v="1.42"/>
    <n v="57.52"/>
    <n v="5.75"/>
    <n v="63.27"/>
  </r>
  <r>
    <x v="211"/>
    <s v="ACT TCCS - PTS - City Maintenance - PM - Allara Street Depot"/>
    <n v="190850"/>
    <m/>
    <s v="Truck"/>
    <n v="145521"/>
    <n v="2010"/>
    <s v="MITSUBISHI FUSO"/>
    <s v="CANTER"/>
    <s v="(1/10) 4.9TD FE84DE6 3.5 MWB Man CC"/>
    <s v="CALTEX BRADDON STAR MART"/>
    <s v="CALTEX Australia - Fuel"/>
    <n v="7071340000000000"/>
    <d v="2019-07-05T00:00:00"/>
    <d v="1899-12-30T06:41:00"/>
    <n v="58796"/>
    <x v="0"/>
    <n v="97.52"/>
    <n v="1.42"/>
    <n v="125.85"/>
    <n v="12.59"/>
    <n v="138.44"/>
  </r>
  <r>
    <x v="211"/>
    <s v="ACT TCCS - PTS - City Maintenance - PM - Allara Street Depot"/>
    <n v="190850"/>
    <m/>
    <s v="Truck"/>
    <n v="145521"/>
    <n v="2010"/>
    <s v="MITSUBISHI FUSO"/>
    <s v="CANTER"/>
    <s v="(1/10) 4.9TD FE84DE6 3.5 MWB Man CC"/>
    <s v="CALTEX BRADDON STAR MART"/>
    <s v="CALTEX Australia - Fuel"/>
    <n v="7071340000000000"/>
    <d v="2019-09-18T00:00:00"/>
    <d v="1899-12-30T11:27:00"/>
    <n v="59744"/>
    <x v="0"/>
    <n v="105.06"/>
    <n v="1.44"/>
    <n v="137.72"/>
    <n v="13.77"/>
    <n v="151.49"/>
  </r>
  <r>
    <x v="211"/>
    <s v="ACT TCCS - PTS - City Maintenance - PM - Allara Street Depot"/>
    <n v="190850"/>
    <m/>
    <s v="Truck"/>
    <n v="145521"/>
    <n v="2010"/>
    <s v="MITSUBISHI FUSO"/>
    <s v="CANTER"/>
    <s v="(1/10) 4.9TD FE84DE6 3.5 MWB Man CC"/>
    <s v="CALTEX BRADDON STAR MART"/>
    <s v="CALTEX Australia - Fuel"/>
    <n v="7071340000000000"/>
    <d v="2019-11-20T00:00:00"/>
    <d v="1899-12-30T11:25:00"/>
    <m/>
    <x v="0"/>
    <n v="95.37"/>
    <n v="1.45"/>
    <n v="125.62"/>
    <n v="12.56"/>
    <n v="138.18"/>
  </r>
  <r>
    <x v="211"/>
    <s v="ACT TCCS - PTS - City Maintenance - PM - Allara Street Depot"/>
    <n v="190850"/>
    <m/>
    <s v="Truck"/>
    <n v="145521"/>
    <n v="2010"/>
    <s v="MITSUBISHI FUSO"/>
    <s v="CANTER"/>
    <s v="(1/10) 4.9TD FE84DE6 3.5 MWB Man CC"/>
    <s v="EG FUELCO 1788 HUME"/>
    <s v="CALTEX Australia - Fuel"/>
    <n v="7071340000000000"/>
    <d v="2019-08-07T00:00:00"/>
    <d v="1899-12-30T13:56:00"/>
    <n v="59253"/>
    <x v="0"/>
    <n v="75.39"/>
    <n v="1.41"/>
    <n v="96.56"/>
    <n v="9.66"/>
    <n v="106.22"/>
  </r>
  <r>
    <x v="211"/>
    <s v="ACT TCCS - PTS - City Maintenance - PM - Allara Street Depot"/>
    <n v="190850"/>
    <m/>
    <s v="Truck"/>
    <n v="145521"/>
    <n v="2010"/>
    <s v="MITSUBISHI FUSO"/>
    <s v="CANTER"/>
    <s v="(1/10) 4.9TD FE84DE6 3.5 MWB Man CC"/>
    <s v="FYSHWICK S/STN"/>
    <s v="CALTEX Australia - Fuel"/>
    <n v="7071340000000000"/>
    <d v="2019-02-12T00:00:00"/>
    <d v="1899-12-30T07:30:00"/>
    <n v="56840"/>
    <x v="0"/>
    <n v="83.76"/>
    <n v="1.34"/>
    <n v="101.65"/>
    <n v="10.17"/>
    <n v="111.82"/>
  </r>
  <r>
    <x v="211"/>
    <s v="ACT TCCS - PTS - City Maintenance - PM - Allara Street Depot"/>
    <n v="190850"/>
    <m/>
    <s v="Truck"/>
    <n v="145521"/>
    <n v="2010"/>
    <s v="MITSUBISHI FUSO"/>
    <s v="CANTER"/>
    <s v="(1/10) 4.9TD FE84DE6 3.5 MWB Man CC"/>
    <s v="FYSHWICK S/STN"/>
    <s v="CALTEX Australia - Fuel"/>
    <n v="7071340000000000"/>
    <d v="2019-02-21T00:00:00"/>
    <d v="1899-12-30T13:58:00"/>
    <m/>
    <x v="0"/>
    <n v="109.68"/>
    <n v="1.37"/>
    <n v="136.88"/>
    <n v="13.69"/>
    <n v="150.57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3-05T00:00:00"/>
    <d v="1899-12-30T05:48:00"/>
    <n v="257279"/>
    <x v="0"/>
    <n v="112.95"/>
    <n v="1.49"/>
    <n v="153"/>
    <n v="15.31"/>
    <n v="168.31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3-15T00:00:00"/>
    <d v="1899-12-30T05:17:00"/>
    <n v="257626"/>
    <x v="0"/>
    <n v="90.29"/>
    <n v="1.49"/>
    <n v="122.3"/>
    <n v="12.24"/>
    <n v="134.54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3-22T00:00:00"/>
    <d v="1899-12-30T05:15:00"/>
    <n v="257952"/>
    <x v="0"/>
    <n v="81.72"/>
    <n v="1.49"/>
    <n v="110.69"/>
    <n v="11.07"/>
    <n v="121.76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3-29T00:00:00"/>
    <d v="1899-12-30T05:17:00"/>
    <n v="258305"/>
    <x v="0"/>
    <n v="85.41"/>
    <n v="1.49"/>
    <n v="115.69"/>
    <n v="11.57"/>
    <n v="127.26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4-09T00:00:00"/>
    <d v="1899-12-30T05:39:00"/>
    <n v="258668"/>
    <x v="0"/>
    <n v="89.14"/>
    <n v="1.5"/>
    <n v="121.72"/>
    <n v="12.18"/>
    <n v="133.9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4-18T00:00:00"/>
    <d v="1899-12-30T05:17:00"/>
    <n v="259024"/>
    <x v="0"/>
    <n v="94.89"/>
    <n v="1.5"/>
    <n v="129.56"/>
    <n v="12.96"/>
    <n v="142.52000000000001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5-02T00:00:00"/>
    <d v="1899-12-30T06:15:00"/>
    <n v="259496"/>
    <x v="0"/>
    <n v="118"/>
    <n v="1.52"/>
    <n v="163.27000000000001"/>
    <n v="16.329999999999998"/>
    <n v="179.6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5-17T00:00:00"/>
    <d v="1899-12-30T04:58:00"/>
    <n v="259808"/>
    <x v="0"/>
    <n v="91.04"/>
    <n v="1.53"/>
    <n v="126.79"/>
    <n v="12.68"/>
    <n v="139.47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6-06T00:00:00"/>
    <d v="1899-12-30T04:52:00"/>
    <n v="269062"/>
    <x v="0"/>
    <n v="118.36"/>
    <n v="1.5"/>
    <n v="161.62"/>
    <n v="16.170000000000002"/>
    <n v="177.79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6-16T00:00:00"/>
    <d v="1899-12-30T05:30:00"/>
    <n v="261864"/>
    <x v="0"/>
    <n v="128.06"/>
    <n v="1.5"/>
    <n v="174.86"/>
    <n v="17.489999999999998"/>
    <n v="192.35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7-02T00:00:00"/>
    <d v="1899-12-30T05:27:00"/>
    <n v="262224"/>
    <x v="0"/>
    <n v="103.68"/>
    <n v="1.5"/>
    <n v="141.57"/>
    <n v="14.16"/>
    <n v="155.72999999999999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7-23T00:00:00"/>
    <d v="1899-12-30T05:09:00"/>
    <n v="262629"/>
    <x v="0"/>
    <n v="115.92"/>
    <n v="1.52"/>
    <n v="160.38999999999999"/>
    <n v="16.04"/>
    <n v="176.43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8-06T00:00:00"/>
    <d v="1899-12-30T05:07:00"/>
    <n v="262882"/>
    <x v="0"/>
    <n v="77.33"/>
    <n v="1.5"/>
    <n v="105.59"/>
    <n v="10.56"/>
    <n v="116.15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8-16T00:00:00"/>
    <d v="1899-12-30T05:15:00"/>
    <n v="263364"/>
    <x v="0"/>
    <n v="150.58000000000001"/>
    <n v="1.5"/>
    <n v="205.61"/>
    <n v="20.57"/>
    <n v="226.18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8-18T00:00:00"/>
    <d v="1899-12-30T05:16:00"/>
    <n v="263545"/>
    <x v="0"/>
    <n v="60.9"/>
    <n v="1.5"/>
    <n v="83.15"/>
    <n v="8.32"/>
    <n v="91.47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9-01T00:00:00"/>
    <d v="1899-12-30T05:15:00"/>
    <n v="264337"/>
    <x v="0"/>
    <n v="109.85"/>
    <n v="1.5"/>
    <n v="149.99"/>
    <n v="15"/>
    <n v="164.99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9-13T00:00:00"/>
    <d v="1899-12-30T05:09:00"/>
    <n v="254742"/>
    <x v="0"/>
    <n v="117.03"/>
    <n v="1.5"/>
    <n v="159.80000000000001"/>
    <n v="15.99"/>
    <n v="175.79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KALEEN STAR MART"/>
    <s v="CALTEX Australia - Fuel"/>
    <n v="7071340000000000"/>
    <d v="2019-10-17T00:00:00"/>
    <d v="1899-12-30T06:35:00"/>
    <n v="266392"/>
    <x v="0"/>
    <n v="105.02"/>
    <n v="1.55"/>
    <n v="148.16999999999999"/>
    <n v="14.82"/>
    <n v="162.99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NICHOLLS STAR MART"/>
    <s v="CALTEX Australia - Fuel"/>
    <n v="7071340000000000"/>
    <d v="2019-12-14T00:00:00"/>
    <d v="1899-12-30T08:17:00"/>
    <n v="270565"/>
    <x v="0"/>
    <n v="133.22"/>
    <n v="1.51"/>
    <n v="183.12"/>
    <n v="18.32"/>
    <n v="201.44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NICHOLLS STAR MART"/>
    <s v="CALTEX Australia - Fuel"/>
    <n v="7071340000000000"/>
    <d v="2019-12-29T00:00:00"/>
    <d v="1899-12-30T09:42:00"/>
    <n v="272212"/>
    <x v="0"/>
    <n v="129.26"/>
    <n v="1.54"/>
    <n v="181.2"/>
    <n v="18.13"/>
    <n v="199.33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WELL CALTEX WOOLWORTHS"/>
    <s v="CALTEX Australia - Fuel"/>
    <n v="7071340000000000"/>
    <d v="2019-10-25T00:00:00"/>
    <d v="1899-12-30T11:27:00"/>
    <n v="267465"/>
    <x v="0"/>
    <n v="114.68"/>
    <n v="1.53"/>
    <n v="159.72"/>
    <n v="15.98"/>
    <n v="175.7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EG FUELCO 1193 CANBERR AAIRPT"/>
    <s v="CALTEX Australia - Fuel"/>
    <n v="7071340000000000"/>
    <d v="2019-12-10T00:00:00"/>
    <d v="1899-12-30T06:55:00"/>
    <n v="270060"/>
    <x v="0"/>
    <n v="124.37"/>
    <n v="1.44"/>
    <n v="163.04"/>
    <n v="16.309999999999999"/>
    <n v="179.35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EG FUELCO 1529 TUGGERANONG"/>
    <s v="CALTEX Australia - Fuel"/>
    <n v="7071340000000000"/>
    <d v="2019-10-22T00:00:00"/>
    <d v="1899-12-30T10:12:00"/>
    <n v="267140"/>
    <x v="0"/>
    <n v="142.44999999999999"/>
    <n v="1.51"/>
    <n v="195.8"/>
    <n v="19.59"/>
    <n v="215.39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EG FUELCO 1566 DICKSON"/>
    <s v="CALTEX Australia - Fuel"/>
    <n v="7071340000000000"/>
    <d v="2019-08-29T00:00:00"/>
    <d v="1899-12-30T05:36:00"/>
    <n v="264015"/>
    <x v="0"/>
    <n v="130.09"/>
    <n v="1.5"/>
    <n v="177.64"/>
    <n v="17.77"/>
    <n v="195.41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EG FUELCO 1566 DICKSON"/>
    <s v="CALTEX Australia - Fuel"/>
    <n v="7071340000000000"/>
    <d v="2019-10-10T00:00:00"/>
    <d v="1899-12-30T06:17:00"/>
    <n v="265383"/>
    <x v="0"/>
    <n v="111.91"/>
    <n v="1.51"/>
    <n v="153.83000000000001"/>
    <n v="15.39"/>
    <n v="169.22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EG FUELCO 1566 DICKSON"/>
    <s v="CALTEX Australia - Fuel"/>
    <n v="7071340000000000"/>
    <d v="2019-11-23T00:00:00"/>
    <d v="1899-12-30T06:58:00"/>
    <n v="268464"/>
    <x v="0"/>
    <n v="115.14"/>
    <n v="1.51"/>
    <n v="158.26"/>
    <n v="15.83"/>
    <n v="174.09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EG FUELCO 1788 HUME"/>
    <s v="CALTEX Australia - Fuel"/>
    <n v="7071340000000000"/>
    <d v="2019-10-04T00:00:00"/>
    <d v="1899-12-30T04:19:00"/>
    <n v="265074"/>
    <x v="0"/>
    <n v="92.65"/>
    <n v="1.48"/>
    <n v="124.83"/>
    <n v="12.49"/>
    <n v="137.32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EG FUELCO 1788 HUME"/>
    <s v="CALTEX Australia - Fuel"/>
    <n v="7071340000000000"/>
    <d v="2019-10-30T00:00:00"/>
    <d v="1899-12-30T11:11:00"/>
    <n v="267816"/>
    <x v="0"/>
    <n v="111.65"/>
    <n v="1.46"/>
    <n v="148.38999999999999"/>
    <n v="14.84"/>
    <n v="163.22999999999999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EG FUELCO 1788 HUME"/>
    <s v="CALTEX Australia - Fuel"/>
    <n v="7071340000000000"/>
    <d v="2019-11-01T00:00:00"/>
    <d v="1899-12-30T11:54:00"/>
    <n v="268054"/>
    <x v="0"/>
    <n v="90.45"/>
    <n v="1.46"/>
    <n v="120.22"/>
    <n v="12.03"/>
    <n v="132.25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EG FUELCO 1788 HUME"/>
    <s v="CALTEX Australia - Fuel"/>
    <n v="7071340000000000"/>
    <d v="2019-12-02T00:00:00"/>
    <d v="1899-12-30T11:12:00"/>
    <n v="269241"/>
    <x v="0"/>
    <n v="130.4"/>
    <n v="1.47"/>
    <n v="174.5"/>
    <n v="17.46"/>
    <n v="191.96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EG FUELCO 1788 HUME"/>
    <s v="CALTEX Australia - Fuel"/>
    <n v="7071340000000000"/>
    <d v="2019-12-05T00:00:00"/>
    <d v="1899-12-30T10:47:00"/>
    <n v="269644"/>
    <x v="0"/>
    <n v="122.22"/>
    <n v="1.47"/>
    <n v="163.55000000000001"/>
    <n v="16.36"/>
    <n v="179.91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EG FUELCO 1788 HUME"/>
    <s v="CALTEX Australia - Fuel"/>
    <n v="7071340000000000"/>
    <d v="2019-12-18T00:00:00"/>
    <d v="1899-12-30T11:01:00"/>
    <n v="270986"/>
    <x v="0"/>
    <n v="120.8"/>
    <n v="1.47"/>
    <n v="161.65"/>
    <n v="16.170000000000002"/>
    <n v="177.82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EG FUELCO 1788 HUME"/>
    <s v="CALTEX Australia - Fuel"/>
    <n v="7071340000000000"/>
    <d v="2019-12-23T00:00:00"/>
    <d v="1899-12-30T11:59:00"/>
    <n v="271395"/>
    <x v="0"/>
    <n v="105.19"/>
    <n v="1.47"/>
    <n v="140.76"/>
    <n v="14.08"/>
    <n v="154.84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EG FUELCO 1788 HUME"/>
    <s v="CALTEX Australia - Fuel"/>
    <n v="7071340000000000"/>
    <d v="2019-12-27T00:00:00"/>
    <d v="1899-12-30T06:05:00"/>
    <n v="271823"/>
    <x v="0"/>
    <n v="131.96"/>
    <n v="1.47"/>
    <n v="176.59"/>
    <n v="17.66"/>
    <n v="194.25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EG FUELCO 1790 BELCONNEN"/>
    <s v="CALTEX Australia - Fuel"/>
    <n v="7071340000000000"/>
    <d v="2019-06-12T00:00:00"/>
    <d v="1899-12-30T09:33:00"/>
    <n v="261500"/>
    <x v="0"/>
    <n v="153.80000000000001"/>
    <n v="1.5"/>
    <n v="210.01"/>
    <n v="21.01"/>
    <n v="231.02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EG FUELCO 1790 BELCONNEN"/>
    <s v="CALTEX Australia - Fuel"/>
    <n v="7071340000000000"/>
    <d v="2019-10-13T00:00:00"/>
    <d v="1899-12-30T09:27:00"/>
    <n v="265771"/>
    <x v="0"/>
    <n v="110.29"/>
    <n v="1.53"/>
    <n v="153.6"/>
    <n v="15.37"/>
    <n v="168.97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EG FUELCO 1790 BELCONNEN"/>
    <s v="CALTEX Australia - Fuel"/>
    <n v="7071340000000000"/>
    <d v="2019-11-25T00:00:00"/>
    <d v="1899-12-30T11:52:00"/>
    <n v="268764"/>
    <x v="0"/>
    <n v="124.37"/>
    <n v="1.53"/>
    <n v="173.21"/>
    <n v="17.329999999999998"/>
    <n v="190.54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FYSHWICK S/STN"/>
    <s v="CALTEX Australia - Fuel"/>
    <n v="7071340000000000"/>
    <d v="2019-10-15T00:00:00"/>
    <d v="1899-12-30T00:31:00"/>
    <m/>
    <x v="0"/>
    <n v="118.4"/>
    <n v="1.46"/>
    <n v="157.36000000000001"/>
    <n v="15.74"/>
    <n v="173.1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HUME WOOLWORTHS S/STN"/>
    <s v="CALTEX Australia - Fuel"/>
    <n v="7071340000000000"/>
    <d v="2019-01-23T00:00:00"/>
    <d v="1899-12-30T11:00:00"/>
    <n v="256919"/>
    <x v="0"/>
    <n v="122.63"/>
    <n v="1.45"/>
    <n v="161.87"/>
    <n v="16.190000000000001"/>
    <n v="178.06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KAMBAH CALTEX WOOLWORTHS"/>
    <s v="CALTEX Australia - Fuel"/>
    <n v="7071340000000000"/>
    <d v="2019-05-26T00:00:00"/>
    <d v="1899-12-30T05:23:00"/>
    <n v="260274"/>
    <x v="0"/>
    <n v="100.71"/>
    <n v="1.52"/>
    <n v="139.35"/>
    <n v="13.94"/>
    <n v="153.29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KAMBAH CALTEX WOOLWORTHS"/>
    <s v="CALTEX Australia - Fuel"/>
    <n v="7071340000000000"/>
    <d v="2019-05-29T00:00:00"/>
    <d v="1899-12-30T00:41:00"/>
    <n v="260608"/>
    <x v="0"/>
    <n v="136.72999999999999"/>
    <n v="1.52"/>
    <n v="189.18"/>
    <n v="18.920000000000002"/>
    <n v="208.1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KAMBAH CALTEX WOOLWORTHS"/>
    <s v="CALTEX Australia - Fuel"/>
    <n v="7071340000000000"/>
    <d v="2019-10-18T00:00:00"/>
    <d v="1899-12-30T15:25:00"/>
    <n v="2667676"/>
    <x v="0"/>
    <n v="125.6"/>
    <n v="1.55"/>
    <n v="177.21"/>
    <n v="17.73"/>
    <n v="194.94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1-03T00:00:00"/>
    <d v="1899-12-30T06:51:00"/>
    <n v="79109"/>
    <x v="0"/>
    <n v="91.07"/>
    <n v="1.35"/>
    <n v="111.73"/>
    <n v="11.17"/>
    <n v="122.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1-06T00:00:00"/>
    <d v="1899-12-30T08:11:00"/>
    <n v="79189"/>
    <x v="0"/>
    <n v="63.61"/>
    <n v="1.27"/>
    <n v="73.62"/>
    <n v="7.36"/>
    <n v="80.98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1-09T00:00:00"/>
    <d v="1899-12-30T07:35:00"/>
    <n v="79317"/>
    <x v="0"/>
    <n v="91.81"/>
    <n v="1.27"/>
    <n v="106.25"/>
    <n v="10.63"/>
    <n v="116.88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1-13T00:00:00"/>
    <d v="1899-12-30T07:57:00"/>
    <n v="79825"/>
    <x v="0"/>
    <n v="104.54"/>
    <n v="1.27"/>
    <n v="120.78"/>
    <n v="12.08"/>
    <n v="132.86000000000001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1-17T00:00:00"/>
    <d v="1899-12-30T06:14:00"/>
    <n v="79662"/>
    <x v="0"/>
    <n v="106.03"/>
    <n v="1.27"/>
    <n v="122.5"/>
    <n v="12.25"/>
    <n v="134.75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1-20T00:00:00"/>
    <d v="1899-12-30T08:09:00"/>
    <n v="79776"/>
    <x v="0"/>
    <n v="63.82"/>
    <n v="1.32"/>
    <n v="76.48"/>
    <n v="7.65"/>
    <n v="84.13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1-23T00:00:00"/>
    <d v="1899-12-30T08:00:00"/>
    <n v="79946"/>
    <x v="0"/>
    <n v="98.47"/>
    <n v="1.32"/>
    <n v="118"/>
    <n v="11.8"/>
    <n v="129.80000000000001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1-26T00:00:00"/>
    <d v="1899-12-30T08:05:00"/>
    <n v="80088"/>
    <x v="0"/>
    <n v="80.209999999999994"/>
    <n v="1.32"/>
    <n v="96.12"/>
    <n v="9.61"/>
    <n v="105.73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1-29T00:00:00"/>
    <d v="1899-12-30T04:40:00"/>
    <n v="80168"/>
    <x v="0"/>
    <n v="59.17"/>
    <n v="1.34"/>
    <n v="71.95"/>
    <n v="7.2"/>
    <n v="79.150000000000006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2-01T00:00:00"/>
    <d v="1899-12-30T04:53:00"/>
    <n v="80340"/>
    <x v="0"/>
    <n v="85.82"/>
    <n v="1.34"/>
    <n v="104.35"/>
    <n v="10.44"/>
    <n v="114.7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2-04T00:00:00"/>
    <d v="1899-12-30T07:29:00"/>
    <n v="80447"/>
    <x v="0"/>
    <n v="86.61"/>
    <n v="1.35"/>
    <n v="106.35"/>
    <n v="10.64"/>
    <n v="116.9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2-08T00:00:00"/>
    <d v="1899-12-30T06:52:00"/>
    <n v="80636"/>
    <x v="0"/>
    <n v="108.22"/>
    <n v="1.35"/>
    <n v="132.88999999999999"/>
    <n v="13.29"/>
    <n v="146.18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2-12T00:00:00"/>
    <d v="1899-12-30T06:52:00"/>
    <n v="80726"/>
    <x v="0"/>
    <n v="79.540000000000006"/>
    <n v="1.38"/>
    <n v="99.9"/>
    <n v="9.99"/>
    <n v="109.8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2-14T00:00:00"/>
    <d v="1899-12-30T06:40:00"/>
    <n v="80850"/>
    <x v="0"/>
    <n v="69.569999999999993"/>
    <n v="1.38"/>
    <n v="87.38"/>
    <n v="8.74"/>
    <n v="96.12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2-17T00:00:00"/>
    <d v="1899-12-30T08:52:00"/>
    <n v="80931"/>
    <x v="0"/>
    <n v="62.82"/>
    <n v="1.39"/>
    <n v="79.459999999999994"/>
    <n v="7.95"/>
    <n v="87.41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2-24T00:00:00"/>
    <d v="1899-12-30T08:15:00"/>
    <n v="81237"/>
    <x v="0"/>
    <n v="97.06"/>
    <n v="1.41"/>
    <n v="124.75"/>
    <n v="12.48"/>
    <n v="137.2299999999999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2-28T00:00:00"/>
    <d v="1899-12-30T05:42:00"/>
    <n v="81421"/>
    <x v="0"/>
    <n v="102.87"/>
    <n v="1.41"/>
    <n v="132.22999999999999"/>
    <n v="13.22"/>
    <n v="145.4499999999999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3-03T00:00:00"/>
    <d v="1899-12-30T08:23:00"/>
    <n v="81569"/>
    <x v="0"/>
    <n v="88.42"/>
    <n v="1.45"/>
    <n v="116.23"/>
    <n v="11.62"/>
    <n v="127.85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3-06T00:00:00"/>
    <d v="1899-12-30T08:01:00"/>
    <n v="61700"/>
    <x v="0"/>
    <n v="96.15"/>
    <n v="1.45"/>
    <n v="126.38"/>
    <n v="12.64"/>
    <n v="139.02000000000001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3-09T00:00:00"/>
    <d v="1899-12-30T08:05:00"/>
    <n v="81842"/>
    <x v="0"/>
    <n v="92.49"/>
    <n v="1.45"/>
    <n v="121.57"/>
    <n v="12.16"/>
    <n v="133.7299999999999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3-13T00:00:00"/>
    <d v="1899-12-30T05:44:00"/>
    <n v="82007"/>
    <x v="0"/>
    <n v="107.31"/>
    <n v="1.45"/>
    <n v="141.16"/>
    <n v="14.12"/>
    <n v="155.28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3-15T00:00:00"/>
    <d v="1899-12-30T07:43:00"/>
    <n v="82131"/>
    <x v="0"/>
    <n v="72.33"/>
    <n v="1.45"/>
    <n v="95.15"/>
    <n v="9.52"/>
    <n v="104.67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3-18T00:00:00"/>
    <d v="1899-12-30T02:46:00"/>
    <n v="82222"/>
    <x v="0"/>
    <n v="74.14"/>
    <n v="1.45"/>
    <n v="97.53"/>
    <n v="9.75"/>
    <n v="107.28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3-20T00:00:00"/>
    <d v="1899-12-30T07:18:00"/>
    <n v="82374"/>
    <x v="0"/>
    <n v="99.28"/>
    <n v="1.45"/>
    <n v="130.6"/>
    <n v="13.06"/>
    <n v="143.66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3-23T00:00:00"/>
    <d v="1899-12-30T08:45:00"/>
    <n v="82515"/>
    <x v="0"/>
    <n v="81.27"/>
    <n v="1.45"/>
    <n v="106.91"/>
    <n v="10.69"/>
    <n v="117.6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3-27T00:00:00"/>
    <d v="1899-12-30T05:41:00"/>
    <n v="82634"/>
    <x v="0"/>
    <n v="108.81"/>
    <n v="1.45"/>
    <n v="143.13999999999999"/>
    <n v="14.31"/>
    <n v="157.4499999999999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3-29T00:00:00"/>
    <d v="1899-12-30T04:02:00"/>
    <n v="82770"/>
    <x v="0"/>
    <n v="77.09"/>
    <n v="1.45"/>
    <n v="101.41"/>
    <n v="10.14"/>
    <n v="111.55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3-31T00:00:00"/>
    <d v="1899-12-30T08:33:00"/>
    <n v="82850"/>
    <x v="0"/>
    <n v="64.28"/>
    <n v="1.45"/>
    <n v="84.55"/>
    <n v="8.4600000000000009"/>
    <n v="93.01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4-03T00:00:00"/>
    <d v="1899-12-30T06:47:00"/>
    <n v="83000"/>
    <x v="0"/>
    <n v="102.63"/>
    <n v="1.45"/>
    <n v="135.44"/>
    <n v="13.54"/>
    <n v="148.9799999999999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4-05T00:00:00"/>
    <d v="1899-12-30T07:27:00"/>
    <n v="83150"/>
    <x v="0"/>
    <n v="73.84"/>
    <n v="1.45"/>
    <n v="97.45"/>
    <n v="9.75"/>
    <n v="107.2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4-09T00:00:00"/>
    <d v="1899-12-30T05:46:00"/>
    <n v="83263"/>
    <x v="0"/>
    <n v="100.55"/>
    <n v="1.45"/>
    <n v="132.24"/>
    <n v="13.22"/>
    <n v="145.46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4-12T00:00:00"/>
    <d v="1899-12-30T07:27:00"/>
    <n v="83440"/>
    <x v="0"/>
    <n v="111.08"/>
    <n v="1.45"/>
    <n v="146.09"/>
    <n v="14.61"/>
    <n v="160.6999999999999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4-17T00:00:00"/>
    <d v="1899-12-30T04:22:00"/>
    <n v="83610"/>
    <x v="0"/>
    <n v="118.88"/>
    <n v="1.46"/>
    <n v="157.41"/>
    <n v="15.74"/>
    <n v="173.15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4-18T00:00:00"/>
    <d v="1899-12-30T08:53:00"/>
    <n v="83740"/>
    <x v="0"/>
    <n v="62.88"/>
    <n v="1.46"/>
    <n v="83.25"/>
    <n v="8.33"/>
    <n v="91.58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4-21T00:00:00"/>
    <d v="1899-12-30T07:53:00"/>
    <n v="83834"/>
    <x v="0"/>
    <n v="89.07"/>
    <n v="1.46"/>
    <n v="118.14"/>
    <n v="11.81"/>
    <n v="129.9499999999999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4-23T00:00:00"/>
    <d v="1899-12-30T08:19:00"/>
    <n v="83959"/>
    <x v="0"/>
    <n v="88.09"/>
    <n v="1.46"/>
    <n v="116.84"/>
    <n v="11.68"/>
    <n v="128.52000000000001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4-25T00:00:00"/>
    <d v="1899-12-30T06:13:00"/>
    <n v="84090"/>
    <x v="0"/>
    <n v="66.5"/>
    <n v="1.46"/>
    <n v="88.2"/>
    <n v="8.82"/>
    <n v="97.02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4-28T00:00:00"/>
    <d v="1899-12-30T07:40:00"/>
    <n v="84202"/>
    <x v="0"/>
    <n v="99.55"/>
    <n v="1.46"/>
    <n v="132.04"/>
    <n v="13.2"/>
    <n v="145.24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5-01T00:00:00"/>
    <d v="1899-12-30T02:00:00"/>
    <n v="84333"/>
    <x v="0"/>
    <n v="99.84"/>
    <n v="1.48"/>
    <n v="134.02000000000001"/>
    <n v="13.4"/>
    <n v="147.4199999999999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5-03T00:00:00"/>
    <d v="1899-12-30T02:40:00"/>
    <n v="84492"/>
    <x v="0"/>
    <n v="85.78"/>
    <n v="1.48"/>
    <n v="115.15"/>
    <n v="11.52"/>
    <n v="126.67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5-05T00:00:00"/>
    <d v="1899-12-30T04:10:00"/>
    <n v="84567"/>
    <x v="0"/>
    <n v="82.74"/>
    <n v="1.49"/>
    <n v="112"/>
    <n v="11.2"/>
    <n v="123.2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5-07T00:00:00"/>
    <d v="1899-12-30T04:14:00"/>
    <n v="84683"/>
    <x v="0"/>
    <n v="88.95"/>
    <n v="1.49"/>
    <n v="120.41"/>
    <n v="12.04"/>
    <n v="132.4499999999999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5-09T00:00:00"/>
    <d v="1899-12-30T07:50:00"/>
    <n v="84862"/>
    <x v="0"/>
    <n v="113.74"/>
    <n v="1.49"/>
    <n v="153.96"/>
    <n v="15.4"/>
    <n v="169.36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5-12T00:00:00"/>
    <d v="1899-12-30T08:19:00"/>
    <n v="84954"/>
    <x v="0"/>
    <n v="83.22"/>
    <n v="1.49"/>
    <n v="112.65"/>
    <n v="11.27"/>
    <n v="123.92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5-15T00:00:00"/>
    <d v="1899-12-30T02:10:00"/>
    <n v="850084"/>
    <x v="0"/>
    <n v="90.41"/>
    <n v="1.49"/>
    <n v="122.38"/>
    <n v="12.24"/>
    <n v="134.62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5-17T00:00:00"/>
    <d v="1899-12-30T04:21:00"/>
    <n v="85271"/>
    <x v="0"/>
    <n v="98.37"/>
    <n v="1.49"/>
    <n v="133.15"/>
    <n v="13.32"/>
    <n v="146.47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5-20T00:00:00"/>
    <d v="1899-12-30T05:04:00"/>
    <n v="85373"/>
    <x v="0"/>
    <n v="84.05"/>
    <n v="1.49"/>
    <n v="113.77"/>
    <n v="11.38"/>
    <n v="125.15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5-24T00:00:00"/>
    <d v="1899-12-30T07:31:00"/>
    <n v="85675"/>
    <x v="0"/>
    <n v="77.819999999999993"/>
    <n v="1.46"/>
    <n v="103.22"/>
    <n v="10.32"/>
    <n v="113.54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5-27T00:00:00"/>
    <d v="1899-12-30T08:29:00"/>
    <n v="85800"/>
    <x v="0"/>
    <n v="100.75"/>
    <n v="1.46"/>
    <n v="133.63"/>
    <n v="13.36"/>
    <n v="146.9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5-29T00:00:00"/>
    <d v="1899-12-30T08:38:00"/>
    <n v="85933"/>
    <x v="0"/>
    <n v="101.45"/>
    <n v="1.46"/>
    <n v="134.56"/>
    <n v="13.46"/>
    <n v="148.02000000000001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5-31T00:00:00"/>
    <d v="1899-12-30T07:48:00"/>
    <n v="86081"/>
    <x v="0"/>
    <n v="94.19"/>
    <n v="1.46"/>
    <n v="124.93"/>
    <n v="12.49"/>
    <n v="137.4199999999999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6-03T00:00:00"/>
    <d v="1899-12-30T07:28:00"/>
    <n v="86205"/>
    <x v="0"/>
    <n v="106.9"/>
    <n v="1.46"/>
    <n v="141.79"/>
    <n v="14.18"/>
    <n v="155.97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6-05T00:00:00"/>
    <d v="1899-12-30T08:14:00"/>
    <n v="86337"/>
    <x v="0"/>
    <n v="101"/>
    <n v="1.46"/>
    <n v="133.96"/>
    <n v="13.4"/>
    <n v="147.36000000000001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6-07T00:00:00"/>
    <d v="1899-12-30T07:52:00"/>
    <n v="86486"/>
    <x v="0"/>
    <n v="92.54"/>
    <n v="1.46"/>
    <n v="122.75"/>
    <n v="12.28"/>
    <n v="135.03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6-10T00:00:00"/>
    <d v="1899-12-30T08:34:00"/>
    <n v="86600"/>
    <x v="0"/>
    <n v="98.96"/>
    <n v="1.46"/>
    <n v="131.25"/>
    <n v="13.13"/>
    <n v="144.38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6-12T00:00:00"/>
    <d v="1899-12-30T08:37:00"/>
    <n v="86706"/>
    <x v="0"/>
    <n v="96.62"/>
    <n v="1.46"/>
    <n v="128.15"/>
    <n v="12.82"/>
    <n v="140.97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6-15T00:00:00"/>
    <d v="1899-12-30T05:48:00"/>
    <n v="86855"/>
    <x v="0"/>
    <n v="91.62"/>
    <n v="1.46"/>
    <n v="121.52"/>
    <n v="12.15"/>
    <n v="133.6699999999999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6-17T00:00:00"/>
    <d v="1899-12-30T07:29:00"/>
    <n v="86950"/>
    <x v="0"/>
    <n v="90.99"/>
    <n v="1.41"/>
    <n v="116.85"/>
    <n v="11.69"/>
    <n v="128.54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6-19T00:00:00"/>
    <d v="1899-12-30T07:46:00"/>
    <n v="87094"/>
    <x v="0"/>
    <n v="75.72"/>
    <n v="1.41"/>
    <n v="97.45"/>
    <n v="9.75"/>
    <n v="107.2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7-03T00:00:00"/>
    <d v="1899-12-30T04:59:00"/>
    <n v="87267"/>
    <x v="0"/>
    <n v="106.46"/>
    <n v="1.42"/>
    <n v="137.38999999999999"/>
    <n v="13.74"/>
    <n v="151.13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7-05T00:00:00"/>
    <d v="1899-12-30T05:46:00"/>
    <n v="87400"/>
    <x v="0"/>
    <n v="96.12"/>
    <n v="1.42"/>
    <n v="124.05"/>
    <n v="12.41"/>
    <n v="136.46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7-07T00:00:00"/>
    <d v="1899-12-30T08:18:00"/>
    <n v="87462"/>
    <x v="0"/>
    <n v="61.19"/>
    <n v="1.45"/>
    <n v="80.52"/>
    <n v="8.0500000000000007"/>
    <n v="88.57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7-09T00:00:00"/>
    <d v="1899-12-30T07:32:00"/>
    <n v="87550"/>
    <x v="0"/>
    <n v="81.83"/>
    <n v="1.45"/>
    <n v="107.67"/>
    <n v="10.77"/>
    <n v="118.44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7-12T00:00:00"/>
    <d v="1899-12-30T05:46:00"/>
    <n v="87705"/>
    <x v="0"/>
    <n v="114.41"/>
    <n v="1.45"/>
    <n v="150.55000000000001"/>
    <n v="15.06"/>
    <n v="165.61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7-15T00:00:00"/>
    <d v="1899-12-30T07:22:00"/>
    <n v="87804"/>
    <x v="0"/>
    <n v="102.16"/>
    <n v="1.44"/>
    <n v="133.91"/>
    <n v="13.39"/>
    <n v="147.30000000000001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7-17T00:00:00"/>
    <d v="1899-12-30T07:17:00"/>
    <n v="87901"/>
    <x v="0"/>
    <n v="83.43"/>
    <n v="1.44"/>
    <n v="109.35"/>
    <n v="10.94"/>
    <n v="120.2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7-19T00:00:00"/>
    <d v="1899-12-30T05:02:00"/>
    <n v="88008"/>
    <x v="0"/>
    <n v="64.41"/>
    <n v="1.44"/>
    <n v="84.43"/>
    <n v="8.44"/>
    <n v="92.87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7-22T00:00:00"/>
    <d v="1899-12-30T04:16:00"/>
    <n v="88096"/>
    <x v="0"/>
    <n v="69.819999999999993"/>
    <n v="1.45"/>
    <n v="91.83"/>
    <n v="9.18"/>
    <n v="101.01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7-24T00:00:00"/>
    <d v="1899-12-30T06:36:00"/>
    <n v="88200"/>
    <x v="0"/>
    <n v="91.35"/>
    <n v="1.45"/>
    <n v="120.15"/>
    <n v="12.02"/>
    <n v="132.1699999999999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7-26T00:00:00"/>
    <d v="1899-12-30T06:44:00"/>
    <n v="88237"/>
    <x v="0"/>
    <n v="88.03"/>
    <n v="1.45"/>
    <n v="115.78"/>
    <n v="11.58"/>
    <n v="127.36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7-30T00:00:00"/>
    <d v="1899-12-30T02:23:00"/>
    <n v="88424"/>
    <x v="0"/>
    <n v="86.58"/>
    <n v="1.46"/>
    <n v="114.65"/>
    <n v="11.47"/>
    <n v="126.12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8-01T00:00:00"/>
    <d v="1899-12-30T04:58:00"/>
    <m/>
    <x v="0"/>
    <n v="95.7"/>
    <n v="1.46"/>
    <n v="126.72"/>
    <n v="12.67"/>
    <n v="139.3899999999999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8-01T00:00:00"/>
    <d v="1899-12-30T07:36:00"/>
    <n v="88614"/>
    <x v="0"/>
    <n v="95.24"/>
    <n v="1.46"/>
    <n v="126.11"/>
    <n v="12.61"/>
    <n v="138.72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8-03T00:00:00"/>
    <d v="1899-12-30T08:37:00"/>
    <n v="88703"/>
    <x v="0"/>
    <n v="55.84"/>
    <n v="1.46"/>
    <n v="73.95"/>
    <n v="7.4"/>
    <n v="81.349999999999994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8-06T00:00:00"/>
    <d v="1899-12-30T08:39:00"/>
    <n v="88810"/>
    <x v="0"/>
    <n v="95"/>
    <n v="1.45"/>
    <n v="125.25"/>
    <n v="12.53"/>
    <n v="137.78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8-09T00:00:00"/>
    <d v="1899-12-30T06:23:00"/>
    <n v="88980"/>
    <x v="0"/>
    <n v="104.94"/>
    <n v="1.45"/>
    <n v="138.36000000000001"/>
    <n v="13.84"/>
    <n v="152.1999999999999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8-12T00:00:00"/>
    <d v="1899-12-30T07:21:00"/>
    <n v="89070"/>
    <x v="0"/>
    <n v="87.02"/>
    <n v="1.46"/>
    <n v="115.42"/>
    <n v="11.54"/>
    <n v="126.96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8-14T00:00:00"/>
    <d v="1899-12-30T06:46:00"/>
    <n v="89182"/>
    <x v="0"/>
    <n v="66.510000000000005"/>
    <n v="1.46"/>
    <n v="88.22"/>
    <n v="8.82"/>
    <n v="97.04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8-16T00:00:00"/>
    <d v="1899-12-30T03:11:00"/>
    <n v="89317"/>
    <x v="0"/>
    <n v="56.71"/>
    <n v="1.46"/>
    <n v="75.22"/>
    <n v="7.52"/>
    <n v="82.74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8-19T00:00:00"/>
    <d v="1899-12-30T03:12:00"/>
    <n v="89409"/>
    <x v="0"/>
    <n v="80.599999999999994"/>
    <n v="1.44"/>
    <n v="105.87"/>
    <n v="10.59"/>
    <n v="116.46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8-21T00:00:00"/>
    <d v="1899-12-30T06:39:00"/>
    <n v="89520"/>
    <x v="0"/>
    <n v="73.2"/>
    <n v="1.44"/>
    <n v="96.15"/>
    <n v="9.6199999999999992"/>
    <n v="105.77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8-24T00:00:00"/>
    <d v="1899-12-30T07:46:00"/>
    <n v="89651"/>
    <x v="0"/>
    <n v="88.72"/>
    <n v="1.44"/>
    <n v="116.54"/>
    <n v="11.65"/>
    <n v="128.1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8-27T00:00:00"/>
    <d v="1899-12-30T06:44:00"/>
    <n v="89783"/>
    <x v="0"/>
    <n v="93.09"/>
    <n v="1.45"/>
    <n v="122.38"/>
    <n v="12.24"/>
    <n v="134.62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8-30T00:00:00"/>
    <d v="1899-12-30T03:21:00"/>
    <n v="89917"/>
    <x v="0"/>
    <n v="78.8"/>
    <n v="1.45"/>
    <n v="103.6"/>
    <n v="10.36"/>
    <n v="113.96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9-02T00:00:00"/>
    <d v="1899-12-30T06:40:00"/>
    <n v="80030"/>
    <x v="0"/>
    <n v="84.94"/>
    <n v="1.45"/>
    <n v="111.71"/>
    <n v="11.17"/>
    <n v="122.88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9-05T00:00:00"/>
    <d v="1899-12-30T06:38:00"/>
    <n v="90200"/>
    <x v="0"/>
    <n v="102.3"/>
    <n v="1.45"/>
    <n v="134.55000000000001"/>
    <n v="13.46"/>
    <n v="148.01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9-09T00:00:00"/>
    <d v="1899-12-30T06:38:00"/>
    <n v="90331"/>
    <x v="0"/>
    <n v="111.07"/>
    <n v="1.44"/>
    <n v="145.62"/>
    <n v="14.56"/>
    <n v="160.18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9-12T00:00:00"/>
    <d v="1899-12-30T06:46:00"/>
    <n v="90515"/>
    <x v="0"/>
    <n v="100.57"/>
    <n v="1.44"/>
    <n v="131.85"/>
    <n v="13.19"/>
    <n v="145.04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9-15T00:00:00"/>
    <d v="1899-12-30T07:52:00"/>
    <n v="90602"/>
    <x v="0"/>
    <n v="69.790000000000006"/>
    <n v="1.44"/>
    <n v="91.48"/>
    <n v="9.15"/>
    <n v="100.63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9-18T00:00:00"/>
    <d v="1899-12-30T06:38:00"/>
    <n v="90763"/>
    <x v="0"/>
    <n v="89.26"/>
    <n v="1.44"/>
    <n v="117.01"/>
    <n v="11.7"/>
    <n v="128.71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9-21T00:00:00"/>
    <d v="1899-12-30T07:44:00"/>
    <n v="90895"/>
    <x v="0"/>
    <n v="82.55"/>
    <n v="1.44"/>
    <n v="108.21"/>
    <n v="10.82"/>
    <n v="119.03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9-24T00:00:00"/>
    <d v="1899-12-30T06:39:00"/>
    <n v="91020"/>
    <x v="0"/>
    <n v="94.86"/>
    <n v="1.45"/>
    <n v="125.37"/>
    <n v="12.54"/>
    <n v="137.91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9-26T00:00:00"/>
    <d v="1899-12-30T06:40:00"/>
    <n v="91144"/>
    <x v="0"/>
    <n v="84.9"/>
    <n v="1.45"/>
    <n v="112.21"/>
    <n v="11.22"/>
    <n v="123.43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9-30T00:00:00"/>
    <d v="1899-12-30T03:16:00"/>
    <n v="91240"/>
    <x v="0"/>
    <n v="82.08"/>
    <n v="1.49"/>
    <n v="110.81"/>
    <n v="11.08"/>
    <n v="121.8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10-02T00:00:00"/>
    <d v="1899-12-30T06:41:00"/>
    <n v="91355"/>
    <x v="0"/>
    <n v="80.53"/>
    <n v="1.49"/>
    <n v="108.71"/>
    <n v="10.87"/>
    <n v="119.58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10-04T00:00:00"/>
    <d v="1899-12-30T07:26:00"/>
    <n v="91475"/>
    <x v="0"/>
    <n v="69.02"/>
    <n v="1.49"/>
    <n v="93.17"/>
    <n v="9.32"/>
    <n v="102.4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10-08T00:00:00"/>
    <d v="1899-12-30T06:38:00"/>
    <n v="91614"/>
    <x v="0"/>
    <n v="107.84"/>
    <n v="1.49"/>
    <n v="146.13"/>
    <n v="14.61"/>
    <n v="160.74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10-10T00:00:00"/>
    <d v="1899-12-30T06:40:00"/>
    <n v="91750"/>
    <x v="0"/>
    <n v="76.599999999999994"/>
    <n v="1.49"/>
    <n v="103.8"/>
    <n v="10.38"/>
    <n v="114.18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10-13T00:00:00"/>
    <d v="1899-12-30T08:03:00"/>
    <n v="91831"/>
    <x v="0"/>
    <n v="73.08"/>
    <n v="1.47"/>
    <n v="97.89"/>
    <n v="9.7899999999999991"/>
    <n v="107.68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10-16T00:00:00"/>
    <d v="1899-12-30T07:25:00"/>
    <n v="91977"/>
    <x v="0"/>
    <n v="97.42"/>
    <n v="1.47"/>
    <n v="130.49"/>
    <n v="13.05"/>
    <n v="143.54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10-19T00:00:00"/>
    <d v="1899-12-30T07:10:00"/>
    <n v="92102"/>
    <x v="0"/>
    <n v="80.290000000000006"/>
    <n v="1.47"/>
    <n v="107.55"/>
    <n v="10.76"/>
    <n v="118.31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10-22T00:00:00"/>
    <d v="1899-12-30T06:46:00"/>
    <n v="92200"/>
    <x v="0"/>
    <n v="95.22"/>
    <n v="1.46"/>
    <n v="126.62"/>
    <n v="12.66"/>
    <n v="139.28"/>
  </r>
  <r>
    <x v="213"/>
    <s v="ACT TCCS - PTS - City Maintenance - PM - Allara Street Depot"/>
    <n v="246502"/>
    <m/>
    <s v="Plant"/>
    <n v="191677"/>
    <m/>
    <s v="SCHWARZE"/>
    <s v="A4000"/>
    <s v="Regenerative Air Sweeper"/>
    <s v="KAMBAH CALTEX WOOLWORTHS"/>
    <s v="CALTEX Australia - Fuel"/>
    <n v="7071340000000000"/>
    <d v="2019-02-21T00:00:00"/>
    <d v="1899-12-30T03:28:00"/>
    <n v="81100"/>
    <x v="0"/>
    <n v="103.5"/>
    <n v="1.39"/>
    <n v="130.82"/>
    <n v="13.08"/>
    <n v="143.9"/>
  </r>
  <r>
    <x v="213"/>
    <s v="ACT TCCS - PTS - City Maintenance - PM - Allara Street Depot"/>
    <n v="246502"/>
    <m/>
    <s v="Plant"/>
    <n v="191677"/>
    <m/>
    <s v="SCHWARZE"/>
    <s v="A4000"/>
    <s v="Regenerative Air Sweeper"/>
    <s v="KAMBAH CALTEX WOOLWORTHS"/>
    <s v="CALTEX Australia - Fuel"/>
    <n v="7071340000000000"/>
    <d v="2019-05-23T00:00:00"/>
    <d v="1899-12-30T02:39:00"/>
    <n v="85550"/>
    <x v="0"/>
    <n v="98.14"/>
    <n v="1.48"/>
    <n v="131.94999999999999"/>
    <n v="13.2"/>
    <n v="145.15"/>
  </r>
  <r>
    <x v="214"/>
    <s v="ACT TCCS - PTS - City Maintenance - PM - Allara Street Depot"/>
    <n v="255123"/>
    <m/>
    <s v="Light Commercial"/>
    <n v="198429"/>
    <n v="2013"/>
    <s v="MAZDA"/>
    <s v="BT-50"/>
    <s v="MY12 (1/13) 2.2 XT Single 4x2 Auto CC"/>
    <s v="CALTEX BRADDON STAR MART"/>
    <s v="CALTEX Australia - Fuel"/>
    <n v="7071340000000000"/>
    <d v="2019-02-04T00:00:00"/>
    <d v="1899-12-30T10:01:00"/>
    <n v="112933"/>
    <x v="0"/>
    <n v="50.86"/>
    <n v="1.35"/>
    <n v="62.45"/>
    <n v="6.25"/>
    <n v="68.7"/>
  </r>
  <r>
    <x v="214"/>
    <s v="ACT TCCS - PTS - City Maintenance - PM - Allara Street Depot"/>
    <n v="255123"/>
    <m/>
    <s v="Light Commercial"/>
    <n v="198429"/>
    <n v="2013"/>
    <s v="MAZDA"/>
    <s v="BT-50"/>
    <s v="MY12 (1/13) 2.2 XT Single 4x2 Auto CC"/>
    <s v="DICKSON WOOLWORTHS S/STN"/>
    <s v="CALTEX Australia - Fuel"/>
    <n v="7071340000000000"/>
    <d v="2019-01-03T00:00:00"/>
    <d v="1899-12-30T10:07:00"/>
    <n v="110911"/>
    <x v="0"/>
    <n v="67.930000000000007"/>
    <n v="1.33"/>
    <n v="82.29"/>
    <n v="8.23"/>
    <n v="90.52"/>
  </r>
  <r>
    <x v="214"/>
    <s v="ACT TCCS - PTS - City Maintenance - PM - Allara Street Depot"/>
    <n v="255123"/>
    <m/>
    <s v="Light Commercial"/>
    <n v="198429"/>
    <n v="2013"/>
    <s v="MAZDA"/>
    <s v="BT-50"/>
    <s v="MY12 (1/13) 2.2 XT Single 4x2 Auto CC"/>
    <s v="DICKSON WOOLWORTHS S/STN"/>
    <s v="CALTEX Australia - Fuel"/>
    <n v="7071340000000000"/>
    <d v="2019-01-10T00:00:00"/>
    <d v="1899-12-30T10:25:00"/>
    <n v="111326"/>
    <x v="0"/>
    <n v="60.42"/>
    <n v="1.26"/>
    <n v="69"/>
    <n v="6.9"/>
    <n v="75.900000000000006"/>
  </r>
  <r>
    <x v="214"/>
    <s v="ACT TCCS - PTS - City Maintenance - PM - Allara Street Depot"/>
    <n v="255123"/>
    <m/>
    <s v="Light Commercial"/>
    <n v="198429"/>
    <n v="2013"/>
    <s v="MAZDA"/>
    <s v="BT-50"/>
    <s v="MY12 (1/13) 2.2 XT Single 4x2 Auto CC"/>
    <s v="DICKSON WOOLWORTHS S/STN"/>
    <s v="CALTEX Australia - Fuel"/>
    <n v="7071340000000000"/>
    <d v="2019-01-17T00:00:00"/>
    <d v="1899-12-30T10:20:00"/>
    <n v="111732"/>
    <x v="0"/>
    <n v="60.66"/>
    <n v="1.25"/>
    <n v="69.150000000000006"/>
    <n v="6.92"/>
    <n v="76.069999999999993"/>
  </r>
  <r>
    <x v="214"/>
    <s v="ACT TCCS - PTS - City Maintenance - PM - Allara Street Depot"/>
    <n v="255123"/>
    <m/>
    <s v="Light Commercial"/>
    <n v="198429"/>
    <n v="2013"/>
    <s v="MAZDA"/>
    <s v="BT-50"/>
    <s v="MY12 (1/13) 2.2 XT Single 4x2 Auto CC"/>
    <s v="DICKSON WOOLWORTHS S/STN"/>
    <s v="CALTEX Australia - Fuel"/>
    <n v="7071340000000000"/>
    <d v="2019-01-24T00:00:00"/>
    <d v="1899-12-30T10:26:00"/>
    <n v="112152"/>
    <x v="0"/>
    <n v="66.75"/>
    <n v="1.3"/>
    <n v="78.959999999999994"/>
    <n v="7.9"/>
    <n v="86.86"/>
  </r>
  <r>
    <x v="214"/>
    <s v="ACT TCCS - PTS - City Maintenance - PM - Allara Street Depot"/>
    <n v="255123"/>
    <m/>
    <s v="Light Commercial"/>
    <n v="198429"/>
    <n v="2013"/>
    <s v="MAZDA"/>
    <s v="BT-50"/>
    <s v="MY12 (1/13) 2.2 XT Single 4x2 Auto CC"/>
    <s v="DICKSON WOOLWORTHS S/STN"/>
    <s v="CALTEX Australia - Fuel"/>
    <n v="7071340000000000"/>
    <d v="2019-01-30T00:00:00"/>
    <d v="1899-12-30T10:21:00"/>
    <n v="112597"/>
    <x v="0"/>
    <n v="60.71"/>
    <n v="1.32"/>
    <n v="72.89"/>
    <n v="7.29"/>
    <n v="80.180000000000007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1-18T00:00:00"/>
    <d v="1899-12-30T10:11:00"/>
    <n v="90847"/>
    <x v="0"/>
    <n v="32.75"/>
    <n v="1.27"/>
    <n v="37.840000000000003"/>
    <n v="3.78"/>
    <n v="41.62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2-04T00:00:00"/>
    <d v="1899-12-30T11:21:00"/>
    <n v="91230"/>
    <x v="0"/>
    <n v="66.14"/>
    <n v="1.35"/>
    <n v="81.22"/>
    <n v="8.1199999999999992"/>
    <n v="89.34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2-14T00:00:00"/>
    <d v="1899-12-30T08:32:00"/>
    <n v="91567"/>
    <x v="0"/>
    <n v="80.87"/>
    <n v="1.38"/>
    <n v="101.57"/>
    <n v="10.16"/>
    <n v="111.73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2-25T00:00:00"/>
    <d v="1899-12-30T10:54:00"/>
    <n v="91884"/>
    <x v="0"/>
    <n v="44.32"/>
    <n v="1.41"/>
    <n v="56.96"/>
    <n v="5.7"/>
    <n v="62.66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3-08T00:00:00"/>
    <d v="1899-12-30T11:49:00"/>
    <n v="92404"/>
    <x v="0"/>
    <n v="96.65"/>
    <n v="1.45"/>
    <n v="127.05"/>
    <n v="12.71"/>
    <n v="139.76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3-22T00:00:00"/>
    <d v="1899-12-30T13:16:00"/>
    <n v="92640"/>
    <x v="0"/>
    <n v="46.3"/>
    <n v="1.45"/>
    <n v="60.91"/>
    <n v="6.09"/>
    <n v="67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4-30T00:00:00"/>
    <d v="1899-12-30T06:54:00"/>
    <n v="93101"/>
    <x v="0"/>
    <n v="83.49"/>
    <n v="1.48"/>
    <n v="112.07"/>
    <n v="11.21"/>
    <n v="123.28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5-09T00:00:00"/>
    <d v="1899-12-30T13:45:00"/>
    <n v="93375"/>
    <x v="0"/>
    <n v="54.58"/>
    <n v="1.49"/>
    <n v="73.88"/>
    <n v="7.39"/>
    <n v="81.27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5-20T00:00:00"/>
    <d v="1899-12-30T10:12:00"/>
    <n v="93636"/>
    <x v="0"/>
    <n v="45.1"/>
    <n v="1.49"/>
    <n v="61.05"/>
    <n v="6.11"/>
    <n v="67.16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5-31T00:00:00"/>
    <d v="1899-12-30T14:03:00"/>
    <n v="93936"/>
    <x v="0"/>
    <n v="58.63"/>
    <n v="1.46"/>
    <n v="77.760000000000005"/>
    <n v="7.78"/>
    <n v="85.54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6-14T00:00:00"/>
    <d v="1899-12-30T11:10:00"/>
    <n v="58107"/>
    <x v="0"/>
    <n v="101.4"/>
    <n v="1.46"/>
    <n v="134.49"/>
    <n v="13.45"/>
    <n v="147.94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7-09T00:00:00"/>
    <d v="1899-12-30T13:54:00"/>
    <n v="94921"/>
    <x v="0"/>
    <n v="75.53"/>
    <n v="1.45"/>
    <n v="99.39"/>
    <n v="9.94"/>
    <n v="109.33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8-06T00:00:00"/>
    <d v="1899-12-30T15:19:00"/>
    <n v="94687"/>
    <x v="0"/>
    <n v="62.66"/>
    <n v="1.5"/>
    <n v="85.56"/>
    <n v="8.56"/>
    <n v="94.12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8-12T00:00:00"/>
    <d v="1899-12-30T13:57:00"/>
    <n v="94884"/>
    <x v="0"/>
    <n v="68.14"/>
    <n v="1.5"/>
    <n v="93.05"/>
    <n v="9.31"/>
    <n v="102.36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8-26T00:00:00"/>
    <d v="1899-12-30T10:02:00"/>
    <n v="95331"/>
    <x v="0"/>
    <n v="83.94"/>
    <n v="1.5"/>
    <n v="114.62"/>
    <n v="11.47"/>
    <n v="126.09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8-29T00:00:00"/>
    <d v="1899-12-30T13:24:00"/>
    <m/>
    <x v="0"/>
    <n v="49.66"/>
    <n v="1.5"/>
    <n v="67.81"/>
    <n v="6.79"/>
    <n v="74.599999999999994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9-03T00:00:00"/>
    <d v="1899-12-30T11:39:00"/>
    <n v="95978"/>
    <x v="0"/>
    <n v="35.43"/>
    <n v="1.5"/>
    <n v="48.38"/>
    <n v="4.84"/>
    <n v="53.22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9-06T00:00:00"/>
    <d v="1899-12-30T13:49:00"/>
    <n v="96336"/>
    <x v="0"/>
    <n v="85.22"/>
    <n v="1.5"/>
    <n v="116.36"/>
    <n v="11.64"/>
    <n v="128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9-13T00:00:00"/>
    <d v="1899-12-30T13:55:00"/>
    <n v="96796"/>
    <x v="0"/>
    <n v="65.900000000000006"/>
    <n v="1.5"/>
    <n v="89.98"/>
    <n v="9"/>
    <n v="98.98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11-11T00:00:00"/>
    <d v="1899-12-30T07:18:00"/>
    <n v="97626"/>
    <x v="0"/>
    <n v="70.67"/>
    <n v="1.55"/>
    <n v="99.71"/>
    <n v="9.98"/>
    <n v="109.69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11-22T00:00:00"/>
    <d v="1899-12-30T13:54:00"/>
    <n v="97986"/>
    <x v="0"/>
    <n v="68.790000000000006"/>
    <n v="1.55"/>
    <n v="97.05"/>
    <n v="9.7100000000000009"/>
    <n v="106.76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12-03T00:00:00"/>
    <d v="1899-12-30T14:06:00"/>
    <n v="98116"/>
    <x v="0"/>
    <n v="52.6"/>
    <n v="1.51"/>
    <n v="72.3"/>
    <n v="7.24"/>
    <n v="79.540000000000006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EG FUELCO 1566 DICKSON"/>
    <s v="CALTEX Australia - Fuel"/>
    <n v="7071340000000000"/>
    <d v="2019-10-01T00:00:00"/>
    <d v="1899-12-30T11:32:00"/>
    <n v="97094"/>
    <x v="0"/>
    <n v="82.4"/>
    <n v="1.51"/>
    <n v="113.26"/>
    <n v="11.33"/>
    <n v="124.59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1-13T00:00:00"/>
    <d v="1899-12-30T06:05:00"/>
    <n v="17375"/>
    <x v="0"/>
    <n v="58.2"/>
    <n v="1.27"/>
    <n v="67.25"/>
    <n v="6.73"/>
    <n v="73.98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1-24T00:00:00"/>
    <d v="1899-12-30T04:35:00"/>
    <m/>
    <x v="0"/>
    <n v="90.78"/>
    <n v="1.32"/>
    <n v="108.79"/>
    <n v="10.88"/>
    <n v="119.67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2-05T00:00:00"/>
    <d v="1899-12-30T08:43:00"/>
    <m/>
    <x v="0"/>
    <n v="42.55"/>
    <n v="1.35"/>
    <n v="52.25"/>
    <n v="5.23"/>
    <n v="57.48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2-19T00:00:00"/>
    <d v="1899-12-30T08:38:00"/>
    <n v="17827"/>
    <x v="0"/>
    <n v="35.07"/>
    <n v="1.39"/>
    <n v="44.36"/>
    <n v="4.4400000000000004"/>
    <n v="48.8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2-27T00:00:00"/>
    <d v="1899-12-30T04:43:00"/>
    <m/>
    <x v="0"/>
    <n v="76.650000000000006"/>
    <n v="1.41"/>
    <n v="98.53"/>
    <n v="9.85"/>
    <n v="108.38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3-13T00:00:00"/>
    <d v="1899-12-30T08:10:00"/>
    <m/>
    <x v="0"/>
    <n v="65.27"/>
    <n v="1.45"/>
    <n v="85.86"/>
    <n v="8.59"/>
    <n v="94.45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3-20T00:00:00"/>
    <d v="1899-12-30T07:58:00"/>
    <m/>
    <x v="0"/>
    <n v="37.03"/>
    <n v="1.45"/>
    <n v="48.71"/>
    <n v="4.87"/>
    <n v="53.58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4-02T00:00:00"/>
    <d v="1899-12-30T08:00:00"/>
    <m/>
    <x v="0"/>
    <n v="36.82"/>
    <n v="1.45"/>
    <n v="48.59"/>
    <n v="4.8600000000000003"/>
    <n v="53.45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4-05T00:00:00"/>
    <d v="1899-12-30T08:19:00"/>
    <m/>
    <x v="0"/>
    <n v="22.25"/>
    <n v="1.45"/>
    <n v="29.36"/>
    <n v="2.94"/>
    <n v="32.299999999999997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4-11T00:00:00"/>
    <d v="1899-12-30T07:40:00"/>
    <m/>
    <x v="0"/>
    <n v="59.26"/>
    <n v="1.45"/>
    <n v="77.94"/>
    <n v="7.79"/>
    <n v="85.73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5-17T00:00:00"/>
    <d v="1899-12-30T10:44:00"/>
    <n v="18921"/>
    <x v="0"/>
    <n v="59.04"/>
    <n v="1.49"/>
    <n v="79.92"/>
    <n v="7.99"/>
    <n v="87.91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6-01T00:00:00"/>
    <d v="1899-12-30T06:55:00"/>
    <n v="19107"/>
    <x v="0"/>
    <n v="39.869999999999997"/>
    <n v="1.46"/>
    <n v="52.88"/>
    <n v="5.29"/>
    <n v="58.17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6-12T00:00:00"/>
    <d v="1899-12-30T02:18:00"/>
    <m/>
    <x v="0"/>
    <n v="93.18"/>
    <n v="1.46"/>
    <n v="123.59"/>
    <n v="12.36"/>
    <n v="135.94999999999999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6-26T00:00:00"/>
    <d v="1899-12-30T10:02:00"/>
    <n v="8912"/>
    <x v="0"/>
    <n v="93.01"/>
    <n v="1.42"/>
    <n v="118.38"/>
    <n v="11.84"/>
    <n v="130.22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7-12T00:00:00"/>
    <d v="1899-12-30T11:50:00"/>
    <n v="19606"/>
    <x v="0"/>
    <n v="90.96"/>
    <n v="1.45"/>
    <n v="119.69"/>
    <n v="11.97"/>
    <n v="131.66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8-13T00:00:00"/>
    <d v="1899-12-30T13:04:00"/>
    <n v="20002"/>
    <x v="0"/>
    <n v="88.26"/>
    <n v="1.5"/>
    <n v="120.52"/>
    <n v="12.06"/>
    <n v="132.58000000000001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8-24T00:00:00"/>
    <d v="1899-12-30T05:53:00"/>
    <n v="20204"/>
    <x v="0"/>
    <n v="48.74"/>
    <n v="1.5"/>
    <n v="66.55"/>
    <n v="6.66"/>
    <n v="73.209999999999994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8-29T00:00:00"/>
    <d v="1899-12-30T06:37:00"/>
    <m/>
    <x v="0"/>
    <n v="66.95"/>
    <n v="1.5"/>
    <n v="91.42"/>
    <n v="9.15"/>
    <n v="100.57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9-06T00:00:00"/>
    <d v="1899-12-30T04:48:00"/>
    <n v="20461"/>
    <x v="0"/>
    <n v="46.36"/>
    <n v="1.5"/>
    <n v="63.3"/>
    <n v="6.34"/>
    <n v="69.64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9-19T00:00:00"/>
    <d v="1899-12-30T04:47:00"/>
    <m/>
    <x v="0"/>
    <n v="104.06"/>
    <n v="1.53"/>
    <n v="144.93"/>
    <n v="14.5"/>
    <n v="159.43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10-02T00:00:00"/>
    <d v="1899-12-30T08:42:00"/>
    <m/>
    <x v="0"/>
    <n v="64.08"/>
    <n v="1.55"/>
    <n v="90.41"/>
    <n v="9.0500000000000007"/>
    <n v="99.46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10-18T00:00:00"/>
    <d v="1899-12-30T04:18:00"/>
    <m/>
    <x v="0"/>
    <n v="30.26"/>
    <n v="1.55"/>
    <n v="42.69"/>
    <n v="4.2699999999999996"/>
    <n v="46.96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10-24T00:00:00"/>
    <d v="1899-12-30T04:50:00"/>
    <m/>
    <x v="0"/>
    <n v="25.17"/>
    <n v="1.55"/>
    <n v="35.51"/>
    <n v="3.56"/>
    <n v="39.07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10-28T00:00:00"/>
    <d v="1899-12-30T08:17:00"/>
    <m/>
    <x v="0"/>
    <n v="39.18"/>
    <n v="1.55"/>
    <n v="55.28"/>
    <n v="5.53"/>
    <n v="60.81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11-14T00:00:00"/>
    <d v="1899-12-30T04:22:00"/>
    <m/>
    <x v="0"/>
    <n v="109.04"/>
    <n v="1.55"/>
    <n v="153.85"/>
    <n v="15.39"/>
    <n v="169.24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11-26T00:00:00"/>
    <d v="1899-12-30T05:52:00"/>
    <m/>
    <x v="0"/>
    <n v="107.58"/>
    <n v="1.55"/>
    <n v="151.78"/>
    <n v="15.18"/>
    <n v="166.96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12-09T00:00:00"/>
    <d v="1899-12-30T02:14:00"/>
    <m/>
    <x v="0"/>
    <n v="76.900000000000006"/>
    <n v="1.51"/>
    <n v="105.7"/>
    <n v="10.58"/>
    <n v="116.28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12-17T00:00:00"/>
    <d v="1899-12-30T08:48:00"/>
    <m/>
    <x v="0"/>
    <n v="58.07"/>
    <n v="1.51"/>
    <n v="79.819999999999993"/>
    <n v="7.99"/>
    <n v="87.81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EG FUELCO 1566 DICKSON"/>
    <s v="CALTEX Australia - Fuel"/>
    <n v="7071340000000000"/>
    <d v="2019-07-23T00:00:00"/>
    <d v="1899-12-30T10:23:00"/>
    <n v="2250"/>
    <x v="0"/>
    <n v="71.42"/>
    <n v="1.44"/>
    <n v="93.81"/>
    <n v="9.3800000000000008"/>
    <n v="103.19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1-25T00:00:00"/>
    <d v="1899-12-30T10:09:00"/>
    <n v="30826"/>
    <x v="0"/>
    <n v="52.39"/>
    <n v="1.32"/>
    <n v="62.78"/>
    <n v="6.28"/>
    <n v="69.06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2-13T00:00:00"/>
    <d v="1899-12-30T13:26:00"/>
    <n v="31106"/>
    <x v="0"/>
    <n v="62.8"/>
    <n v="1.38"/>
    <n v="78.87"/>
    <n v="7.89"/>
    <n v="86.76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2-28T00:00:00"/>
    <d v="1899-12-30T13:26:00"/>
    <n v="31367"/>
    <x v="0"/>
    <n v="55.65"/>
    <n v="1.41"/>
    <n v="71.53"/>
    <n v="7.15"/>
    <n v="78.680000000000007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3-19T00:00:00"/>
    <d v="1899-12-30T00:49:00"/>
    <n v="31740"/>
    <x v="0"/>
    <n v="70.86"/>
    <n v="1.45"/>
    <n v="93.21"/>
    <n v="9.32"/>
    <n v="102.53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4-09T00:00:00"/>
    <d v="1899-12-30T13:14:00"/>
    <n v="32086"/>
    <x v="0"/>
    <n v="59.64"/>
    <n v="1.45"/>
    <n v="78.44"/>
    <n v="7.84"/>
    <n v="86.28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4-26T00:00:00"/>
    <d v="1899-12-30T10:55:00"/>
    <n v="32397"/>
    <x v="0"/>
    <n v="60.12"/>
    <n v="1.46"/>
    <n v="79.75"/>
    <n v="7.98"/>
    <n v="87.73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5-14T00:00:00"/>
    <d v="1899-12-30T08:38:00"/>
    <n v="32677"/>
    <x v="0"/>
    <n v="63.56"/>
    <n v="1.49"/>
    <n v="86.04"/>
    <n v="8.6"/>
    <n v="94.64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5-24T00:00:00"/>
    <d v="1899-12-30T13:27:00"/>
    <n v="32965"/>
    <x v="0"/>
    <n v="56.76"/>
    <n v="1.46"/>
    <n v="75.28"/>
    <n v="7.53"/>
    <n v="82.81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6-04T00:00:00"/>
    <d v="1899-12-30T11:31:00"/>
    <n v="33174"/>
    <x v="0"/>
    <n v="54.77"/>
    <n v="1.46"/>
    <n v="72.650000000000006"/>
    <n v="7.27"/>
    <n v="79.92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6-16T00:00:00"/>
    <d v="1899-12-30T08:57:00"/>
    <n v="33452"/>
    <x v="0"/>
    <n v="60.43"/>
    <n v="1.41"/>
    <n v="77.61"/>
    <n v="7.76"/>
    <n v="85.37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6-28T00:00:00"/>
    <d v="1899-12-30T08:35:00"/>
    <n v="33725"/>
    <x v="0"/>
    <n v="66.87"/>
    <n v="1.4"/>
    <n v="85.11"/>
    <n v="8.51"/>
    <n v="93.62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7-09T00:00:00"/>
    <d v="1899-12-30T10:17:00"/>
    <n v="34010"/>
    <x v="0"/>
    <n v="59.45"/>
    <n v="1.45"/>
    <n v="78.23"/>
    <n v="7.82"/>
    <n v="86.05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7-17T00:00:00"/>
    <d v="1899-12-30T10:02:00"/>
    <n v="34279"/>
    <x v="0"/>
    <n v="61.35"/>
    <n v="1.44"/>
    <n v="80.42"/>
    <n v="8.0399999999999991"/>
    <n v="88.46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7-30T00:00:00"/>
    <d v="1899-12-30T10:10:00"/>
    <n v="34507"/>
    <x v="0"/>
    <n v="61.35"/>
    <n v="1.46"/>
    <n v="81.239999999999995"/>
    <n v="8.1199999999999992"/>
    <n v="89.36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8-09T00:00:00"/>
    <d v="1899-12-30T07:31:00"/>
    <n v="34736"/>
    <x v="0"/>
    <n v="61.34"/>
    <n v="1.45"/>
    <n v="80.87"/>
    <n v="8.09"/>
    <n v="88.96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8-21T00:00:00"/>
    <d v="1899-12-30T10:28:00"/>
    <n v="35036"/>
    <x v="0"/>
    <n v="61.46"/>
    <n v="1.44"/>
    <n v="80.73"/>
    <n v="8.07"/>
    <n v="88.8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9-03T00:00:00"/>
    <d v="1899-12-30T10:42:00"/>
    <n v="35320"/>
    <x v="0"/>
    <n v="65.53"/>
    <n v="1.45"/>
    <n v="86.18"/>
    <n v="8.6199999999999992"/>
    <n v="94.8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9-16T00:00:00"/>
    <d v="1899-12-30T10:20:00"/>
    <n v="35589"/>
    <x v="0"/>
    <n v="67.260000000000005"/>
    <n v="1.44"/>
    <n v="88.17"/>
    <n v="8.82"/>
    <n v="96.99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10-02T00:00:00"/>
    <d v="1899-12-30T13:02:00"/>
    <n v="35949"/>
    <x v="0"/>
    <n v="73.48"/>
    <n v="1.49"/>
    <n v="99.19"/>
    <n v="9.92"/>
    <n v="109.11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10-16T00:00:00"/>
    <d v="1899-12-30T10:13:00"/>
    <n v="36277"/>
    <x v="0"/>
    <n v="58.99"/>
    <n v="1.47"/>
    <n v="79.02"/>
    <n v="7.9"/>
    <n v="86.92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10-28T00:00:00"/>
    <d v="1899-12-30T13:20:00"/>
    <n v="36575"/>
    <x v="0"/>
    <n v="64.87"/>
    <n v="1.48"/>
    <n v="87.15"/>
    <n v="8.7200000000000006"/>
    <n v="95.87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11-15T00:00:00"/>
    <d v="1899-12-30T10:52:00"/>
    <n v="36900"/>
    <x v="0"/>
    <n v="60.67"/>
    <n v="1.46"/>
    <n v="80.61"/>
    <n v="8.06"/>
    <n v="88.67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11-29T00:00:00"/>
    <d v="1899-12-30T10:24:00"/>
    <n v="37198"/>
    <x v="0"/>
    <n v="55.81"/>
    <n v="1.44"/>
    <n v="73.11"/>
    <n v="7.31"/>
    <n v="80.42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12-16T00:00:00"/>
    <d v="1899-12-30T00:57:00"/>
    <n v="37486"/>
    <x v="0"/>
    <n v="70.2"/>
    <n v="1.46"/>
    <n v="92.89"/>
    <n v="9.2899999999999991"/>
    <n v="102.18"/>
  </r>
  <r>
    <x v="218"/>
    <s v="ACT TCCS - PTS - City Maintenance - PM - Allara Street Depot"/>
    <n v="319799"/>
    <m/>
    <s v="Light Commercial"/>
    <n v="200566"/>
    <n v="2013"/>
    <s v="MAZDA"/>
    <s v="BT-50"/>
    <s v="MY12 (1/13) 2.2 XT Single 4x2 Auto CC"/>
    <s v="CALTEX BRADDON STAR MART"/>
    <s v="CALTEX Australia - Fuel"/>
    <n v="7071340000000000"/>
    <d v="2019-01-07T00:00:00"/>
    <d v="1899-12-30T10:24:00"/>
    <n v="81117"/>
    <x v="0"/>
    <n v="67.959999999999994"/>
    <n v="1.27"/>
    <n v="78.650000000000006"/>
    <n v="7.87"/>
    <n v="86.52"/>
  </r>
  <r>
    <x v="218"/>
    <s v="ACT TCCS - PTS - City Maintenance - PM - Allara Street Depot"/>
    <n v="319799"/>
    <m/>
    <s v="Light Commercial"/>
    <n v="200566"/>
    <n v="2013"/>
    <s v="MAZDA"/>
    <s v="BT-50"/>
    <s v="MY12 (1/13) 2.2 XT Single 4x2 Auto CC"/>
    <s v="CALTEX BRADDON STAR MART"/>
    <s v="CALTEX Australia - Fuel"/>
    <n v="7071340000000000"/>
    <d v="2019-01-24T00:00:00"/>
    <d v="1899-12-30T06:44:00"/>
    <n v="81624"/>
    <x v="0"/>
    <n v="66.959999999999994"/>
    <n v="1.32"/>
    <n v="80.25"/>
    <n v="8.0299999999999994"/>
    <n v="88.28"/>
  </r>
  <r>
    <x v="218"/>
    <s v="ACT TCCS - PTS - City Maintenance - PM - Allara Street Depot"/>
    <n v="319799"/>
    <m/>
    <s v="Light Commercial"/>
    <n v="200566"/>
    <n v="2013"/>
    <s v="MAZDA"/>
    <s v="BT-50"/>
    <s v="MY12 (1/13) 2.2 XT Single 4x2 Auto CC"/>
    <s v="CALTEX BRADDON STAR MART"/>
    <s v="CALTEX Australia - Fuel"/>
    <n v="7071340000000000"/>
    <d v="2019-02-01T00:00:00"/>
    <d v="1899-12-30T10:00:00"/>
    <n v="81997"/>
    <x v="0"/>
    <n v="54.03"/>
    <n v="1.34"/>
    <n v="65.7"/>
    <n v="6.57"/>
    <n v="72.27"/>
  </r>
  <r>
    <x v="218"/>
    <s v="ACT TCCS - PTS - City Maintenance - PM - Allara Street Depot"/>
    <n v="319799"/>
    <m/>
    <s v="Light Commercial"/>
    <n v="200566"/>
    <n v="2013"/>
    <s v="MAZDA"/>
    <s v="BT-50"/>
    <s v="MY12 (1/13) 2.2 XT Single 4x2 Auto CC"/>
    <s v="CALTEX BRADDON STAR MART"/>
    <s v="CALTEX Australia - Fuel"/>
    <n v="7071340000000000"/>
    <d v="2019-02-13T00:00:00"/>
    <d v="1899-12-30T10:57:00"/>
    <n v="82466"/>
    <x v="0"/>
    <n v="63.64"/>
    <n v="1.38"/>
    <n v="79.930000000000007"/>
    <n v="7.99"/>
    <n v="87.92"/>
  </r>
  <r>
    <x v="218"/>
    <s v="ACT TCCS - PTS - City Maintenance - PM - Allara Street Depot"/>
    <n v="319799"/>
    <m/>
    <s v="Light Commercial"/>
    <n v="200566"/>
    <n v="2013"/>
    <s v="MAZDA"/>
    <s v="BT-50"/>
    <s v="MY12 (1/13) 2.2 XT Single 4x2 Auto CC"/>
    <s v="CALTEX BRADDON STAR MART"/>
    <s v="CALTEX Australia - Fuel"/>
    <n v="7071340000000000"/>
    <d v="2019-02-20T00:00:00"/>
    <d v="1899-12-30T13:22:00"/>
    <n v="82971"/>
    <x v="0"/>
    <n v="64.66"/>
    <n v="1.39"/>
    <n v="81.790000000000006"/>
    <n v="8.18"/>
    <n v="89.97"/>
  </r>
  <r>
    <x v="218"/>
    <s v="ACT TCCS - PTS - City Maintenance - PM - Allara Street Depot"/>
    <n v="319799"/>
    <m/>
    <s v="Light Commercial"/>
    <n v="200566"/>
    <n v="2013"/>
    <s v="MAZDA"/>
    <s v="BT-50"/>
    <s v="MY12 (1/13) 2.2 XT Single 4x2 Auto CC"/>
    <s v="CALTEX BRADDON STAR MART"/>
    <s v="CALTEX Australia - Fuel"/>
    <n v="7071340000000000"/>
    <d v="2019-02-28T00:00:00"/>
    <d v="1899-12-30T13:44:00"/>
    <n v="83387"/>
    <x v="0"/>
    <n v="56.2"/>
    <n v="1.41"/>
    <n v="72.239999999999995"/>
    <n v="7.22"/>
    <n v="79.459999999999994"/>
  </r>
  <r>
    <x v="218"/>
    <s v="ACT TCCS - PTS - City Maintenance - PM - Allara Street Depot"/>
    <n v="319799"/>
    <m/>
    <s v="Light Commercial"/>
    <n v="200566"/>
    <n v="2013"/>
    <s v="MAZDA"/>
    <s v="BT-50"/>
    <s v="MY12 (1/13) 2.2 XT Single 4x2 Auto CC"/>
    <s v="CALTEX BRADDON STAR MART"/>
    <s v="CALTEX Australia - Fuel"/>
    <n v="7071340000000000"/>
    <d v="2019-03-13T00:00:00"/>
    <d v="1899-12-30T08:13:00"/>
    <n v="83914"/>
    <x v="0"/>
    <n v="68.239999999999995"/>
    <n v="1.45"/>
    <n v="89.76"/>
    <n v="8.98"/>
    <n v="98.74"/>
  </r>
  <r>
    <x v="218"/>
    <s v="ACT TCCS - PTS - City Maintenance - PM - Allara Street Depot"/>
    <n v="319799"/>
    <m/>
    <s v="Light Commercial"/>
    <n v="200566"/>
    <n v="2013"/>
    <s v="MAZDA"/>
    <s v="BT-50"/>
    <s v="MY12 (1/13) 2.2 XT Single 4x2 Auto CC"/>
    <s v="CALTEX BRADDON STAR MART"/>
    <s v="CALTEX Australia - Fuel"/>
    <n v="7071340000000000"/>
    <d v="2019-03-21T00:00:00"/>
    <d v="1899-12-30T13:38:00"/>
    <n v="84440"/>
    <x v="0"/>
    <n v="60.98"/>
    <n v="1.45"/>
    <n v="80.22"/>
    <n v="8.02"/>
    <n v="88.24"/>
  </r>
  <r>
    <x v="219"/>
    <s v="ACT TCCS - PTS - City Maintenance - PM - Allara Street Depot"/>
    <n v="320559"/>
    <m/>
    <s v="Passenger"/>
    <m/>
    <n v="2011"/>
    <s v="FUEL CARD"/>
    <s v="FUEL CARD"/>
    <s v="Fuel Card"/>
    <s v="BRADDON ACT"/>
    <s v="Viva Energy Australia Ltd (Previously Shell)"/>
    <n v="8010891"/>
    <d v="2019-01-02T00:00:00"/>
    <d v="1899-12-30T06:48:00"/>
    <n v="74492"/>
    <x v="0"/>
    <n v="47.87"/>
    <n v="1.64"/>
    <n v="71.55"/>
    <n v="7.16"/>
    <n v="78.709999999999994"/>
  </r>
  <r>
    <x v="219"/>
    <s v="ACT TCCS - PTS - City Maintenance - PM - Allara Street Depot"/>
    <n v="320559"/>
    <m/>
    <s v="Passenger"/>
    <m/>
    <n v="2011"/>
    <s v="FUEL CARD"/>
    <s v="FUEL CARD"/>
    <s v="Fuel Card"/>
    <s v="BRADDON ACT"/>
    <s v="Viva Energy Australia Ltd (Previously Shell)"/>
    <n v="8010891"/>
    <d v="2019-01-10T00:00:00"/>
    <d v="1899-12-30T10:13:00"/>
    <n v="74832"/>
    <x v="0"/>
    <n v="45.33"/>
    <n v="1.64"/>
    <n v="67.75"/>
    <n v="6.78"/>
    <n v="74.53"/>
  </r>
  <r>
    <x v="219"/>
    <s v="ACT TCCS - PTS - City Maintenance - PM - Allara Street Depot"/>
    <n v="320559"/>
    <m/>
    <s v="Passenger"/>
    <m/>
    <n v="2011"/>
    <s v="FUEL CARD"/>
    <s v="FUEL CARD"/>
    <s v="Fuel Card"/>
    <s v="BRADDON ACT"/>
    <s v="Viva Energy Australia Ltd (Previously Shell)"/>
    <n v="8010891"/>
    <d v="2019-01-18T00:00:00"/>
    <d v="1899-12-30T10:06:00"/>
    <n v="75206"/>
    <x v="0"/>
    <n v="43.68"/>
    <n v="1.56"/>
    <n v="62.11"/>
    <n v="6.21"/>
    <n v="68.319999999999993"/>
  </r>
  <r>
    <x v="219"/>
    <s v="ACT TCCS - PTS - City Maintenance - PM - Allara Street Depot"/>
    <n v="320559"/>
    <m/>
    <s v="Passenger"/>
    <m/>
    <n v="2011"/>
    <s v="FUEL CARD"/>
    <s v="FUEL CARD"/>
    <s v="Fuel Card"/>
    <s v="BRADDON ACT"/>
    <s v="Viva Energy Australia Ltd (Previously Shell)"/>
    <n v="8010891"/>
    <d v="2019-01-30T00:00:00"/>
    <d v="1899-12-30T13:02:00"/>
    <n v="75566"/>
    <x v="0"/>
    <n v="46.67"/>
    <n v="1.56"/>
    <n v="66.37"/>
    <n v="6.64"/>
    <n v="73.010000000000005"/>
  </r>
  <r>
    <x v="219"/>
    <s v="ACT TCCS - PTS - City Maintenance - PM - Allara Street Depot"/>
    <n v="320559"/>
    <m/>
    <s v="Passenger"/>
    <m/>
    <n v="2011"/>
    <s v="FUEL CARD"/>
    <s v="FUEL CARD"/>
    <s v="Fuel Card"/>
    <s v="BRADDON ACT"/>
    <s v="Viva Energy Australia Ltd (Previously Shell)"/>
    <n v="8010891"/>
    <d v="2019-02-10T00:00:00"/>
    <d v="1899-12-30T08:21:00"/>
    <n v="78545"/>
    <x v="0"/>
    <n v="46.83"/>
    <n v="1.56"/>
    <n v="66.58"/>
    <n v="6.66"/>
    <n v="73.239999999999995"/>
  </r>
  <r>
    <x v="219"/>
    <s v="ACT TCCS - PTS - City Maintenance - PM - Allara Street Depot"/>
    <n v="320559"/>
    <m/>
    <s v="Passenger"/>
    <m/>
    <n v="2011"/>
    <s v="FUEL CARD"/>
    <s v="FUEL CARD"/>
    <s v="Fuel Card"/>
    <s v="BRADDON ACT"/>
    <s v="Viva Energy Australia Ltd (Previously Shell)"/>
    <n v="8010891"/>
    <d v="2019-02-20T00:00:00"/>
    <d v="1899-12-30T13:01:00"/>
    <n v="76106"/>
    <x v="0"/>
    <n v="48.56"/>
    <n v="1.56"/>
    <n v="69.05"/>
    <n v="6.91"/>
    <n v="75.959999999999994"/>
  </r>
  <r>
    <x v="219"/>
    <s v="ACT TCCS - PTS - City Maintenance - PM - Allara Street Depot"/>
    <n v="320559"/>
    <m/>
    <s v="Passenger"/>
    <m/>
    <n v="2011"/>
    <s v="FUEL CARD"/>
    <s v="FUEL CARD"/>
    <s v="Fuel Card"/>
    <s v="BRADDON ACT"/>
    <s v="Viva Energy Australia Ltd (Previously Shell)"/>
    <n v="8010891"/>
    <d v="2019-03-01T00:00:00"/>
    <d v="1899-12-30T10:26:00"/>
    <n v="76380"/>
    <x v="0"/>
    <n v="47.69"/>
    <n v="1.56"/>
    <n v="67.81"/>
    <n v="6.78"/>
    <n v="74.59"/>
  </r>
  <r>
    <x v="219"/>
    <s v="ACT TCCS - PTS - City Maintenance - PM - Allara Street Depot"/>
    <n v="320559"/>
    <m/>
    <s v="Passenger"/>
    <m/>
    <n v="2011"/>
    <s v="FUEL CARD"/>
    <s v="FUEL CARD"/>
    <s v="Fuel Card"/>
    <s v="BRADDON ACT"/>
    <s v="Viva Energy Australia Ltd (Previously Shell)"/>
    <n v="8010891"/>
    <d v="2019-03-13T00:00:00"/>
    <d v="1899-12-30T13:02:00"/>
    <n v="76699"/>
    <x v="0"/>
    <n v="49.39"/>
    <n v="1.52"/>
    <n v="68.430000000000007"/>
    <n v="6.84"/>
    <n v="75.27"/>
  </r>
  <r>
    <x v="219"/>
    <s v="ACT TCCS - PTS - City Maintenance - PM - Allara Street Depot"/>
    <n v="320559"/>
    <m/>
    <s v="Passenger"/>
    <m/>
    <n v="2011"/>
    <s v="FUEL CARD"/>
    <s v="FUEL CARD"/>
    <s v="Fuel Card"/>
    <s v="BRADDON ACT"/>
    <s v="Viva Energy Australia Ltd (Previously Shell)"/>
    <n v="8010891"/>
    <d v="2019-03-21T00:00:00"/>
    <d v="1899-12-30T13:51:00"/>
    <n v="76955"/>
    <x v="0"/>
    <n v="44.25"/>
    <n v="1.53"/>
    <n v="61.71"/>
    <n v="6.17"/>
    <n v="67.88"/>
  </r>
  <r>
    <x v="219"/>
    <s v="ACT TCCS - PTS - City Maintenance - PM - Allara Street Depot"/>
    <n v="320559"/>
    <m/>
    <s v="Passenger"/>
    <m/>
    <n v="2011"/>
    <s v="FUEL CARD"/>
    <s v="FUEL CARD"/>
    <s v="Fuel Card"/>
    <s v="BRADDON ACT"/>
    <s v="Viva Energy Australia Ltd (Previously Shell)"/>
    <n v="8010891"/>
    <d v="2019-04-01T00:00:00"/>
    <d v="1899-12-30T10:33:00"/>
    <n v="79121"/>
    <x v="0"/>
    <n v="47.83"/>
    <n v="1.53"/>
    <n v="66.709999999999994"/>
    <n v="6.67"/>
    <n v="73.38"/>
  </r>
  <r>
    <x v="219"/>
    <s v="ACT TCCS - PTS - City Maintenance - PM - Allara Street Depot"/>
    <n v="320559"/>
    <m/>
    <s v="Passenger"/>
    <m/>
    <n v="2011"/>
    <s v="FUEL CARD"/>
    <s v="FUEL CARD"/>
    <s v="Fuel Card"/>
    <s v="BRADDON ACT"/>
    <s v="Viva Energy Australia Ltd (Previously Shell)"/>
    <n v="8010891"/>
    <d v="2019-04-15T00:00:00"/>
    <d v="1899-12-30T06:18:00"/>
    <n v="77537"/>
    <x v="0"/>
    <n v="57.68"/>
    <n v="1.53"/>
    <n v="80.430000000000007"/>
    <n v="8.0399999999999991"/>
    <n v="88.47"/>
  </r>
  <r>
    <x v="219"/>
    <s v="ACT TCCS - PTS - City Maintenance - PM - Allara Street Depot"/>
    <n v="320559"/>
    <m/>
    <s v="Passenger"/>
    <m/>
    <n v="2011"/>
    <s v="FUEL CARD"/>
    <s v="FUEL CARD"/>
    <s v="Fuel Card"/>
    <s v="BRADDON ACT"/>
    <s v="Viva Energy Australia Ltd (Previously Shell)"/>
    <n v="8010891"/>
    <d v="2019-04-24T00:00:00"/>
    <d v="1899-12-30T13:09:00"/>
    <n v="77904"/>
    <x v="0"/>
    <n v="48.74"/>
    <n v="1.53"/>
    <n v="67.97"/>
    <n v="6.8"/>
    <n v="74.77"/>
  </r>
  <r>
    <x v="219"/>
    <s v="ACT TCCS - PTS - City Maintenance - PM - Allara Street Depot"/>
    <n v="320559"/>
    <m/>
    <s v="Passenger"/>
    <m/>
    <n v="2011"/>
    <s v="FUEL CARD"/>
    <s v="FUEL CARD"/>
    <s v="Fuel Card"/>
    <s v="BRADDON ACT"/>
    <s v="Viva Energy Australia Ltd (Previously Shell)"/>
    <n v="8010891"/>
    <d v="2019-05-06T00:00:00"/>
    <d v="1899-12-30T13:07:00"/>
    <n v="78152"/>
    <x v="0"/>
    <n v="45.97"/>
    <n v="1.53"/>
    <n v="64.099999999999994"/>
    <n v="6.41"/>
    <n v="70.510000000000005"/>
  </r>
  <r>
    <x v="219"/>
    <s v="ACT TCCS - PTS - City Maintenance - PM - Allara Street Depot"/>
    <n v="320559"/>
    <m/>
    <s v="Passenger"/>
    <m/>
    <n v="2011"/>
    <s v="FUEL CARD"/>
    <s v="FUEL CARD"/>
    <s v="Fuel Card"/>
    <s v="BRADDON ACT"/>
    <s v="Viva Energy Australia Ltd (Previously Shell)"/>
    <n v="8010891"/>
    <d v="2019-05-14T00:00:00"/>
    <d v="1899-12-30T13:27:00"/>
    <n v="78434"/>
    <x v="0"/>
    <n v="47.21"/>
    <n v="1.54"/>
    <n v="66.27"/>
    <n v="6.63"/>
    <n v="72.900000000000006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1-03T00:00:00"/>
    <d v="1899-12-30T10:34:00"/>
    <m/>
    <x v="1"/>
    <n v="80.680000000000007"/>
    <n v="1.25"/>
    <n v="91.71"/>
    <n v="9.17"/>
    <n v="100.88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1-07T00:00:00"/>
    <d v="1899-12-30T13:24:00"/>
    <m/>
    <x v="1"/>
    <n v="59.84"/>
    <n v="1.19"/>
    <n v="64.510000000000005"/>
    <n v="6.45"/>
    <n v="70.95999999999999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1-10T00:00:00"/>
    <d v="1899-12-30T07:52:00"/>
    <m/>
    <x v="1"/>
    <n v="83.51"/>
    <n v="1.19"/>
    <n v="90.03"/>
    <n v="9"/>
    <n v="99.03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1-15T00:00:00"/>
    <d v="1899-12-30T07:50:00"/>
    <m/>
    <x v="4"/>
    <n v="33.83"/>
    <n v="1.3"/>
    <n v="39.85"/>
    <n v="3.99"/>
    <n v="43.8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1-18T00:00:00"/>
    <d v="1899-12-30T07:04:00"/>
    <m/>
    <x v="1"/>
    <n v="40.799999999999997"/>
    <n v="1.19"/>
    <n v="44.07"/>
    <n v="4.41"/>
    <n v="48.48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1-29T00:00:00"/>
    <d v="1899-12-30T11:56:00"/>
    <m/>
    <x v="0"/>
    <n v="41.79"/>
    <n v="1.34"/>
    <n v="50.82"/>
    <n v="5.08"/>
    <n v="55.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1-30T00:00:00"/>
    <d v="1899-12-30T08:20:00"/>
    <m/>
    <x v="4"/>
    <n v="39.57"/>
    <n v="1.34"/>
    <n v="48.09"/>
    <n v="4.8099999999999996"/>
    <n v="52.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1-30T00:00:00"/>
    <d v="1899-12-30T10:18:00"/>
    <m/>
    <x v="1"/>
    <n v="75.05"/>
    <n v="1.23"/>
    <n v="83.87"/>
    <n v="8.39"/>
    <n v="92.26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2-08T00:00:00"/>
    <d v="1899-12-30T10:15:00"/>
    <m/>
    <x v="1"/>
    <n v="77.13"/>
    <n v="1.24"/>
    <n v="86.71"/>
    <n v="8.67"/>
    <n v="95.38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2-11T00:00:00"/>
    <d v="1899-12-30T00:16:00"/>
    <m/>
    <x v="0"/>
    <n v="38.200000000000003"/>
    <n v="1.34"/>
    <n v="46.64"/>
    <n v="4.66"/>
    <n v="51.3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2-11T00:00:00"/>
    <d v="1899-12-30T13:39:00"/>
    <m/>
    <x v="0"/>
    <n v="31.73"/>
    <n v="1.34"/>
    <n v="38.75"/>
    <n v="3.88"/>
    <n v="42.63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2-19T00:00:00"/>
    <d v="1899-12-30T08:35:00"/>
    <n v="17827"/>
    <x v="0"/>
    <n v="34.340000000000003"/>
    <n v="1.39"/>
    <n v="43.44"/>
    <n v="4.34"/>
    <n v="47.78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2-19T00:00:00"/>
    <d v="1899-12-30T08:35:00"/>
    <n v="17827"/>
    <x v="1"/>
    <n v="43.67"/>
    <n v="1.27"/>
    <n v="50.31"/>
    <n v="5.03"/>
    <n v="55.3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2-21T00:00:00"/>
    <d v="1899-12-30T13:05:00"/>
    <m/>
    <x v="1"/>
    <n v="71.8"/>
    <n v="1.27"/>
    <n v="82.72"/>
    <n v="8.27"/>
    <n v="90.9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2-25T00:00:00"/>
    <d v="1899-12-30T08:08:00"/>
    <m/>
    <x v="1"/>
    <n v="32.71"/>
    <n v="1.29"/>
    <n v="38.25"/>
    <n v="3.83"/>
    <n v="42.08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2-26T00:00:00"/>
    <d v="1899-12-30T09:24:00"/>
    <m/>
    <x v="0"/>
    <n v="18.670000000000002"/>
    <n v="1.41"/>
    <n v="24"/>
    <n v="2.4"/>
    <n v="26.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2-26T00:00:00"/>
    <d v="1899-12-30T09:24:00"/>
    <m/>
    <x v="1"/>
    <n v="73.94"/>
    <n v="1.29"/>
    <n v="86.45"/>
    <n v="8.65"/>
    <n v="95.1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3-01T00:00:00"/>
    <d v="1899-12-30T00:52:00"/>
    <m/>
    <x v="0"/>
    <n v="65.06"/>
    <n v="1.41"/>
    <n v="83.51"/>
    <n v="8.35"/>
    <n v="91.86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3-01T00:00:00"/>
    <d v="1899-12-30T08:42:00"/>
    <m/>
    <x v="1"/>
    <n v="79.09"/>
    <n v="1.28"/>
    <n v="92.35"/>
    <n v="9.24"/>
    <n v="101.5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3-06T00:00:00"/>
    <d v="1899-12-30T07:44:00"/>
    <m/>
    <x v="0"/>
    <n v="41.63"/>
    <n v="1.45"/>
    <n v="54.72"/>
    <n v="5.47"/>
    <n v="60.1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3-06T00:00:00"/>
    <d v="1899-12-30T07:44:00"/>
    <m/>
    <x v="4"/>
    <n v="21.91"/>
    <n v="1.44"/>
    <n v="28.65"/>
    <n v="2.87"/>
    <n v="31.52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3-08T00:00:00"/>
    <d v="1899-12-30T11:07:00"/>
    <m/>
    <x v="1"/>
    <n v="53.16"/>
    <n v="1.32"/>
    <n v="63.67"/>
    <n v="6.37"/>
    <n v="70.040000000000006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3-15T00:00:00"/>
    <d v="1899-12-30T06:12:00"/>
    <m/>
    <x v="1"/>
    <n v="60.57"/>
    <n v="1.33"/>
    <n v="73.06"/>
    <n v="7.31"/>
    <n v="80.37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3-20T00:00:00"/>
    <d v="1899-12-30T03:20:00"/>
    <m/>
    <x v="4"/>
    <n v="45.13"/>
    <n v="1.46"/>
    <n v="59.82"/>
    <n v="5.98"/>
    <n v="65.8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3-28T00:00:00"/>
    <d v="1899-12-30T07:21:00"/>
    <m/>
    <x v="1"/>
    <n v="78.8"/>
    <n v="1.36"/>
    <n v="97.17"/>
    <n v="9.7200000000000006"/>
    <n v="106.8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3-28T00:00:00"/>
    <d v="1899-12-30T10:21:00"/>
    <n v="18031"/>
    <x v="0"/>
    <n v="36.729999999999997"/>
    <n v="1.45"/>
    <n v="48.32"/>
    <n v="4.83"/>
    <n v="53.15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3-28T00:00:00"/>
    <d v="1899-12-30T10:21:00"/>
    <n v="18031"/>
    <x v="1"/>
    <n v="11.9"/>
    <n v="1.36"/>
    <n v="14.67"/>
    <n v="1.47"/>
    <n v="16.1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4-04T00:00:00"/>
    <d v="1899-12-30T07:52:00"/>
    <n v="4871"/>
    <x v="0"/>
    <n v="27.96"/>
    <n v="1.45"/>
    <n v="36.9"/>
    <n v="3.69"/>
    <n v="40.590000000000003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4-04T00:00:00"/>
    <d v="1899-12-30T07:55:00"/>
    <m/>
    <x v="4"/>
    <n v="29.37"/>
    <n v="1.46"/>
    <n v="38.93"/>
    <n v="3.89"/>
    <n v="42.82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4-05T00:00:00"/>
    <d v="1899-12-30T10:16:00"/>
    <m/>
    <x v="1"/>
    <n v="74.12"/>
    <n v="1.36"/>
    <n v="91.4"/>
    <n v="9.14"/>
    <n v="100.5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4-12T00:00:00"/>
    <d v="1899-12-30T08:10:00"/>
    <m/>
    <x v="1"/>
    <n v="113.9"/>
    <n v="1.36"/>
    <n v="140.46"/>
    <n v="14.05"/>
    <n v="154.51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4-12T00:00:00"/>
    <d v="1899-12-30T08:12:00"/>
    <m/>
    <x v="0"/>
    <n v="20.28"/>
    <n v="1.45"/>
    <n v="26.67"/>
    <n v="2.67"/>
    <n v="29.3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4-17T00:00:00"/>
    <d v="1899-12-30T10:28:00"/>
    <n v="1111"/>
    <x v="4"/>
    <n v="89.14"/>
    <n v="1.5"/>
    <n v="121.72"/>
    <n v="12.17"/>
    <n v="133.8899999999999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4-18T00:00:00"/>
    <d v="1899-12-30T08:25:00"/>
    <m/>
    <x v="0"/>
    <n v="48.33"/>
    <n v="1.46"/>
    <n v="63.99"/>
    <n v="6.4"/>
    <n v="70.3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4-18T00:00:00"/>
    <d v="1899-12-30T08:25:00"/>
    <m/>
    <x v="4"/>
    <n v="40.94"/>
    <n v="1.5"/>
    <n v="55.9"/>
    <n v="5.59"/>
    <n v="61.4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4-26T00:00:00"/>
    <d v="1899-12-30T08:31:00"/>
    <m/>
    <x v="1"/>
    <n v="58.31"/>
    <n v="1.4"/>
    <n v="74.239999999999995"/>
    <n v="7.42"/>
    <n v="81.66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4-26T00:00:00"/>
    <d v="1899-12-30T09:07:00"/>
    <m/>
    <x v="0"/>
    <n v="37.03"/>
    <n v="1.46"/>
    <n v="49.12"/>
    <n v="4.91"/>
    <n v="54.03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5-02T00:00:00"/>
    <d v="1899-12-30T08:00:00"/>
    <m/>
    <x v="0"/>
    <n v="83.16"/>
    <n v="1.48"/>
    <n v="111.63"/>
    <n v="11.16"/>
    <n v="122.7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5-02T00:00:00"/>
    <d v="1899-12-30T08:00:00"/>
    <m/>
    <x v="4"/>
    <n v="37.36"/>
    <n v="1.5"/>
    <n v="51.01"/>
    <n v="5.0999999999999996"/>
    <n v="56.11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5-03T00:00:00"/>
    <d v="1899-12-30T10:00:00"/>
    <m/>
    <x v="1"/>
    <n v="76.16"/>
    <n v="1.4"/>
    <n v="96.96"/>
    <n v="9.6999999999999993"/>
    <n v="106.66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5-10T00:00:00"/>
    <d v="1899-12-30T10:24:00"/>
    <m/>
    <x v="1"/>
    <n v="59.5"/>
    <n v="1.42"/>
    <n v="76.84"/>
    <n v="7.68"/>
    <n v="84.52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5-17T00:00:00"/>
    <d v="1899-12-30T10:27:00"/>
    <m/>
    <x v="1"/>
    <n v="59"/>
    <n v="1.42"/>
    <n v="76.19"/>
    <n v="7.62"/>
    <n v="83.81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5-22T00:00:00"/>
    <d v="1899-12-30T11:10:00"/>
    <m/>
    <x v="0"/>
    <n v="40.270000000000003"/>
    <n v="1.46"/>
    <n v="53.41"/>
    <n v="5.34"/>
    <n v="58.75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5-22T00:00:00"/>
    <d v="1899-12-30T11:10:00"/>
    <m/>
    <x v="1"/>
    <n v="37.69"/>
    <n v="1.42"/>
    <n v="48.67"/>
    <n v="4.87"/>
    <n v="53.5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5-23T00:00:00"/>
    <d v="1899-12-30T13:03:00"/>
    <m/>
    <x v="0"/>
    <n v="39.979999999999997"/>
    <n v="1.46"/>
    <n v="53.03"/>
    <n v="5.3"/>
    <n v="58.33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5-23T00:00:00"/>
    <d v="1899-12-30T13:06:00"/>
    <m/>
    <x v="4"/>
    <n v="30"/>
    <n v="1.52"/>
    <n v="41.51"/>
    <n v="4.1500000000000004"/>
    <n v="45.66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5-28T00:00:00"/>
    <d v="1899-12-30T11:07:00"/>
    <m/>
    <x v="1"/>
    <n v="56.66"/>
    <n v="1.42"/>
    <n v="73.17"/>
    <n v="7.32"/>
    <n v="80.489999999999995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6-03T00:00:00"/>
    <d v="1899-12-30T10:27:00"/>
    <m/>
    <x v="4"/>
    <n v="116.22"/>
    <n v="1.53"/>
    <n v="161.86000000000001"/>
    <n v="16.190000000000001"/>
    <n v="178.05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6-04T00:00:00"/>
    <d v="1899-12-30T13:03:00"/>
    <n v="20718"/>
    <x v="1"/>
    <n v="102.78"/>
    <n v="1.42"/>
    <n v="132.72999999999999"/>
    <n v="13.27"/>
    <n v="146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6-12T00:00:00"/>
    <d v="1899-12-30T13:22:00"/>
    <m/>
    <x v="0"/>
    <n v="42.04"/>
    <n v="1.46"/>
    <n v="55.76"/>
    <n v="5.58"/>
    <n v="61.3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6-13T00:00:00"/>
    <d v="1899-12-30T13:10:00"/>
    <m/>
    <x v="1"/>
    <n v="73.81"/>
    <n v="1.4"/>
    <n v="93.97"/>
    <n v="9.4"/>
    <n v="103.37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6-17T00:00:00"/>
    <d v="1899-12-30T00:55:00"/>
    <n v="170619"/>
    <x v="3"/>
    <n v="43.58"/>
    <n v="1.33"/>
    <n v="52.61"/>
    <n v="5.26"/>
    <n v="57.87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6-21T00:00:00"/>
    <d v="1899-12-30T13:03:00"/>
    <m/>
    <x v="1"/>
    <n v="74.97"/>
    <n v="1.36"/>
    <n v="90.78"/>
    <n v="9.08"/>
    <n v="99.86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6-25T00:00:00"/>
    <d v="1899-12-30T10:40:00"/>
    <m/>
    <x v="1"/>
    <n v="81.05"/>
    <n v="1.36"/>
    <n v="98.05"/>
    <n v="9.81"/>
    <n v="107.86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7-01T00:00:00"/>
    <d v="1899-12-30T11:07:00"/>
    <n v="4871"/>
    <x v="0"/>
    <n v="58.75"/>
    <n v="1.42"/>
    <n v="75.819999999999993"/>
    <n v="7.58"/>
    <n v="83.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7-03T00:00:00"/>
    <d v="1899-12-30T04:35:00"/>
    <m/>
    <x v="0"/>
    <n v="41.94"/>
    <n v="1.42"/>
    <n v="54.13"/>
    <n v="5.41"/>
    <n v="59.5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7-03T00:00:00"/>
    <d v="1899-12-30T04:35:00"/>
    <m/>
    <x v="4"/>
    <n v="39.94"/>
    <n v="1.46"/>
    <n v="52.99"/>
    <n v="5.3"/>
    <n v="58.2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7-04T00:00:00"/>
    <d v="1899-12-30T11:28:00"/>
    <m/>
    <x v="1"/>
    <n v="85.36"/>
    <n v="1.34"/>
    <n v="103.87"/>
    <n v="10.39"/>
    <n v="114.26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7-04T00:00:00"/>
    <d v="1899-12-30T11:30:00"/>
    <m/>
    <x v="0"/>
    <n v="21.67"/>
    <n v="1.42"/>
    <n v="27.96"/>
    <n v="2.8"/>
    <n v="30.76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7-05T00:00:00"/>
    <d v="1899-12-30T10:19:00"/>
    <m/>
    <x v="1"/>
    <n v="77.400000000000006"/>
    <n v="1.34"/>
    <n v="94.18"/>
    <n v="9.42"/>
    <n v="103.6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7-17T00:00:00"/>
    <d v="1899-12-30T08:04:00"/>
    <n v="1234"/>
    <x v="0"/>
    <n v="58.71"/>
    <n v="1.44"/>
    <n v="76.95"/>
    <n v="7.7"/>
    <n v="84.65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7-17T00:00:00"/>
    <d v="1899-12-30T08:06:00"/>
    <n v="1235"/>
    <x v="1"/>
    <n v="45.16"/>
    <n v="1.39"/>
    <n v="56.93"/>
    <n v="5.69"/>
    <n v="62.62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7-19T00:00:00"/>
    <d v="1899-12-30T07:59:00"/>
    <m/>
    <x v="1"/>
    <n v="76.2"/>
    <n v="1.39"/>
    <n v="96.05"/>
    <n v="9.61"/>
    <n v="105.66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7-31T00:00:00"/>
    <d v="1899-12-30T10:48:00"/>
    <n v="71937"/>
    <x v="0"/>
    <n v="56.73"/>
    <n v="1.46"/>
    <n v="75.12"/>
    <n v="7.51"/>
    <n v="82.63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8-02T00:00:00"/>
    <d v="1899-12-30T08:09:00"/>
    <m/>
    <x v="1"/>
    <n v="79.510000000000005"/>
    <n v="1.4"/>
    <n v="101.23"/>
    <n v="10.119999999999999"/>
    <n v="111.35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8-02T00:00:00"/>
    <d v="1899-12-30T11:56:00"/>
    <n v="123456"/>
    <x v="0"/>
    <n v="12.3"/>
    <n v="1.46"/>
    <n v="16.29"/>
    <n v="1.63"/>
    <n v="17.920000000000002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8-05T00:00:00"/>
    <d v="1899-12-30T08:55:00"/>
    <m/>
    <x v="0"/>
    <n v="20.05"/>
    <n v="1.45"/>
    <n v="26.44"/>
    <n v="2.64"/>
    <n v="29.08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8-05T00:00:00"/>
    <d v="1899-12-30T08:55:00"/>
    <m/>
    <x v="4"/>
    <n v="45.14"/>
    <n v="1.51"/>
    <n v="62.05"/>
    <n v="6.21"/>
    <n v="68.260000000000005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8-15T00:00:00"/>
    <d v="1899-12-30T06:54:00"/>
    <m/>
    <x v="1"/>
    <n v="107.81"/>
    <n v="1.4"/>
    <n v="137.26"/>
    <n v="13.73"/>
    <n v="150.9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8-16T00:00:00"/>
    <d v="1899-12-30T10:28:00"/>
    <m/>
    <x v="1"/>
    <n v="73.53"/>
    <n v="1.4"/>
    <n v="93.62"/>
    <n v="9.36"/>
    <n v="102.98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8-19T00:00:00"/>
    <d v="1899-12-30T10:13:00"/>
    <m/>
    <x v="0"/>
    <n v="42.32"/>
    <n v="1.44"/>
    <n v="55.59"/>
    <n v="5.56"/>
    <n v="61.15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8-19T00:00:00"/>
    <d v="1899-12-30T10:13:00"/>
    <m/>
    <x v="4"/>
    <n v="45.85"/>
    <n v="1.51"/>
    <n v="63.03"/>
    <n v="6.3"/>
    <n v="69.33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8-27T00:00:00"/>
    <d v="1899-12-30T08:43:00"/>
    <m/>
    <x v="0"/>
    <n v="41.26"/>
    <n v="1.45"/>
    <n v="54.25"/>
    <n v="5.43"/>
    <n v="59.68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8-27T00:00:00"/>
    <d v="1899-12-30T13:06:00"/>
    <n v="270819"/>
    <x v="0"/>
    <n v="51.07"/>
    <n v="1.45"/>
    <n v="67.14"/>
    <n v="6.71"/>
    <n v="73.84999999999999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8-30T00:00:00"/>
    <d v="1899-12-30T06:17:00"/>
    <m/>
    <x v="1"/>
    <n v="59.25"/>
    <n v="1.4"/>
    <n v="75.349999999999994"/>
    <n v="7.54"/>
    <n v="82.8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9-02T00:00:00"/>
    <d v="1899-12-30T05:47:00"/>
    <m/>
    <x v="4"/>
    <n v="40.86"/>
    <n v="1.51"/>
    <n v="56.16"/>
    <n v="5.62"/>
    <n v="61.78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9-12T00:00:00"/>
    <d v="1899-12-30T08:31:00"/>
    <m/>
    <x v="4"/>
    <n v="39.200000000000003"/>
    <n v="1.51"/>
    <n v="53.88"/>
    <n v="5.39"/>
    <n v="59.27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9-13T00:00:00"/>
    <d v="1899-12-30T06:56:00"/>
    <m/>
    <x v="1"/>
    <n v="96.16"/>
    <n v="1.39"/>
    <n v="121.77"/>
    <n v="12.18"/>
    <n v="133.9499999999999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9-13T00:00:00"/>
    <d v="1899-12-30T11:53:00"/>
    <m/>
    <x v="0"/>
    <n v="50.69"/>
    <n v="1.44"/>
    <n v="66.45"/>
    <n v="6.65"/>
    <n v="73.09999999999999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9-20T00:00:00"/>
    <d v="1899-12-30T08:51:00"/>
    <m/>
    <x v="0"/>
    <n v="37.200000000000003"/>
    <n v="1.44"/>
    <n v="48.76"/>
    <n v="4.88"/>
    <n v="53.6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9-25T00:00:00"/>
    <d v="1899-12-30T00:09:00"/>
    <m/>
    <x v="1"/>
    <n v="17.89"/>
    <n v="1.41"/>
    <n v="22.91"/>
    <n v="2.29"/>
    <n v="25.2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9-26T00:00:00"/>
    <d v="1899-12-30T10:22:00"/>
    <m/>
    <x v="0"/>
    <n v="20.68"/>
    <n v="1.45"/>
    <n v="27.34"/>
    <n v="2.73"/>
    <n v="30.07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9-26T00:00:00"/>
    <d v="1899-12-30T10:22:00"/>
    <m/>
    <x v="1"/>
    <n v="63.88"/>
    <n v="1.41"/>
    <n v="81.819999999999993"/>
    <n v="8.18"/>
    <n v="90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9-26T00:00:00"/>
    <d v="1899-12-30T11:35:00"/>
    <n v="2609201"/>
    <x v="0"/>
    <n v="47.96"/>
    <n v="1.45"/>
    <n v="63.39"/>
    <n v="6.34"/>
    <n v="69.73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9-27T00:00:00"/>
    <d v="1899-12-30T10:22:00"/>
    <m/>
    <x v="1"/>
    <n v="76.260000000000005"/>
    <n v="1.41"/>
    <n v="97.67"/>
    <n v="9.77"/>
    <n v="107.4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0-03T00:00:00"/>
    <d v="1899-12-30T08:27:00"/>
    <m/>
    <x v="4"/>
    <n v="36.99"/>
    <n v="1.55"/>
    <n v="52.19"/>
    <n v="5.22"/>
    <n v="57.41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0-03T00:00:00"/>
    <d v="1899-12-30T11:34:00"/>
    <m/>
    <x v="0"/>
    <n v="42.13"/>
    <n v="1.49"/>
    <n v="56.87"/>
    <n v="5.69"/>
    <n v="62.56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0-06T00:00:00"/>
    <d v="1899-12-30T09:41:00"/>
    <m/>
    <x v="0"/>
    <n v="42.65"/>
    <n v="1.49"/>
    <n v="57.79"/>
    <n v="5.78"/>
    <n v="63.57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0-06T00:00:00"/>
    <d v="1899-12-30T15:34:00"/>
    <m/>
    <x v="0"/>
    <n v="38.840000000000003"/>
    <n v="1.49"/>
    <n v="52.63"/>
    <n v="5.26"/>
    <n v="57.8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0-08T00:00:00"/>
    <d v="1899-12-30T08:11:00"/>
    <m/>
    <x v="1"/>
    <n v="63.73"/>
    <n v="1.44"/>
    <n v="83.45"/>
    <n v="8.35"/>
    <n v="91.8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0-10T00:00:00"/>
    <d v="1899-12-30T15:05:00"/>
    <m/>
    <x v="0"/>
    <n v="40.94"/>
    <n v="1.49"/>
    <n v="55.47"/>
    <n v="5.55"/>
    <n v="61.02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0-11T00:00:00"/>
    <d v="1899-12-30T08:14:00"/>
    <m/>
    <x v="0"/>
    <n v="18.309999999999999"/>
    <n v="1.49"/>
    <n v="24.81"/>
    <n v="2.48"/>
    <n v="27.2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0-11T00:00:00"/>
    <d v="1899-12-30T08:14:00"/>
    <m/>
    <x v="1"/>
    <n v="64.14"/>
    <n v="1.44"/>
    <n v="83.99"/>
    <n v="8.4"/>
    <n v="92.3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0-11T00:00:00"/>
    <d v="1899-12-30T14:11:00"/>
    <m/>
    <x v="0"/>
    <n v="56.79"/>
    <n v="1.49"/>
    <n v="76.95"/>
    <n v="7.7"/>
    <n v="84.65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0-15T00:00:00"/>
    <d v="1899-12-30T10:25:00"/>
    <m/>
    <x v="1"/>
    <n v="92.12"/>
    <n v="1.43"/>
    <n v="119.79"/>
    <n v="11.98"/>
    <n v="131.77000000000001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0-22T00:00:00"/>
    <d v="1899-12-30T08:37:00"/>
    <m/>
    <x v="0"/>
    <n v="41.56"/>
    <n v="1.46"/>
    <n v="55.26"/>
    <n v="5.53"/>
    <n v="60.7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0-22T00:00:00"/>
    <d v="1899-12-30T08:37:00"/>
    <m/>
    <x v="1"/>
    <n v="42.12"/>
    <n v="1.44"/>
    <n v="55.15"/>
    <n v="5.52"/>
    <n v="60.67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0-24T00:00:00"/>
    <d v="1899-12-30T08:10:00"/>
    <m/>
    <x v="0"/>
    <n v="41.01"/>
    <n v="1.46"/>
    <n v="54.54"/>
    <n v="5.45"/>
    <n v="59.9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0-24T00:00:00"/>
    <d v="1899-12-30T08:10:00"/>
    <m/>
    <x v="4"/>
    <n v="41.42"/>
    <n v="1.55"/>
    <n v="58.44"/>
    <n v="5.84"/>
    <n v="64.28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0-29T00:00:00"/>
    <d v="1899-12-30T04:26:00"/>
    <m/>
    <x v="0"/>
    <n v="90.22"/>
    <n v="1.48"/>
    <n v="121.21"/>
    <n v="12.12"/>
    <n v="133.33000000000001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1-01T00:00:00"/>
    <d v="1899-12-30T07:32:00"/>
    <m/>
    <x v="0"/>
    <n v="84.79"/>
    <n v="1.48"/>
    <n v="113.91"/>
    <n v="11.39"/>
    <n v="125.3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1-01T00:00:00"/>
    <d v="1899-12-30T10:29:00"/>
    <m/>
    <x v="1"/>
    <n v="95.34"/>
    <n v="1.44"/>
    <n v="124.85"/>
    <n v="12.49"/>
    <n v="137.3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1-05T00:00:00"/>
    <d v="1899-12-30T10:38:00"/>
    <m/>
    <x v="0"/>
    <n v="7.36"/>
    <n v="1.47"/>
    <n v="9.81"/>
    <n v="0.98"/>
    <n v="10.7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1-06T00:00:00"/>
    <d v="1899-12-30T06:45:00"/>
    <m/>
    <x v="0"/>
    <n v="93.52"/>
    <n v="1.47"/>
    <n v="124.66"/>
    <n v="12.47"/>
    <n v="137.13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1-11T00:00:00"/>
    <d v="1899-12-30T02:07:00"/>
    <n v="2321"/>
    <x v="0"/>
    <n v="84.18"/>
    <n v="1.46"/>
    <n v="111.85"/>
    <n v="11.19"/>
    <n v="123.0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1-11T00:00:00"/>
    <d v="1899-12-30T10:01:00"/>
    <n v="10000"/>
    <x v="0"/>
    <n v="64.900000000000006"/>
    <n v="1.46"/>
    <n v="86.23"/>
    <n v="8.6199999999999992"/>
    <n v="94.85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1-16T00:00:00"/>
    <d v="1899-12-30T08:02:00"/>
    <m/>
    <x v="1"/>
    <n v="49.83"/>
    <n v="1.4"/>
    <n v="63.38"/>
    <n v="6.34"/>
    <n v="69.72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1-18T00:00:00"/>
    <d v="1899-12-30T07:34:00"/>
    <m/>
    <x v="0"/>
    <n v="91.96"/>
    <n v="1.45"/>
    <n v="121.13"/>
    <n v="12.11"/>
    <n v="133.2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1-21T00:00:00"/>
    <d v="1899-12-30T06:16:00"/>
    <m/>
    <x v="0"/>
    <n v="62.47"/>
    <n v="1.45"/>
    <n v="82.28"/>
    <n v="8.23"/>
    <n v="90.51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1-22T00:00:00"/>
    <d v="1899-12-30T10:39:00"/>
    <m/>
    <x v="1"/>
    <n v="89.02"/>
    <n v="1.43"/>
    <n v="115.38"/>
    <n v="11.54"/>
    <n v="126.92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1-24T00:00:00"/>
    <d v="1899-12-30T08:52:00"/>
    <n v="2915"/>
    <x v="0"/>
    <n v="71.36"/>
    <n v="1.44"/>
    <n v="93.48"/>
    <n v="9.35"/>
    <n v="102.83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1-25T00:00:00"/>
    <d v="1899-12-30T11:41:00"/>
    <n v="11400"/>
    <x v="0"/>
    <n v="65.599999999999994"/>
    <n v="1.44"/>
    <n v="85.94"/>
    <n v="8.59"/>
    <n v="94.53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1-27T00:00:00"/>
    <d v="1899-12-30T08:55:00"/>
    <m/>
    <x v="0"/>
    <n v="74.02"/>
    <n v="1.44"/>
    <n v="96.96"/>
    <n v="9.6999999999999993"/>
    <n v="106.66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2-03T00:00:00"/>
    <d v="1899-12-30T10:18:00"/>
    <m/>
    <x v="0"/>
    <n v="42.37"/>
    <n v="1.44"/>
    <n v="55.58"/>
    <n v="5.56"/>
    <n v="61.1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2-03T00:00:00"/>
    <d v="1899-12-30T10:18:00"/>
    <m/>
    <x v="1"/>
    <n v="77.459999999999994"/>
    <n v="1.44"/>
    <n v="101.44"/>
    <n v="10.14"/>
    <n v="111.58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2-05T00:00:00"/>
    <d v="1899-12-30T10:20:00"/>
    <m/>
    <x v="1"/>
    <n v="95.54"/>
    <n v="1.44"/>
    <n v="125.12"/>
    <n v="12.51"/>
    <n v="137.63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2-12T00:00:00"/>
    <d v="1899-12-30T07:01:00"/>
    <m/>
    <x v="4"/>
    <n v="39.5"/>
    <n v="1.55"/>
    <n v="55.73"/>
    <n v="5.57"/>
    <n v="61.3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2-19T00:00:00"/>
    <d v="1899-12-30T10:14:00"/>
    <m/>
    <x v="1"/>
    <n v="94.67"/>
    <n v="1.44"/>
    <n v="123.75"/>
    <n v="12.38"/>
    <n v="136.13"/>
  </r>
  <r>
    <x v="220"/>
    <s v="ACT TCCS - PTS - City Maintenance - PM - Allara Street Depot"/>
    <n v="320560"/>
    <m/>
    <s v="Passenger"/>
    <m/>
    <n v="2011"/>
    <s v="FUEL CARD"/>
    <s v="FUEL CARD"/>
    <s v="Fuel Card"/>
    <s v="EG FUELCO 1566 DICKSON"/>
    <s v="CALTEX Australia - Fuel"/>
    <n v="7071340000000000"/>
    <d v="2019-07-23T00:00:00"/>
    <d v="1899-12-30T10:22:00"/>
    <n v="14"/>
    <x v="1"/>
    <n v="17.899999999999999"/>
    <n v="1.4"/>
    <n v="22.79"/>
    <n v="2.2799999999999998"/>
    <n v="25.07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03-07T00:00:00"/>
    <d v="1899-12-30T08:44:00"/>
    <n v="12422"/>
    <x v="0"/>
    <n v="66.94"/>
    <n v="1.49"/>
    <n v="90.67"/>
    <n v="9.07"/>
    <n v="99.74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03-21T00:00:00"/>
    <d v="1899-12-30T06:42:00"/>
    <n v="12736"/>
    <x v="0"/>
    <n v="62.2"/>
    <n v="1.49"/>
    <n v="84.25"/>
    <n v="8.43"/>
    <n v="92.68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04-01T00:00:00"/>
    <d v="1899-12-30T06:43:00"/>
    <n v="13075"/>
    <x v="0"/>
    <n v="58.61"/>
    <n v="1.49"/>
    <n v="79.39"/>
    <n v="7.94"/>
    <n v="87.33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04-08T00:00:00"/>
    <d v="1899-12-30T08:06:00"/>
    <n v="13413"/>
    <x v="0"/>
    <n v="63.92"/>
    <n v="1.5"/>
    <n v="87.28"/>
    <n v="8.73"/>
    <n v="96.01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04-16T00:00:00"/>
    <d v="1899-12-30T06:29:00"/>
    <n v="13774"/>
    <x v="0"/>
    <n v="60.99"/>
    <n v="1.5"/>
    <n v="83.28"/>
    <n v="8.33"/>
    <n v="91.61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04-24T00:00:00"/>
    <d v="1899-12-30T07:16:00"/>
    <n v="14056"/>
    <x v="0"/>
    <n v="56.66"/>
    <n v="1.5"/>
    <n v="77.36"/>
    <n v="7.74"/>
    <n v="85.1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05-06T00:00:00"/>
    <d v="1899-12-30T08:23:00"/>
    <n v="14454"/>
    <x v="0"/>
    <n v="50.13"/>
    <n v="1.53"/>
    <n v="69.819999999999993"/>
    <n v="6.99"/>
    <n v="76.81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05-14T00:00:00"/>
    <d v="1899-12-30T13:06:00"/>
    <n v="14791"/>
    <x v="0"/>
    <n v="60.18"/>
    <n v="1.53"/>
    <n v="83.82"/>
    <n v="8.39"/>
    <n v="92.21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05-22T00:00:00"/>
    <d v="1899-12-30T13:58:00"/>
    <n v="15000"/>
    <x v="0"/>
    <n v="62.05"/>
    <n v="1.5"/>
    <n v="84.73"/>
    <n v="8.48"/>
    <n v="93.21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06-03T00:00:00"/>
    <d v="1899-12-30T00:58:00"/>
    <n v="15416"/>
    <x v="0"/>
    <n v="53.26"/>
    <n v="1.5"/>
    <n v="72.73"/>
    <n v="7.28"/>
    <n v="80.010000000000005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06-07T00:00:00"/>
    <d v="1899-12-30T08:14:00"/>
    <n v="15772"/>
    <x v="0"/>
    <n v="62.6"/>
    <n v="1.5"/>
    <n v="85.48"/>
    <n v="8.5500000000000007"/>
    <n v="94.03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06-17T00:00:00"/>
    <d v="1899-12-30T11:48:00"/>
    <n v="15161"/>
    <x v="0"/>
    <n v="61.63"/>
    <n v="1.5"/>
    <n v="84.15"/>
    <n v="8.42"/>
    <n v="92.57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06-25T00:00:00"/>
    <d v="1899-12-30T11:50:00"/>
    <n v="16465"/>
    <x v="0"/>
    <n v="58.28"/>
    <n v="1.5"/>
    <n v="79.58"/>
    <n v="7.96"/>
    <n v="87.54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07-16T00:00:00"/>
    <d v="1899-12-30T07:50:00"/>
    <n v="16576"/>
    <x v="0"/>
    <n v="56.16"/>
    <n v="1.51"/>
    <n v="77.19"/>
    <n v="7.72"/>
    <n v="84.91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07-31T00:00:00"/>
    <d v="1899-12-30T11:50:00"/>
    <n v="17094"/>
    <x v="0"/>
    <n v="59.08"/>
    <n v="1.52"/>
    <n v="81.75"/>
    <n v="8.18"/>
    <n v="89.93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09-16T00:00:00"/>
    <d v="1899-12-30T13:15:00"/>
    <n v="18533"/>
    <x v="0"/>
    <n v="65.61"/>
    <n v="1.5"/>
    <n v="89.59"/>
    <n v="8.9600000000000009"/>
    <n v="98.55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11-04T00:00:00"/>
    <d v="1899-12-30T09:21:00"/>
    <m/>
    <x v="0"/>
    <n v="55.69"/>
    <n v="1.55"/>
    <n v="78.569999999999993"/>
    <n v="7.86"/>
    <n v="86.43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11-20T00:00:00"/>
    <d v="1899-12-30T07:06:00"/>
    <m/>
    <x v="0"/>
    <n v="66.069999999999993"/>
    <n v="1.55"/>
    <n v="93.22"/>
    <n v="9.33"/>
    <n v="102.55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DICKSON WOOLWORTHS S/STN"/>
    <s v="CALTEX Australia - Fuel"/>
    <n v="7071340000000000"/>
    <d v="2019-01-25T00:00:00"/>
    <d v="1899-12-30T13:31:00"/>
    <m/>
    <x v="0"/>
    <n v="69.38"/>
    <n v="1.45"/>
    <n v="91.58"/>
    <n v="9.16"/>
    <n v="100.74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EG FUELCO 1193 CANBERR AAIRPT"/>
    <s v="CALTEX Australia - Fuel"/>
    <n v="7071340000000000"/>
    <d v="2019-12-09T00:00:00"/>
    <d v="1899-12-30T14:00:00"/>
    <m/>
    <x v="0"/>
    <n v="68.930000000000007"/>
    <n v="1.44"/>
    <n v="90.24"/>
    <n v="9.0299999999999994"/>
    <n v="99.27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EG FUELCO 1193 CANBERR AAIRPT"/>
    <s v="CALTEX Australia - Fuel"/>
    <n v="7071340000000000"/>
    <d v="2019-12-11T00:00:00"/>
    <d v="1899-12-30T11:33:00"/>
    <m/>
    <x v="0"/>
    <n v="26.34"/>
    <n v="1.44"/>
    <n v="34.53"/>
    <n v="3.46"/>
    <n v="37.99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EG FUELCO 1566 DICKSON"/>
    <s v="CALTEX Australia - Fuel"/>
    <n v="7071340000000000"/>
    <d v="2019-08-19T00:00:00"/>
    <d v="1899-12-30T07:41:00"/>
    <n v="17541"/>
    <x v="0"/>
    <n v="59.76"/>
    <n v="1.5"/>
    <n v="81.599999999999994"/>
    <n v="8.17"/>
    <n v="89.77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EG FUELCO 1566 DICKSON"/>
    <s v="CALTEX Australia - Fuel"/>
    <n v="7071340000000000"/>
    <d v="2019-08-23T00:00:00"/>
    <d v="1899-12-30T07:30:00"/>
    <n v="17755"/>
    <x v="0"/>
    <n v="49.64"/>
    <n v="1.5"/>
    <n v="67.78"/>
    <n v="6.78"/>
    <n v="74.56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EG FUELCO 1566 DICKSON"/>
    <s v="CALTEX Australia - Fuel"/>
    <n v="7071340000000000"/>
    <d v="2019-09-06T00:00:00"/>
    <d v="1899-12-30T07:36:00"/>
    <n v="18113"/>
    <x v="0"/>
    <n v="58.31"/>
    <n v="1.5"/>
    <n v="79.62"/>
    <n v="7.97"/>
    <n v="87.59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EG FUELCO 1566 DICKSON"/>
    <s v="CALTEX Australia - Fuel"/>
    <n v="7071340000000000"/>
    <d v="2019-10-01T00:00:00"/>
    <d v="1899-12-30T13:27:00"/>
    <n v="18855"/>
    <x v="0"/>
    <n v="55.25"/>
    <n v="1.51"/>
    <n v="75.95"/>
    <n v="7.6"/>
    <n v="83.55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1-06T00:00:00"/>
    <d v="1899-12-30T05:16:00"/>
    <n v="47650"/>
    <x v="0"/>
    <n v="95.8"/>
    <n v="1.45"/>
    <n v="126.45"/>
    <n v="12.65"/>
    <n v="139.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1-20T00:00:00"/>
    <d v="1899-12-30T05:15:00"/>
    <n v="49250"/>
    <x v="0"/>
    <n v="109.38"/>
    <n v="1.48"/>
    <n v="147.16"/>
    <n v="14.72"/>
    <n v="161.88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2-03T00:00:00"/>
    <d v="1899-12-30T05:09:00"/>
    <n v="50572"/>
    <x v="0"/>
    <n v="101.94"/>
    <n v="1.48"/>
    <n v="137.15"/>
    <n v="13.72"/>
    <n v="150.87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2-10T00:00:00"/>
    <d v="1899-12-30T05:20:00"/>
    <n v="51372"/>
    <x v="0"/>
    <n v="98.29"/>
    <n v="1.49"/>
    <n v="133.13999999999999"/>
    <n v="13.32"/>
    <n v="146.46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2-17T00:00:00"/>
    <d v="1899-12-30T05:27:00"/>
    <n v="52776"/>
    <x v="0"/>
    <n v="88.35"/>
    <n v="1.49"/>
    <n v="119.67"/>
    <n v="11.97"/>
    <n v="131.63999999999999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2-24T00:00:00"/>
    <d v="1899-12-30T05:28:00"/>
    <n v="52958"/>
    <x v="0"/>
    <n v="95.56"/>
    <n v="1.49"/>
    <n v="129.44"/>
    <n v="12.95"/>
    <n v="142.38999999999999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3-03T00:00:00"/>
    <d v="1899-12-30T05:16:00"/>
    <n v="53750"/>
    <x v="0"/>
    <n v="88.38"/>
    <n v="1.49"/>
    <n v="119.72"/>
    <n v="11.98"/>
    <n v="131.69999999999999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3-10T00:00:00"/>
    <d v="1899-12-30T05:40:00"/>
    <n v="54524"/>
    <x v="0"/>
    <n v="90.44"/>
    <n v="1.49"/>
    <n v="122.51"/>
    <n v="12.26"/>
    <n v="134.7700000000000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3-24T00:00:00"/>
    <d v="1899-12-30T05:27:00"/>
    <n v="56119"/>
    <x v="0"/>
    <n v="102.9"/>
    <n v="1.49"/>
    <n v="139.38"/>
    <n v="13.94"/>
    <n v="153.32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3-31T00:00:00"/>
    <d v="1899-12-30T05:05:00"/>
    <n v="56843"/>
    <x v="0"/>
    <n v="86.93"/>
    <n v="1.49"/>
    <n v="117.75"/>
    <n v="11.78"/>
    <n v="129.53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4-14T00:00:00"/>
    <d v="1899-12-30T05:11:00"/>
    <n v="58418"/>
    <x v="0"/>
    <n v="83.8"/>
    <n v="1.5"/>
    <n v="114.43"/>
    <n v="11.45"/>
    <n v="125.88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4-21T00:00:00"/>
    <d v="1899-12-30T05:24:00"/>
    <n v="59217"/>
    <x v="0"/>
    <n v="100.07"/>
    <n v="1.5"/>
    <n v="136.65"/>
    <n v="13.67"/>
    <n v="150.32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4-28T00:00:00"/>
    <d v="1899-12-30T05:14:00"/>
    <n v="59980"/>
    <x v="0"/>
    <n v="89.78"/>
    <n v="1.5"/>
    <n v="122.59"/>
    <n v="12.26"/>
    <n v="134.85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5-02T00:00:00"/>
    <d v="1899-12-30T04:39:00"/>
    <n v="60467"/>
    <x v="0"/>
    <n v="140.38"/>
    <n v="1.52"/>
    <n v="194.24"/>
    <n v="19.43"/>
    <n v="213.67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5-05T00:00:00"/>
    <d v="1899-12-30T05:23:00"/>
    <n v="60810"/>
    <x v="0"/>
    <n v="101.8"/>
    <n v="1.53"/>
    <n v="141.78"/>
    <n v="14.18"/>
    <n v="155.96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5-12T00:00:00"/>
    <d v="1899-12-30T05:06:00"/>
    <n v="61615"/>
    <x v="0"/>
    <n v="90.02"/>
    <n v="1.53"/>
    <n v="125.37"/>
    <n v="12.54"/>
    <n v="137.9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5-19T00:00:00"/>
    <d v="1899-12-30T05:19:00"/>
    <n v="62375"/>
    <x v="0"/>
    <n v="95.09"/>
    <n v="1.53"/>
    <n v="132.44"/>
    <n v="13.25"/>
    <n v="145.69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5-26T00:00:00"/>
    <d v="1899-12-30T05:16:00"/>
    <n v="63152"/>
    <x v="0"/>
    <n v="87.53"/>
    <n v="1.5"/>
    <n v="119.52"/>
    <n v="11.96"/>
    <n v="131.47999999999999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6-02T00:00:00"/>
    <d v="1899-12-30T05:37:00"/>
    <n v="63667"/>
    <x v="0"/>
    <n v="107.09"/>
    <n v="1.5"/>
    <n v="146.22999999999999"/>
    <n v="14.63"/>
    <n v="160.8600000000000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6-09T00:00:00"/>
    <d v="1899-12-30T05:09:00"/>
    <n v="64727"/>
    <x v="0"/>
    <n v="82.79"/>
    <n v="1.5"/>
    <n v="113.05"/>
    <n v="11.31"/>
    <n v="124.36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6-23T00:00:00"/>
    <d v="1899-12-30T05:06:00"/>
    <n v="65497"/>
    <x v="0"/>
    <n v="86.84"/>
    <n v="1.5"/>
    <n v="118.57"/>
    <n v="11.86"/>
    <n v="130.43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6-30T00:00:00"/>
    <d v="1899-12-30T05:28:00"/>
    <n v="66299"/>
    <x v="0"/>
    <n v="93.24"/>
    <n v="1.5"/>
    <n v="127.32"/>
    <n v="12.74"/>
    <n v="140.06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7-07T00:00:00"/>
    <d v="1899-12-30T05:12:00"/>
    <n v="67041"/>
    <x v="0"/>
    <n v="82.38"/>
    <n v="1.51"/>
    <n v="113.24"/>
    <n v="11.33"/>
    <n v="124.57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7-14T00:00:00"/>
    <d v="1899-12-30T05:29:00"/>
    <n v="67803"/>
    <x v="0"/>
    <n v="87.84"/>
    <n v="1.51"/>
    <n v="120.74"/>
    <n v="12.08"/>
    <n v="132.82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7-21T00:00:00"/>
    <d v="1899-12-30T05:07:00"/>
    <n v="68553"/>
    <x v="0"/>
    <n v="87.3"/>
    <n v="1.52"/>
    <n v="120.79"/>
    <n v="12.08"/>
    <n v="132.87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7-28T00:00:00"/>
    <d v="1899-12-30T05:43:00"/>
    <n v="69315"/>
    <x v="0"/>
    <n v="87.36"/>
    <n v="1.52"/>
    <n v="120.87"/>
    <n v="12.09"/>
    <n v="132.96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8-04T00:00:00"/>
    <d v="1899-12-30T05:09:00"/>
    <n v="70045"/>
    <x v="0"/>
    <n v="82.36"/>
    <n v="1.5"/>
    <n v="112.45"/>
    <n v="11.25"/>
    <n v="123.7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8-11T00:00:00"/>
    <d v="1899-12-30T05:20:00"/>
    <n v="70884"/>
    <x v="0"/>
    <n v="96.21"/>
    <n v="1.5"/>
    <n v="131.37"/>
    <n v="13.14"/>
    <n v="144.5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8-25T00:00:00"/>
    <d v="1899-12-30T05:34:00"/>
    <n v="71782"/>
    <x v="0"/>
    <n v="133.47999999999999"/>
    <n v="1.5"/>
    <n v="182.26"/>
    <n v="18.23"/>
    <n v="200.49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9-08T00:00:00"/>
    <d v="1899-12-30T05:30:00"/>
    <n v="72821"/>
    <x v="0"/>
    <n v="88.6"/>
    <n v="1.5"/>
    <n v="120.98"/>
    <n v="12.1"/>
    <n v="133.0800000000000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9-15T00:00:00"/>
    <d v="1899-12-30T05:25:00"/>
    <n v="73652"/>
    <x v="0"/>
    <n v="101.51"/>
    <n v="1.5"/>
    <n v="138.61000000000001"/>
    <n v="13.87"/>
    <n v="152.47999999999999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9-22T00:00:00"/>
    <d v="1899-12-30T05:29:00"/>
    <n v="74490"/>
    <x v="0"/>
    <n v="94.4"/>
    <n v="1.54"/>
    <n v="132.33000000000001"/>
    <n v="13.24"/>
    <n v="145.57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10-26T00:00:00"/>
    <d v="1899-12-30T04:14:00"/>
    <n v="77427"/>
    <x v="0"/>
    <n v="130.32"/>
    <n v="1.55"/>
    <n v="183.87"/>
    <n v="18.39"/>
    <n v="202.26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11-03T00:00:00"/>
    <d v="1899-12-30T06:09:00"/>
    <n v="77882"/>
    <x v="0"/>
    <n v="141.07"/>
    <n v="1.55"/>
    <n v="199.04"/>
    <n v="19.91"/>
    <n v="218.95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11-10T00:00:00"/>
    <d v="1899-12-30T05:23:00"/>
    <n v="78709"/>
    <x v="0"/>
    <n v="92.4"/>
    <n v="1.55"/>
    <n v="130.36000000000001"/>
    <n v="13.04"/>
    <n v="143.4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11-22T00:00:00"/>
    <d v="1899-12-30T06:32:00"/>
    <n v="80020"/>
    <x v="0"/>
    <n v="128.68"/>
    <n v="1.55"/>
    <n v="181.55"/>
    <n v="18.16"/>
    <n v="199.7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12-13T00:00:00"/>
    <d v="1899-12-30T04:54:00"/>
    <m/>
    <x v="0"/>
    <n v="146.54"/>
    <n v="1.51"/>
    <n v="201.43"/>
    <n v="20.149999999999999"/>
    <n v="221.58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12-21T00:00:00"/>
    <d v="1899-12-30T05:40:00"/>
    <m/>
    <x v="0"/>
    <n v="144.75"/>
    <n v="1.51"/>
    <n v="198.96"/>
    <n v="19.899999999999999"/>
    <n v="218.86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NICHOLLS STAR MART"/>
    <s v="CALTEX Australia - Fuel"/>
    <n v="7071340000000000"/>
    <d v="2019-04-07T00:00:00"/>
    <d v="1899-12-30T07:07:00"/>
    <n v="57694"/>
    <x v="0"/>
    <n v="101.81"/>
    <n v="1.5"/>
    <n v="139.02000000000001"/>
    <n v="13.91"/>
    <n v="152.93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DICKSON WOOLWORTHS S/STN"/>
    <s v="CALTEX Australia - Fuel"/>
    <n v="7071340000000000"/>
    <d v="2019-01-03T00:00:00"/>
    <d v="1899-12-30T05:19:00"/>
    <n v="47338"/>
    <x v="0"/>
    <n v="141.34"/>
    <n v="1.45"/>
    <n v="186.57"/>
    <n v="18.66"/>
    <n v="205.23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DICKSON WOOLWORTHS S/STN"/>
    <s v="CALTEX Australia - Fuel"/>
    <n v="7071340000000000"/>
    <d v="2019-01-10T00:00:00"/>
    <d v="1899-12-30T05:44:00"/>
    <n v="48125"/>
    <x v="0"/>
    <n v="133.75"/>
    <n v="1.45"/>
    <n v="176.55"/>
    <n v="17.66"/>
    <n v="194.2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DICKSON WOOLWORTHS S/STN"/>
    <s v="CALTEX Australia - Fuel"/>
    <n v="7071340000000000"/>
    <d v="2019-01-14T00:00:00"/>
    <d v="1899-12-30T05:37:00"/>
    <n v="48560"/>
    <x v="0"/>
    <n v="132.07"/>
    <n v="1.45"/>
    <n v="174.34"/>
    <n v="17.440000000000001"/>
    <n v="191.78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DICKSON WOOLWORTHS S/STN"/>
    <s v="CALTEX Australia - Fuel"/>
    <n v="7071340000000000"/>
    <d v="2019-01-28T00:00:00"/>
    <d v="1899-12-30T05:43:00"/>
    <n v="49886"/>
    <x v="0"/>
    <n v="69.66"/>
    <n v="1.45"/>
    <n v="91.95"/>
    <n v="9.1999999999999993"/>
    <n v="101.15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DICKSON WOOLWORTHS S/STN"/>
    <s v="CALTEX Australia - Fuel"/>
    <n v="7071340000000000"/>
    <d v="2019-02-07T00:00:00"/>
    <d v="1899-12-30T05:24:00"/>
    <n v="51401"/>
    <x v="0"/>
    <n v="140.93"/>
    <n v="1.45"/>
    <n v="186.03"/>
    <n v="18.61"/>
    <n v="204.64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DICKSON WOOLWORTHS S/STN"/>
    <s v="CALTEX Australia - Fuel"/>
    <n v="7071340000000000"/>
    <d v="2019-02-14T00:00:00"/>
    <d v="1899-12-30T05:10:00"/>
    <n v="51857"/>
    <x v="0"/>
    <n v="137.35"/>
    <n v="1.45"/>
    <n v="181.05"/>
    <n v="18.11"/>
    <n v="199.16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DICKSON WOOLWORTHS S/STN"/>
    <s v="CALTEX Australia - Fuel"/>
    <n v="7071340000000000"/>
    <d v="2019-02-21T00:00:00"/>
    <d v="1899-12-30T05:30:00"/>
    <n v="52642"/>
    <x v="0"/>
    <n v="126.58"/>
    <n v="1.45"/>
    <n v="167.08"/>
    <n v="16.71"/>
    <n v="183.79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DICKSON WOOLWORTHS S/STN"/>
    <s v="CALTEX Australia - Fuel"/>
    <n v="7071340000000000"/>
    <d v="2019-02-28T00:00:00"/>
    <d v="1899-12-30T05:28:00"/>
    <n v="53437"/>
    <x v="0"/>
    <n v="134.34"/>
    <n v="1.45"/>
    <n v="177.33"/>
    <n v="17.739999999999998"/>
    <n v="195.07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DICKSON WOOLWORTHS S/STN"/>
    <s v="CALTEX Australia - Fuel"/>
    <n v="7071340000000000"/>
    <d v="2019-03-07T00:00:00"/>
    <d v="1899-12-30T05:13:00"/>
    <n v="54215"/>
    <x v="0"/>
    <n v="137.59"/>
    <n v="1.45"/>
    <n v="181.62"/>
    <n v="18.170000000000002"/>
    <n v="199.79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DICKSON WOOLWORTHS S/STN"/>
    <s v="CALTEX Australia - Fuel"/>
    <n v="7071340000000000"/>
    <d v="2019-03-14T00:00:00"/>
    <d v="1899-12-30T05:12:00"/>
    <n v="54996"/>
    <x v="0"/>
    <n v="134.24"/>
    <n v="1.47"/>
    <n v="179.64"/>
    <n v="17.97"/>
    <n v="197.6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DICKSON WOOLWORTHS S/STN"/>
    <s v="CALTEX Australia - Fuel"/>
    <n v="7071340000000000"/>
    <d v="2019-03-28T00:00:00"/>
    <d v="1899-12-30T05:30:00"/>
    <n v="56540"/>
    <x v="0"/>
    <n v="111.79"/>
    <n v="1.5"/>
    <n v="152.65"/>
    <n v="15.27"/>
    <n v="167.92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0 GUNGAHLIN"/>
    <s v="CALTEX Australia - Fuel"/>
    <n v="7071340000000000"/>
    <d v="2019-11-29T00:00:00"/>
    <d v="1899-12-30T11:56:00"/>
    <n v="89494"/>
    <x v="0"/>
    <n v="91.09"/>
    <n v="1.47"/>
    <n v="121.89"/>
    <n v="12.19"/>
    <n v="134.0800000000000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4-04T00:00:00"/>
    <d v="1899-12-30T05:48:00"/>
    <n v="57355"/>
    <x v="0"/>
    <n v="140.47999999999999"/>
    <n v="1.5"/>
    <n v="191.82"/>
    <n v="19.190000000000001"/>
    <n v="211.0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4-11T00:00:00"/>
    <d v="1899-12-30T05:20:00"/>
    <n v="58125"/>
    <x v="0"/>
    <n v="125.57"/>
    <n v="1.5"/>
    <n v="171.46"/>
    <n v="17.149999999999999"/>
    <n v="188.6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4-25T00:00:00"/>
    <d v="1899-12-30T05:09:00"/>
    <n v="59642"/>
    <x v="0"/>
    <n v="129.46"/>
    <n v="1.5"/>
    <n v="176.77"/>
    <n v="17.68"/>
    <n v="194.45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5-09T00:00:00"/>
    <d v="1899-12-30T05:44:00"/>
    <n v="61300"/>
    <x v="0"/>
    <n v="143.66999999999999"/>
    <n v="1.5"/>
    <n v="196.17"/>
    <n v="19.62"/>
    <n v="215.79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5-16T00:00:00"/>
    <d v="1899-12-30T05:20:00"/>
    <n v="62060"/>
    <x v="0"/>
    <n v="130.68"/>
    <n v="1.5"/>
    <n v="178.44"/>
    <n v="17.850000000000001"/>
    <n v="196.29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5-23T00:00:00"/>
    <d v="1899-12-30T05:42:00"/>
    <n v="62858"/>
    <x v="0"/>
    <n v="141.08000000000001"/>
    <n v="1.5"/>
    <n v="192.64"/>
    <n v="19.27"/>
    <n v="211.9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6-06T00:00:00"/>
    <d v="1899-12-30T05:39:00"/>
    <n v="64427"/>
    <x v="0"/>
    <n v="117.71"/>
    <n v="1.5"/>
    <n v="160.72999999999999"/>
    <n v="16.079999999999998"/>
    <n v="176.8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6-20T00:00:00"/>
    <d v="1899-12-30T05:43:00"/>
    <n v="65199"/>
    <x v="0"/>
    <n v="140.66"/>
    <n v="1.5"/>
    <n v="192.06"/>
    <n v="19.21"/>
    <n v="211.27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6-27T00:00:00"/>
    <d v="1899-12-30T05:56:00"/>
    <n v="65980"/>
    <x v="0"/>
    <n v="137.47"/>
    <n v="1.5"/>
    <n v="187.71"/>
    <n v="18.78"/>
    <n v="206.49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7-04T00:00:00"/>
    <d v="1899-12-30T05:47:00"/>
    <n v="66768"/>
    <x v="0"/>
    <n v="135.41"/>
    <n v="1.5"/>
    <n v="184.9"/>
    <n v="18.5"/>
    <n v="203.4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7-11T00:00:00"/>
    <d v="1899-12-30T05:51:00"/>
    <n v="67513"/>
    <x v="0"/>
    <n v="130.72999999999999"/>
    <n v="1.5"/>
    <n v="178.51"/>
    <n v="17.86"/>
    <n v="196.37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7-18T00:00:00"/>
    <d v="1899-12-30T05:48:00"/>
    <n v="68262"/>
    <x v="0"/>
    <n v="133.08000000000001"/>
    <n v="1.5"/>
    <n v="181.72"/>
    <n v="18.18"/>
    <n v="199.9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7-25T00:00:00"/>
    <d v="1899-12-30T05:44:00"/>
    <n v="69014"/>
    <x v="0"/>
    <n v="132.49"/>
    <n v="1.5"/>
    <n v="180.91"/>
    <n v="18.100000000000001"/>
    <n v="199.0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8-01T00:00:00"/>
    <d v="1899-12-30T05:43:00"/>
    <n v="69771"/>
    <x v="0"/>
    <n v="133.97"/>
    <n v="1.5"/>
    <n v="182.93"/>
    <n v="18.3"/>
    <n v="201.23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8-08T00:00:00"/>
    <d v="1899-12-30T05:53:00"/>
    <n v="70536"/>
    <x v="0"/>
    <n v="143.44999999999999"/>
    <n v="1.5"/>
    <n v="195.87"/>
    <n v="19.59"/>
    <n v="215.46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9-03T00:00:00"/>
    <d v="1899-12-30T05:51:00"/>
    <n v="72294"/>
    <x v="0"/>
    <n v="152.33000000000001"/>
    <n v="1.5"/>
    <n v="208"/>
    <n v="20.81"/>
    <n v="228.8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9-05T00:00:00"/>
    <d v="1899-12-30T05:47:00"/>
    <n v="72523"/>
    <x v="0"/>
    <n v="70.489999999999995"/>
    <n v="1.5"/>
    <n v="96.25"/>
    <n v="9.6300000000000008"/>
    <n v="105.88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9-19T00:00:00"/>
    <d v="1899-12-30T05:57:00"/>
    <n v="74158"/>
    <x v="0"/>
    <n v="146.41"/>
    <n v="1.5"/>
    <n v="199.92"/>
    <n v="20"/>
    <n v="219.92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10-02T00:00:00"/>
    <d v="1899-12-30T07:35:00"/>
    <n v="75713"/>
    <x v="0"/>
    <n v="144.19"/>
    <n v="1.51"/>
    <n v="198.2"/>
    <n v="19.829999999999998"/>
    <n v="218.03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12-02T00:00:00"/>
    <d v="1899-12-30T05:47:00"/>
    <n v="80756"/>
    <x v="0"/>
    <n v="113.32"/>
    <n v="1.51"/>
    <n v="155.76"/>
    <n v="15.58"/>
    <n v="171.34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788 HUME"/>
    <s v="CALTEX Australia - Fuel"/>
    <n v="7071340000000000"/>
    <d v="2019-04-17T00:00:00"/>
    <d v="1899-12-30T10:57:00"/>
    <n v="58858"/>
    <x v="0"/>
    <n v="132.19"/>
    <n v="1.5"/>
    <n v="180.5"/>
    <n v="18.059999999999999"/>
    <n v="198.56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788 HUME"/>
    <s v="CALTEX Australia - Fuel"/>
    <n v="7071340000000000"/>
    <d v="2019-05-29T00:00:00"/>
    <d v="1899-12-30T10:57:00"/>
    <n v="63649"/>
    <x v="0"/>
    <n v="139.34"/>
    <n v="1.48"/>
    <n v="187.73"/>
    <n v="18.78"/>
    <n v="206.5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788 HUME"/>
    <s v="CALTEX Australia - Fuel"/>
    <n v="7071340000000000"/>
    <d v="2019-09-11T00:00:00"/>
    <d v="1899-12-30T11:21:00"/>
    <n v="73306"/>
    <x v="0"/>
    <n v="138.25"/>
    <n v="1.43"/>
    <n v="179.97"/>
    <n v="18"/>
    <n v="197.97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788 HUME"/>
    <s v="CALTEX Australia - Fuel"/>
    <n v="7071340000000000"/>
    <d v="2019-09-25T00:00:00"/>
    <d v="1899-12-30T11:52:00"/>
    <n v="74955"/>
    <x v="0"/>
    <n v="115.07"/>
    <n v="1.46"/>
    <n v="152.94"/>
    <n v="15.3"/>
    <n v="168.24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788 HUME"/>
    <s v="CALTEX Australia - Fuel"/>
    <n v="7071340000000000"/>
    <d v="2019-09-27T00:00:00"/>
    <d v="1899-12-30T11:44:00"/>
    <n v="4167"/>
    <x v="0"/>
    <n v="86.71"/>
    <n v="1.46"/>
    <n v="115.25"/>
    <n v="11.53"/>
    <n v="126.78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788 HUME"/>
    <s v="CALTEX Australia - Fuel"/>
    <n v="7071340000000000"/>
    <d v="2019-10-04T00:00:00"/>
    <d v="1899-12-30T11:46:00"/>
    <n v="76038"/>
    <x v="0"/>
    <n v="95.82"/>
    <n v="1.48"/>
    <n v="129.1"/>
    <n v="12.92"/>
    <n v="142.0200000000000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788 HUME"/>
    <s v="CALTEX Australia - Fuel"/>
    <n v="7071340000000000"/>
    <d v="2019-10-23T00:00:00"/>
    <d v="1899-12-30T08:19:00"/>
    <n v="76966"/>
    <x v="0"/>
    <n v="130.87"/>
    <n v="1.46"/>
    <n v="173.94"/>
    <n v="17.399999999999999"/>
    <n v="191.34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788 HUME"/>
    <s v="CALTEX Australia - Fuel"/>
    <n v="7071340000000000"/>
    <d v="2019-11-06T00:00:00"/>
    <d v="1899-12-30T11:46:00"/>
    <n v="78356"/>
    <x v="0"/>
    <n v="147.41"/>
    <n v="1.46"/>
    <n v="195.92"/>
    <n v="19.600000000000001"/>
    <n v="215.52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788 HUME"/>
    <s v="CALTEX Australia - Fuel"/>
    <n v="7071340000000000"/>
    <d v="2019-12-24T00:00:00"/>
    <d v="1899-12-30T11:18:00"/>
    <m/>
    <x v="0"/>
    <n v="122.42"/>
    <n v="1.47"/>
    <n v="163.82"/>
    <n v="16.39"/>
    <n v="180.2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790 BELCONNEN"/>
    <s v="CALTEX Australia - Fuel"/>
    <n v="7071340000000000"/>
    <d v="2019-08-20T00:00:00"/>
    <d v="1899-12-30T11:40:00"/>
    <n v="71349"/>
    <x v="0"/>
    <n v="135.91"/>
    <n v="1.5"/>
    <n v="185.58"/>
    <n v="18.559999999999999"/>
    <n v="204.14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790 BELCONNEN"/>
    <s v="CALTEX Australia - Fuel"/>
    <n v="7071340000000000"/>
    <d v="2019-10-19T00:00:00"/>
    <d v="1899-12-30T08:50:00"/>
    <n v="76498"/>
    <x v="0"/>
    <n v="138.06"/>
    <n v="1.53"/>
    <n v="192.28"/>
    <n v="19.23"/>
    <n v="211.5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790 BELCONNEN"/>
    <s v="CALTEX Australia - Fuel"/>
    <n v="7071340000000000"/>
    <d v="2019-11-13T00:00:00"/>
    <d v="1899-12-30T11:07:00"/>
    <n v="79161"/>
    <x v="0"/>
    <n v="125.69"/>
    <n v="1.53"/>
    <n v="175.05"/>
    <n v="17.510000000000002"/>
    <n v="192.56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790 BELCONNEN"/>
    <s v="CALTEX Australia - Fuel"/>
    <n v="7071340000000000"/>
    <d v="2019-11-16T00:00:00"/>
    <d v="1899-12-30T08:39:00"/>
    <n v="79535"/>
    <x v="0"/>
    <n v="128.16999999999999"/>
    <n v="1.53"/>
    <n v="178.51"/>
    <n v="17.86"/>
    <n v="196.37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790 BELCONNEN"/>
    <s v="CALTEX Australia - Fuel"/>
    <n v="7071340000000000"/>
    <d v="2019-12-17T00:00:00"/>
    <d v="1899-12-30T09:09:00"/>
    <m/>
    <x v="0"/>
    <n v="140.80000000000001"/>
    <n v="1.53"/>
    <n v="196.1"/>
    <n v="19.62"/>
    <n v="215.72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790 BELCONNEN"/>
    <s v="CALTEX Australia - Fuel"/>
    <n v="7071340000000000"/>
    <d v="2019-12-27T00:00:00"/>
    <d v="1899-12-30T08:46:00"/>
    <n v="46621"/>
    <x v="0"/>
    <n v="83.31"/>
    <n v="1.53"/>
    <n v="116.03"/>
    <n v="11.61"/>
    <n v="127.64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FYSHWICK S/STN"/>
    <s v="CALTEX Australia - Fuel"/>
    <n v="7071340000000000"/>
    <d v="2019-12-04T00:00:00"/>
    <d v="1899-12-30T13:22:00"/>
    <n v="81148"/>
    <x v="0"/>
    <n v="129.36000000000001"/>
    <n v="1.46"/>
    <n v="171.93"/>
    <n v="17.2"/>
    <n v="189.13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FYSHWICK S/STN"/>
    <s v="CALTEX Australia - Fuel"/>
    <n v="7071340000000000"/>
    <d v="2019-12-08T00:00:00"/>
    <d v="1899-12-30T10:48:00"/>
    <n v="81613"/>
    <x v="0"/>
    <n v="129.44"/>
    <n v="1.46"/>
    <n v="172.04"/>
    <n v="17.21"/>
    <n v="189.25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HUME WOOLWORTHS S/STN"/>
    <s v="CALTEX Australia - Fuel"/>
    <n v="7071340000000000"/>
    <d v="2019-01-16T00:00:00"/>
    <d v="1899-12-30T10:22:00"/>
    <n v="48898"/>
    <x v="0"/>
    <n v="104.17"/>
    <n v="1.45"/>
    <n v="137.5"/>
    <n v="13.76"/>
    <n v="151.26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HUME WOOLWORTHS S/STN"/>
    <s v="CALTEX Australia - Fuel"/>
    <n v="7071340000000000"/>
    <d v="2019-01-25T00:00:00"/>
    <d v="1899-12-30T10:50:00"/>
    <n v="49660"/>
    <x v="0"/>
    <n v="113.99"/>
    <n v="1.45"/>
    <n v="150.46"/>
    <n v="15.05"/>
    <n v="165.5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HUME WOOLWORTHS S/STN"/>
    <s v="CALTEX Australia - Fuel"/>
    <n v="7071340000000000"/>
    <d v="2019-01-30T00:00:00"/>
    <d v="1899-12-30T10:32:00"/>
    <n v="50223"/>
    <x v="0"/>
    <n v="100.09"/>
    <n v="1.45"/>
    <n v="132.12"/>
    <n v="13.22"/>
    <n v="145.34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HUME WOOLWORTHS S/STN"/>
    <s v="CALTEX Australia - Fuel"/>
    <n v="7071340000000000"/>
    <d v="2019-03-17T00:00:00"/>
    <d v="1899-12-30T05:17:00"/>
    <n v="55379"/>
    <x v="0"/>
    <n v="109.73"/>
    <n v="1.47"/>
    <n v="146.84"/>
    <n v="14.69"/>
    <n v="161.53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HUME WOOLWORTHS S/STN"/>
    <s v="CALTEX Australia - Fuel"/>
    <n v="7071340000000000"/>
    <d v="2019-03-20T00:00:00"/>
    <d v="1899-12-30T10:47:00"/>
    <n v="55784"/>
    <x v="0"/>
    <n v="118.62"/>
    <n v="1.47"/>
    <n v="158.74"/>
    <n v="15.88"/>
    <n v="174.62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HUME WOOLWORTHS S/STN"/>
    <s v="CALTEX Australia - Fuel"/>
    <n v="7071340000000000"/>
    <d v="2019-03-20T00:00:00"/>
    <d v="1899-12-30T10:47:00"/>
    <n v="55784"/>
    <x v="5"/>
    <n v="0"/>
    <n v="0"/>
    <n v="12.73"/>
    <n v="1.27"/>
    <n v="14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 HUGHES"/>
    <s v="CALTEX Australia - Fuel"/>
    <n v="7071340000000000"/>
    <d v="2019-05-29T00:00:00"/>
    <d v="1899-12-30T11:16:00"/>
    <n v="17932"/>
    <x v="0"/>
    <n v="90.38"/>
    <n v="1.5"/>
    <n v="123.41"/>
    <n v="12.35"/>
    <n v="135.76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01-18T00:00:00"/>
    <d v="1899-12-30T00:46:00"/>
    <n v="13397"/>
    <x v="0"/>
    <n v="82.53"/>
    <n v="1.48"/>
    <n v="111.04"/>
    <n v="11.11"/>
    <n v="122.15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02-04T00:00:00"/>
    <d v="1899-12-30T00:58:00"/>
    <n v="13861"/>
    <x v="0"/>
    <n v="99.6"/>
    <n v="1.48"/>
    <n v="134.01"/>
    <n v="13.41"/>
    <n v="147.41999999999999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03-20T00:00:00"/>
    <d v="1899-12-30T13:27:00"/>
    <n v="30910"/>
    <x v="0"/>
    <n v="75.069999999999993"/>
    <n v="1.49"/>
    <n v="101.68"/>
    <n v="10.17"/>
    <n v="111.85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03-29T00:00:00"/>
    <d v="1899-12-30T13:10:00"/>
    <n v="34841"/>
    <x v="0"/>
    <n v="71.37"/>
    <n v="1.49"/>
    <n v="96.67"/>
    <n v="9.67"/>
    <n v="106.34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04-10T00:00:00"/>
    <d v="1899-12-30T07:09:00"/>
    <n v="3859"/>
    <x v="0"/>
    <n v="73.400000000000006"/>
    <n v="1.5"/>
    <n v="100.23"/>
    <n v="10.029999999999999"/>
    <n v="110.26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04-30T00:00:00"/>
    <d v="1899-12-30T14:33:00"/>
    <n v="16983"/>
    <x v="0"/>
    <n v="100"/>
    <n v="1.52"/>
    <n v="138.36000000000001"/>
    <n v="13.84"/>
    <n v="152.19999999999999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06-12T00:00:00"/>
    <d v="1899-12-30T00:34:00"/>
    <n v="18301"/>
    <x v="0"/>
    <n v="87.15"/>
    <n v="1.5"/>
    <n v="119"/>
    <n v="11.91"/>
    <n v="130.91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06-21T00:00:00"/>
    <d v="1899-12-30T13:33:00"/>
    <n v="18623"/>
    <x v="0"/>
    <n v="62.62"/>
    <n v="1.5"/>
    <n v="85.51"/>
    <n v="8.56"/>
    <n v="94.07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06-28T00:00:00"/>
    <d v="1899-12-30T08:06:00"/>
    <n v="18809"/>
    <x v="0"/>
    <n v="57.26"/>
    <n v="1.5"/>
    <n v="78.180000000000007"/>
    <n v="7.82"/>
    <n v="86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07-19T00:00:00"/>
    <d v="1899-12-30T13:08:00"/>
    <n v="18382"/>
    <x v="0"/>
    <n v="94.82"/>
    <n v="1.52"/>
    <n v="131.19999999999999"/>
    <n v="13.13"/>
    <n v="144.33000000000001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07-30T00:00:00"/>
    <d v="1899-12-30T14:41:00"/>
    <n v="19850"/>
    <x v="0"/>
    <n v="96.6"/>
    <n v="1.52"/>
    <n v="133.66"/>
    <n v="13.37"/>
    <n v="147.03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08-20T00:00:00"/>
    <d v="1899-12-30T13:14:00"/>
    <n v="20800"/>
    <x v="0"/>
    <n v="98.99"/>
    <n v="1.5"/>
    <n v="135.16"/>
    <n v="13.52"/>
    <n v="148.68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09-20T00:00:00"/>
    <d v="1899-12-30T14:06:00"/>
    <n v="22143"/>
    <x v="0"/>
    <n v="88.74"/>
    <n v="1.54"/>
    <n v="124.4"/>
    <n v="12.45"/>
    <n v="136.85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10-24T00:00:00"/>
    <d v="1899-12-30T07:54:00"/>
    <n v="23157"/>
    <x v="0"/>
    <n v="91.22"/>
    <n v="1.55"/>
    <n v="128.69999999999999"/>
    <n v="12.88"/>
    <n v="141.58000000000001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11-06T00:00:00"/>
    <d v="1899-12-30T13:48:00"/>
    <n v="23769"/>
    <x v="0"/>
    <n v="95.69"/>
    <n v="1.55"/>
    <n v="135.01"/>
    <n v="13.51"/>
    <n v="148.52000000000001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11-14T00:00:00"/>
    <d v="1899-12-30T13:00:00"/>
    <n v="24230"/>
    <x v="0"/>
    <n v="82.9"/>
    <n v="1.55"/>
    <n v="116.96"/>
    <n v="11.7"/>
    <n v="128.66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12-03T00:00:00"/>
    <d v="1899-12-30T13:56:00"/>
    <n v="24789"/>
    <x v="0"/>
    <n v="102.46"/>
    <n v="1.51"/>
    <n v="140.84"/>
    <n v="14.09"/>
    <n v="154.93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EG FUELCO 1788 HUME"/>
    <s v="CALTEX Australia - Fuel"/>
    <n v="7071340000000000"/>
    <d v="2019-09-03T00:00:00"/>
    <d v="1899-12-30T13:49:00"/>
    <n v="21223"/>
    <x v="0"/>
    <n v="85.88"/>
    <n v="1.43"/>
    <n v="111.8"/>
    <n v="11.19"/>
    <n v="122.99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EG FUELCO 1788 HUME"/>
    <s v="CALTEX Australia - Fuel"/>
    <n v="7071340000000000"/>
    <d v="2019-09-12T00:00:00"/>
    <d v="1899-12-30T13:43:00"/>
    <n v="21725"/>
    <x v="0"/>
    <n v="81.25"/>
    <n v="1.43"/>
    <n v="105.77"/>
    <n v="10.58"/>
    <n v="116.35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EG FUELCO 1790 BELCONNEN"/>
    <s v="CALTEX Australia - Fuel"/>
    <n v="7071340000000000"/>
    <d v="2019-05-10T00:00:00"/>
    <d v="1899-12-30T00:21:00"/>
    <n v="13367"/>
    <x v="0"/>
    <n v="78.2"/>
    <n v="1.5"/>
    <n v="106.78"/>
    <n v="10.68"/>
    <n v="117.46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FYSHWICK S/STN"/>
    <s v="CALTEX Australia - Fuel"/>
    <n v="7071340000000000"/>
    <d v="2019-08-13T00:00:00"/>
    <d v="1899-12-30T11:37:00"/>
    <n v="20426"/>
    <x v="0"/>
    <n v="64.31"/>
    <n v="1.43"/>
    <n v="83.72"/>
    <n v="8.3800000000000008"/>
    <n v="92.1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HOLT CALTEX WOOLWORTHS"/>
    <s v="CALTEX Australia - Fuel"/>
    <n v="7071340000000000"/>
    <d v="2019-10-04T00:00:00"/>
    <d v="1899-12-30T13:33:00"/>
    <n v="22648"/>
    <x v="0"/>
    <n v="110.71"/>
    <n v="1.55"/>
    <n v="156.19999999999999"/>
    <n v="15.63"/>
    <n v="171.83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HUME WOOLWORTHS S/STN"/>
    <s v="CALTEX Australia - Fuel"/>
    <n v="7071340000000000"/>
    <d v="2019-01-09T00:00:00"/>
    <d v="1899-12-30T13:23:00"/>
    <n v="13001"/>
    <x v="0"/>
    <n v="89.31"/>
    <n v="1.45"/>
    <n v="117.89"/>
    <n v="11.79"/>
    <n v="129.68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KAMBAH CALTEX WOOLWORTHS"/>
    <s v="CALTEX Australia - Fuel"/>
    <n v="7071340000000000"/>
    <d v="2019-03-12T00:00:00"/>
    <d v="1899-12-30T09:49:00"/>
    <n v="27274"/>
    <x v="0"/>
    <n v="72.66"/>
    <n v="1.48"/>
    <n v="97.89"/>
    <n v="9.7899999999999991"/>
    <n v="107.68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KAMBAH CALTEX WOOLWORTHS"/>
    <s v="CALTEX Australia - Fuel"/>
    <n v="7071340000000000"/>
    <d v="2019-12-19T00:00:00"/>
    <d v="1899-12-30T08:34:00"/>
    <n v="25306"/>
    <x v="0"/>
    <n v="86.34"/>
    <n v="1.57"/>
    <n v="123.39"/>
    <n v="12.34"/>
    <n v="135.72999999999999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MAWSON WOOLWORTHS S/STN"/>
    <s v="CALTEX Australia - Fuel"/>
    <n v="7071340000000000"/>
    <d v="2019-02-26T00:00:00"/>
    <d v="1899-12-30T07:04:00"/>
    <n v="14846"/>
    <x v="0"/>
    <n v="97.43"/>
    <n v="1.45"/>
    <n v="128.61000000000001"/>
    <n v="12.87"/>
    <n v="141.47999999999999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WESTON CALTEX WOOLWORTHS"/>
    <s v="CALTEX Australia - Fuel"/>
    <n v="7071340000000000"/>
    <d v="2019-02-13T00:00:00"/>
    <d v="1899-12-30T11:00:00"/>
    <n v="17558"/>
    <x v="0"/>
    <n v="90.17"/>
    <n v="1.54"/>
    <n v="126.4"/>
    <n v="12.65"/>
    <n v="139.05000000000001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1-15T00:00:00"/>
    <d v="1899-12-30T15:01:00"/>
    <n v="2477"/>
    <x v="0"/>
    <n v="59.13"/>
    <n v="1.47"/>
    <n v="79.13"/>
    <n v="7.92"/>
    <n v="87.05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2-07T00:00:00"/>
    <d v="1899-12-30T09:15:00"/>
    <m/>
    <x v="0"/>
    <n v="60.05"/>
    <n v="1.48"/>
    <n v="80.790000000000006"/>
    <n v="8.08"/>
    <n v="88.87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2-19T00:00:00"/>
    <d v="1899-12-30T07:52:00"/>
    <n v="16026"/>
    <x v="0"/>
    <n v="52.08"/>
    <n v="1.49"/>
    <n v="70.55"/>
    <n v="7.06"/>
    <n v="77.61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3-01T00:00:00"/>
    <d v="1899-12-30T11:21:00"/>
    <m/>
    <x v="0"/>
    <n v="55.36"/>
    <n v="1.49"/>
    <n v="74.989999999999995"/>
    <n v="7.5"/>
    <n v="82.49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4-01T00:00:00"/>
    <d v="1899-12-30T13:33:00"/>
    <n v="17641"/>
    <x v="0"/>
    <n v="55.4"/>
    <n v="1.49"/>
    <n v="75.05"/>
    <n v="7.51"/>
    <n v="82.56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4-17T00:00:00"/>
    <d v="1899-12-30T11:03:00"/>
    <n v="18184"/>
    <x v="0"/>
    <n v="59.67"/>
    <n v="1.5"/>
    <n v="81.47"/>
    <n v="8.15"/>
    <n v="89.62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5-06T00:00:00"/>
    <d v="1899-12-30T10:35:00"/>
    <n v="18801"/>
    <x v="0"/>
    <n v="58.85"/>
    <n v="1.53"/>
    <n v="81.96"/>
    <n v="8.1999999999999993"/>
    <n v="90.16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5-17T00:00:00"/>
    <d v="1899-12-30T11:08:00"/>
    <n v="19304"/>
    <x v="0"/>
    <n v="55.01"/>
    <n v="1.53"/>
    <n v="76.62"/>
    <n v="7.67"/>
    <n v="84.29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5-31T00:00:00"/>
    <d v="1899-12-30T14:37:00"/>
    <m/>
    <x v="0"/>
    <n v="55.25"/>
    <n v="1.5"/>
    <n v="75.45"/>
    <n v="7.55"/>
    <n v="83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7-04T00:00:00"/>
    <d v="1899-12-30T14:08:00"/>
    <m/>
    <x v="0"/>
    <n v="55.35"/>
    <n v="1.51"/>
    <n v="76.08"/>
    <n v="7.61"/>
    <n v="83.69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8-02T00:00:00"/>
    <d v="1899-12-30T06:17:00"/>
    <n v="22043"/>
    <x v="0"/>
    <n v="54.81"/>
    <n v="1.52"/>
    <n v="75.84"/>
    <n v="7.59"/>
    <n v="83.43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8-19T00:00:00"/>
    <d v="1899-12-30T09:28:00"/>
    <m/>
    <x v="0"/>
    <n v="56.87"/>
    <n v="1.5"/>
    <n v="77.650000000000006"/>
    <n v="7.77"/>
    <n v="85.42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9-10T00:00:00"/>
    <d v="1899-12-30T10:46:00"/>
    <n v="23097"/>
    <x v="0"/>
    <n v="54.56"/>
    <n v="1.5"/>
    <n v="74.5"/>
    <n v="7.46"/>
    <n v="81.96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9-25T00:00:00"/>
    <d v="1899-12-30T09:16:00"/>
    <m/>
    <x v="0"/>
    <n v="54.14"/>
    <n v="1.54"/>
    <n v="75.89"/>
    <n v="7.59"/>
    <n v="83.48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10-18T00:00:00"/>
    <d v="1899-12-30T08:42:00"/>
    <m/>
    <x v="0"/>
    <n v="53.71"/>
    <n v="1.55"/>
    <n v="75.78"/>
    <n v="7.58"/>
    <n v="83.36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11-21T00:00:00"/>
    <d v="1899-12-30T07:46:00"/>
    <n v="25826"/>
    <x v="0"/>
    <n v="50.43"/>
    <n v="1.55"/>
    <n v="71.150000000000006"/>
    <n v="7.12"/>
    <n v="78.27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12-03T00:00:00"/>
    <d v="1899-12-30T08:05:00"/>
    <m/>
    <x v="0"/>
    <n v="50.51"/>
    <n v="1.51"/>
    <n v="69.430000000000007"/>
    <n v="6.95"/>
    <n v="76.38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12-17T00:00:00"/>
    <d v="1899-12-30T13:29:00"/>
    <m/>
    <x v="0"/>
    <n v="57.64"/>
    <n v="1.51"/>
    <n v="79.23"/>
    <n v="7.93"/>
    <n v="87.16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DICKSON WOOLWORTHS S/STN"/>
    <s v="CALTEX Australia - Fuel"/>
    <n v="7071340000000000"/>
    <d v="2019-03-18T00:00:00"/>
    <d v="1899-12-30T10:09:00"/>
    <n v="17123"/>
    <x v="0"/>
    <n v="57.85"/>
    <n v="1.47"/>
    <n v="77.42"/>
    <n v="7.75"/>
    <n v="85.17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EG FUELCO 1566 DICKSON"/>
    <s v="CALTEX Australia - Fuel"/>
    <n v="7071340000000000"/>
    <d v="2019-06-19T00:00:00"/>
    <d v="1899-12-30T10:50:00"/>
    <n v="8289"/>
    <x v="0"/>
    <n v="54.91"/>
    <n v="1.5"/>
    <n v="74.97"/>
    <n v="7.5"/>
    <n v="82.47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EG FUELCO 1566 DICKSON"/>
    <s v="CALTEX Australia - Fuel"/>
    <n v="7071340000000000"/>
    <d v="2019-07-23T00:00:00"/>
    <d v="1899-12-30T11:27:00"/>
    <m/>
    <x v="0"/>
    <n v="58.25"/>
    <n v="1.5"/>
    <n v="79.540000000000006"/>
    <n v="7.96"/>
    <n v="87.5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EG FUELCO 1566 DICKSON"/>
    <s v="CALTEX Australia - Fuel"/>
    <n v="7071340000000000"/>
    <d v="2019-10-08T00:00:00"/>
    <d v="1899-12-30T00:17:00"/>
    <m/>
    <x v="0"/>
    <n v="57.18"/>
    <n v="1.51"/>
    <n v="78.599999999999994"/>
    <n v="7.87"/>
    <n v="86.47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EG FUELCO 1566 DICKSON"/>
    <s v="CALTEX Australia - Fuel"/>
    <n v="7071340000000000"/>
    <d v="2019-11-06T00:00:00"/>
    <d v="1899-12-30T14:16:00"/>
    <m/>
    <x v="0"/>
    <n v="54.91"/>
    <n v="1.51"/>
    <n v="75.47"/>
    <n v="7.55"/>
    <n v="83.02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1-08T00:00:00"/>
    <d v="1899-12-30T07:28:00"/>
    <n v="10434"/>
    <x v="0"/>
    <n v="59.97"/>
    <n v="1.45"/>
    <n v="79.16"/>
    <n v="7.92"/>
    <n v="87.08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1-23T00:00:00"/>
    <d v="1899-12-30T09:50:00"/>
    <n v="10990"/>
    <x v="0"/>
    <n v="54.75"/>
    <n v="1.48"/>
    <n v="73.66"/>
    <n v="7.37"/>
    <n v="81.03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2-19T00:00:00"/>
    <d v="1899-12-30T07:18:00"/>
    <n v="11581"/>
    <x v="0"/>
    <n v="60.12"/>
    <n v="1.49"/>
    <n v="81.44"/>
    <n v="8.15"/>
    <n v="89.59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3-27T00:00:00"/>
    <d v="1899-12-30T08:07:00"/>
    <n v="12824"/>
    <x v="0"/>
    <n v="61.12"/>
    <n v="1.49"/>
    <n v="82.79"/>
    <n v="8.2799999999999994"/>
    <n v="91.07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4-10T00:00:00"/>
    <d v="1899-12-30T07:18:00"/>
    <n v="13460"/>
    <x v="0"/>
    <n v="63.75"/>
    <n v="1.5"/>
    <n v="87.05"/>
    <n v="8.7100000000000009"/>
    <n v="95.76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8-23T00:00:00"/>
    <d v="1899-12-30T07:47:00"/>
    <n v="16930"/>
    <x v="0"/>
    <n v="60.75"/>
    <n v="1.5"/>
    <n v="82.95"/>
    <n v="8.3000000000000007"/>
    <n v="91.25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9-23T00:00:00"/>
    <d v="1899-12-30T13:22:00"/>
    <n v="18113"/>
    <x v="0"/>
    <n v="60.48"/>
    <n v="1.54"/>
    <n v="84.78"/>
    <n v="8.48"/>
    <n v="93.26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10-15T00:00:00"/>
    <d v="1899-12-30T13:08:00"/>
    <m/>
    <x v="0"/>
    <n v="53.13"/>
    <n v="1.55"/>
    <n v="74.959999999999994"/>
    <n v="7.5"/>
    <n v="82.46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12-11T00:00:00"/>
    <d v="1899-12-30T10:09:00"/>
    <n v="19862"/>
    <x v="0"/>
    <n v="61.16"/>
    <n v="1.51"/>
    <n v="84.06"/>
    <n v="8.41"/>
    <n v="92.47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DICKSON WOOLWORTHS S/STN"/>
    <s v="CALTEX Australia - Fuel"/>
    <n v="7071340000000000"/>
    <d v="2019-03-07T00:00:00"/>
    <d v="1899-12-30T09:13:00"/>
    <n v="12190"/>
    <x v="0"/>
    <n v="62.05"/>
    <n v="1.45"/>
    <n v="81.91"/>
    <n v="8.1999999999999993"/>
    <n v="90.11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EG FUELCO 1193 CANBERR AAIRPT"/>
    <s v="CALTEX Australia - Fuel"/>
    <n v="7071340000000000"/>
    <d v="2019-09-04T00:00:00"/>
    <d v="1899-12-30T00:10:00"/>
    <n v="17509"/>
    <x v="0"/>
    <n v="59.64"/>
    <n v="1.41"/>
    <n v="76.55"/>
    <n v="7.66"/>
    <n v="84.21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EG FUELCO 1566 DICKSON"/>
    <s v="CALTEX Australia - Fuel"/>
    <n v="7071340000000000"/>
    <d v="2019-05-09T00:00:00"/>
    <d v="1899-12-30T09:13:00"/>
    <n v="14070"/>
    <x v="0"/>
    <n v="62.35"/>
    <n v="1.5"/>
    <n v="85.14"/>
    <n v="8.52"/>
    <n v="93.66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EG FUELCO 1566 DICKSON"/>
    <s v="CALTEX Australia - Fuel"/>
    <n v="7071340000000000"/>
    <d v="2019-05-31T00:00:00"/>
    <d v="1899-12-30T09:17:00"/>
    <n v="14597"/>
    <x v="0"/>
    <n v="58.27"/>
    <n v="1.5"/>
    <n v="79.56"/>
    <n v="7.96"/>
    <n v="87.52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EG FUELCO 1566 DICKSON"/>
    <s v="CALTEX Australia - Fuel"/>
    <n v="7071340000000000"/>
    <d v="2019-07-03T00:00:00"/>
    <d v="1899-12-30T09:13:00"/>
    <n v="15202"/>
    <x v="0"/>
    <n v="61.39"/>
    <n v="1.5"/>
    <n v="83.83"/>
    <n v="8.39"/>
    <n v="92.22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EG FUELCO 1566 DICKSON"/>
    <s v="CALTEX Australia - Fuel"/>
    <n v="7071340000000000"/>
    <d v="2019-07-31T00:00:00"/>
    <d v="1899-12-30T09:14:00"/>
    <n v="15755"/>
    <x v="0"/>
    <n v="59.91"/>
    <n v="1.5"/>
    <n v="81.8"/>
    <n v="8.19"/>
    <n v="89.99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EG FUELCO 1566 DICKSON"/>
    <s v="CALTEX Australia - Fuel"/>
    <n v="7071340000000000"/>
    <d v="2019-08-13T00:00:00"/>
    <d v="1899-12-30T07:57:00"/>
    <n v="16330"/>
    <x v="0"/>
    <n v="59.79"/>
    <n v="1.5"/>
    <n v="81.64"/>
    <n v="8.17"/>
    <n v="89.81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EG FUELCO 1566 DICKSON"/>
    <s v="CALTEX Australia - Fuel"/>
    <n v="7071340000000000"/>
    <d v="2019-11-14T00:00:00"/>
    <d v="1899-12-30T09:10:00"/>
    <n v="19250"/>
    <x v="0"/>
    <n v="62.69"/>
    <n v="1.51"/>
    <n v="86.17"/>
    <n v="8.6199999999999992"/>
    <n v="94.79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CALTEX BRADDON STAR MART"/>
    <s v="CALTEX Australia - Fuel"/>
    <n v="7071340000000000"/>
    <d v="2019-01-18T00:00:00"/>
    <d v="1899-12-30T11:53:00"/>
    <n v="17201"/>
    <x v="0"/>
    <n v="48.12"/>
    <n v="1.48"/>
    <n v="64.75"/>
    <n v="6.48"/>
    <n v="71.23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CALTEX BRADDON STAR MART"/>
    <s v="CALTEX Australia - Fuel"/>
    <n v="7071340000000000"/>
    <d v="2019-02-05T00:00:00"/>
    <d v="1899-12-30T10:29:00"/>
    <n v="17637"/>
    <x v="0"/>
    <n v="62.54"/>
    <n v="1.48"/>
    <n v="84.15"/>
    <n v="8.42"/>
    <n v="92.57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CALTEX BRADDON STAR MART"/>
    <s v="CALTEX Australia - Fuel"/>
    <n v="7071340000000000"/>
    <d v="2019-02-19T00:00:00"/>
    <d v="1899-12-30T09:59:00"/>
    <n v="18144"/>
    <x v="0"/>
    <n v="68.209999999999994"/>
    <n v="1.49"/>
    <n v="92.39"/>
    <n v="9.24"/>
    <n v="101.63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CALTEX BRADDON STAR MART"/>
    <s v="CALTEX Australia - Fuel"/>
    <n v="7071340000000000"/>
    <d v="2019-03-04T00:00:00"/>
    <d v="1899-12-30T00:50:00"/>
    <n v="18627"/>
    <x v="0"/>
    <n v="64.400000000000006"/>
    <n v="1.49"/>
    <n v="87.24"/>
    <n v="8.73"/>
    <n v="95.97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CALTEX BRADDON STAR MART"/>
    <s v="CALTEX Australia - Fuel"/>
    <n v="7071340000000000"/>
    <d v="2019-04-15T00:00:00"/>
    <d v="1899-12-30T10:29:00"/>
    <n v="19532"/>
    <x v="0"/>
    <n v="65.95"/>
    <n v="1.5"/>
    <n v="90.05"/>
    <n v="9.01"/>
    <n v="99.06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CALTEX BRADDON STAR MART"/>
    <s v="CALTEX Australia - Fuel"/>
    <n v="7071340000000000"/>
    <d v="2019-05-09T00:00:00"/>
    <d v="1899-12-30T13:31:00"/>
    <n v="20048"/>
    <x v="0"/>
    <n v="71.37"/>
    <n v="1.53"/>
    <n v="99.4"/>
    <n v="9.9499999999999993"/>
    <n v="109.35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CALTEX BRADDON STAR MART"/>
    <s v="CALTEX Australia - Fuel"/>
    <n v="7071340000000000"/>
    <d v="2019-06-07T00:00:00"/>
    <d v="1899-12-30T00:57:00"/>
    <n v="20811"/>
    <x v="0"/>
    <n v="53.31"/>
    <n v="1.5"/>
    <n v="72.790000000000006"/>
    <n v="7.28"/>
    <n v="80.069999999999993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CALTEX BRADDON STAR MART"/>
    <s v="CALTEX Australia - Fuel"/>
    <n v="7071340000000000"/>
    <d v="2019-06-26T00:00:00"/>
    <d v="1899-12-30T00:52:00"/>
    <n v="21224"/>
    <x v="0"/>
    <n v="66.959999999999994"/>
    <n v="1.5"/>
    <n v="91.43"/>
    <n v="9.15"/>
    <n v="100.58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CALTEX BRADDON STAR MART"/>
    <s v="CALTEX Australia - Fuel"/>
    <n v="7071340000000000"/>
    <d v="2019-07-26T00:00:00"/>
    <d v="1899-12-30T08:14:00"/>
    <n v="22124"/>
    <x v="0"/>
    <n v="69.11"/>
    <n v="1.52"/>
    <n v="95.63"/>
    <n v="9.57"/>
    <n v="105.2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CALTEX BRADDON STAR MART"/>
    <s v="CALTEX Australia - Fuel"/>
    <n v="7071340000000000"/>
    <d v="2019-08-26T00:00:00"/>
    <d v="1899-12-30T00:53:00"/>
    <n v="23024"/>
    <x v="0"/>
    <n v="64.48"/>
    <n v="1.5"/>
    <n v="88.05"/>
    <n v="8.81"/>
    <n v="96.86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CALTEX BRADDON STAR MART"/>
    <s v="CALTEX Australia - Fuel"/>
    <n v="7071340000000000"/>
    <d v="2019-09-09T00:00:00"/>
    <d v="1899-12-30T13:23:00"/>
    <n v="23485"/>
    <x v="0"/>
    <n v="65.510000000000005"/>
    <n v="1.5"/>
    <n v="89.45"/>
    <n v="8.9499999999999993"/>
    <n v="98.4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CALTEX BRADDON STAR MART"/>
    <s v="CALTEX Australia - Fuel"/>
    <n v="7071340000000000"/>
    <d v="2019-09-24T00:00:00"/>
    <d v="1899-12-30T11:02:00"/>
    <n v="23934"/>
    <x v="0"/>
    <n v="64.37"/>
    <n v="1.54"/>
    <n v="90.24"/>
    <n v="9.0299999999999994"/>
    <n v="99.27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CALTEX BRADDON STAR MART"/>
    <s v="CALTEX Australia - Fuel"/>
    <n v="7071340000000000"/>
    <d v="2019-10-29T00:00:00"/>
    <d v="1899-12-30T08:33:00"/>
    <n v="24856"/>
    <x v="0"/>
    <n v="66.900000000000006"/>
    <n v="1.55"/>
    <n v="94.39"/>
    <n v="9.44"/>
    <n v="103.83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CALTEX BRADDON STAR MART"/>
    <s v="CALTEX Australia - Fuel"/>
    <n v="7071340000000000"/>
    <d v="2019-11-12T00:00:00"/>
    <d v="1899-12-30T13:01:00"/>
    <n v="25371"/>
    <x v="0"/>
    <n v="71.13"/>
    <n v="1.55"/>
    <n v="100.35"/>
    <n v="10.039999999999999"/>
    <n v="110.39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CALTEX BRADDON STAR MART"/>
    <s v="CALTEX Australia - Fuel"/>
    <n v="7071340000000000"/>
    <d v="2019-11-27T00:00:00"/>
    <d v="1899-12-30T10:20:00"/>
    <n v="25708"/>
    <x v="0"/>
    <n v="58.66"/>
    <n v="1.51"/>
    <n v="80.63"/>
    <n v="8.07"/>
    <n v="88.7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CALTEX BRADDON STAR MART"/>
    <s v="CALTEX Australia - Fuel"/>
    <n v="7071340000000000"/>
    <d v="2019-12-16T00:00:00"/>
    <d v="1899-12-30T10:50:00"/>
    <m/>
    <x v="0"/>
    <n v="66.08"/>
    <n v="1.51"/>
    <n v="90.83"/>
    <n v="9.09"/>
    <n v="99.92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DICKSON WOOLWORTHS S/STN"/>
    <s v="CALTEX Australia - Fuel"/>
    <n v="7071340000000000"/>
    <d v="2019-01-07T00:00:00"/>
    <d v="1899-12-30T11:03:00"/>
    <n v="16844"/>
    <x v="0"/>
    <n v="68.260000000000005"/>
    <n v="1.45"/>
    <n v="90.1"/>
    <n v="9.02"/>
    <n v="99.12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DICKSON WOOLWORTHS S/STN"/>
    <s v="CALTEX Australia - Fuel"/>
    <n v="7071340000000000"/>
    <d v="2019-03-22T00:00:00"/>
    <d v="1899-12-30T13:24:00"/>
    <n v="19083"/>
    <x v="0"/>
    <n v="60.04"/>
    <n v="1.47"/>
    <n v="80.349999999999994"/>
    <n v="8.0399999999999991"/>
    <n v="88.39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EG FUELCO 1566 DICKSON"/>
    <s v="CALTEX Australia - Fuel"/>
    <n v="7071340000000000"/>
    <d v="2019-05-24T00:00:00"/>
    <d v="1899-12-30T13:34:00"/>
    <n v="20440"/>
    <x v="0"/>
    <n v="56.17"/>
    <n v="1.5"/>
    <n v="76.7"/>
    <n v="7.68"/>
    <n v="84.38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EG FUELCO 1566 DICKSON"/>
    <s v="CALTEX Australia - Fuel"/>
    <n v="7071340000000000"/>
    <d v="2019-07-11T00:00:00"/>
    <d v="1899-12-30T00:55:00"/>
    <n v="21542"/>
    <x v="0"/>
    <n v="61.86"/>
    <n v="1.5"/>
    <n v="84.46"/>
    <n v="8.4499999999999993"/>
    <n v="92.91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EG FUELCO 1566 DICKSON"/>
    <s v="CALTEX Australia - Fuel"/>
    <n v="7071340000000000"/>
    <d v="2019-08-09T00:00:00"/>
    <d v="1899-12-30T13:26:00"/>
    <n v="22592"/>
    <x v="0"/>
    <n v="67.33"/>
    <n v="1.5"/>
    <n v="91.94"/>
    <n v="9.1999999999999993"/>
    <n v="101.14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EG FUELCO 1566 DICKSON"/>
    <s v="CALTEX Australia - Fuel"/>
    <n v="7071340000000000"/>
    <d v="2019-10-11T00:00:00"/>
    <d v="1899-12-30T13:25:00"/>
    <n v="24428"/>
    <x v="0"/>
    <n v="66.31"/>
    <n v="1.51"/>
    <n v="91.15"/>
    <n v="9.1199999999999992"/>
    <n v="100.27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1-02T00:00:00"/>
    <d v="1899-12-30T11:32:00"/>
    <n v="471"/>
    <x v="0"/>
    <n v="25.35"/>
    <n v="1.45"/>
    <n v="33.46"/>
    <n v="3.35"/>
    <n v="36.81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1-04T00:00:00"/>
    <d v="1899-12-30T09:02:00"/>
    <n v="480"/>
    <x v="0"/>
    <n v="30.02"/>
    <n v="1.45"/>
    <n v="39.630000000000003"/>
    <n v="3.97"/>
    <n v="43.6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1-08T00:00:00"/>
    <d v="1899-12-30T13:52:00"/>
    <n v="486"/>
    <x v="0"/>
    <n v="23.35"/>
    <n v="1.45"/>
    <n v="30.82"/>
    <n v="3.09"/>
    <n v="33.909999999999997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1-10T00:00:00"/>
    <d v="1899-12-30T07:35:00"/>
    <n v="492"/>
    <x v="0"/>
    <n v="23.35"/>
    <n v="1.45"/>
    <n v="30.82"/>
    <n v="3.09"/>
    <n v="33.909999999999997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1-11T00:00:00"/>
    <d v="1899-12-30T13:40:00"/>
    <n v="500"/>
    <x v="0"/>
    <n v="30.02"/>
    <n v="1.45"/>
    <n v="39.630000000000003"/>
    <n v="3.97"/>
    <n v="43.6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1-16T00:00:00"/>
    <d v="1899-12-30T05:48:00"/>
    <n v="505"/>
    <x v="0"/>
    <n v="20.41"/>
    <n v="1.47"/>
    <n v="27.31"/>
    <n v="2.74"/>
    <n v="30.05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1-18T00:00:00"/>
    <d v="1899-12-30T06:25:00"/>
    <n v="514"/>
    <x v="0"/>
    <n v="32.75"/>
    <n v="1.48"/>
    <n v="44.06"/>
    <n v="4.41"/>
    <n v="48.47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1-30T00:00:00"/>
    <d v="1899-12-30T06:49:00"/>
    <n v="519"/>
    <x v="0"/>
    <n v="21.61"/>
    <n v="1.48"/>
    <n v="29.07"/>
    <n v="2.91"/>
    <n v="31.98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1-31T00:00:00"/>
    <d v="1899-12-30T10:41:00"/>
    <n v="527"/>
    <x v="0"/>
    <n v="28.16"/>
    <n v="1.48"/>
    <n v="37.89"/>
    <n v="3.79"/>
    <n v="41.68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2-07T00:00:00"/>
    <d v="1899-12-30T06:24:00"/>
    <n v="534"/>
    <x v="0"/>
    <n v="24.23"/>
    <n v="1.48"/>
    <n v="32.6"/>
    <n v="3.27"/>
    <n v="35.869999999999997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2-08T00:00:00"/>
    <d v="1899-12-30T00:39:00"/>
    <n v="542"/>
    <x v="0"/>
    <n v="29.47"/>
    <n v="1.48"/>
    <n v="39.65"/>
    <n v="3.97"/>
    <n v="43.62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2-14T00:00:00"/>
    <d v="1899-12-30T07:10:00"/>
    <n v="547"/>
    <x v="0"/>
    <n v="19.52"/>
    <n v="1.49"/>
    <n v="26.44"/>
    <n v="2.65"/>
    <n v="29.09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2-21T00:00:00"/>
    <d v="1899-12-30T07:00:00"/>
    <n v="554"/>
    <x v="0"/>
    <n v="25.38"/>
    <n v="1.49"/>
    <n v="34.380000000000003"/>
    <n v="3.44"/>
    <n v="37.82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2-22T00:00:00"/>
    <d v="1899-12-30T10:15:00"/>
    <n v="561"/>
    <x v="0"/>
    <n v="27"/>
    <n v="1.49"/>
    <n v="36.57"/>
    <n v="3.66"/>
    <n v="40.229999999999997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3-04T00:00:00"/>
    <d v="1899-12-30T13:13:00"/>
    <n v="568"/>
    <x v="0"/>
    <n v="21.7"/>
    <n v="1.49"/>
    <n v="29.39"/>
    <n v="2.94"/>
    <n v="32.33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3-06T00:00:00"/>
    <d v="1899-12-30T07:43:00"/>
    <n v="574"/>
    <x v="0"/>
    <n v="24.6"/>
    <n v="1.49"/>
    <n v="33.32"/>
    <n v="3.34"/>
    <n v="36.659999999999997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3-08T00:00:00"/>
    <d v="1899-12-30T06:41:00"/>
    <n v="579"/>
    <x v="0"/>
    <n v="20.75"/>
    <n v="1.49"/>
    <n v="28.11"/>
    <n v="2.82"/>
    <n v="30.93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3-14T00:00:00"/>
    <d v="1899-12-30T08:25:00"/>
    <n v="585"/>
    <x v="0"/>
    <n v="14.32"/>
    <n v="1.49"/>
    <n v="19.399999999999999"/>
    <n v="1.95"/>
    <n v="21.35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3-20T00:00:00"/>
    <d v="1899-12-30T06:52:00"/>
    <n v="590"/>
    <x v="0"/>
    <n v="20.96"/>
    <n v="1.49"/>
    <n v="28.39"/>
    <n v="2.84"/>
    <n v="31.23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4-04T00:00:00"/>
    <d v="1899-12-30T06:50:00"/>
    <n v="596"/>
    <x v="0"/>
    <n v="18.829999999999998"/>
    <n v="1.5"/>
    <n v="25.71"/>
    <n v="2.58"/>
    <n v="28.29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4-08T00:00:00"/>
    <d v="1899-12-30T06:56:00"/>
    <n v="602"/>
    <x v="0"/>
    <n v="21.31"/>
    <n v="1.5"/>
    <n v="29.1"/>
    <n v="2.92"/>
    <n v="32.020000000000003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4-09T00:00:00"/>
    <d v="1899-12-30T10:32:00"/>
    <n v="609"/>
    <x v="0"/>
    <n v="24.7"/>
    <n v="1.5"/>
    <n v="33.729999999999997"/>
    <n v="3.38"/>
    <n v="37.11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4-11T00:00:00"/>
    <d v="1899-12-30T07:03:00"/>
    <n v="616"/>
    <x v="0"/>
    <n v="24.34"/>
    <n v="1.5"/>
    <n v="33.24"/>
    <n v="3.33"/>
    <n v="36.57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4-12T00:00:00"/>
    <d v="1899-12-30T07:04:00"/>
    <n v="621"/>
    <x v="0"/>
    <n v="19.41"/>
    <n v="1.5"/>
    <n v="26.5"/>
    <n v="2.66"/>
    <n v="29.16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4-15T00:00:00"/>
    <d v="1899-12-30T06:38:00"/>
    <n v="624"/>
    <x v="0"/>
    <n v="17.04"/>
    <n v="1.5"/>
    <n v="23.26"/>
    <n v="2.33"/>
    <n v="25.59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4-16T00:00:00"/>
    <d v="1899-12-30T06:24:00"/>
    <n v="627"/>
    <x v="0"/>
    <n v="10.97"/>
    <n v="1.5"/>
    <n v="14.98"/>
    <n v="1.5"/>
    <n v="16.48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5-01T00:00:00"/>
    <d v="1899-12-30T13:21:00"/>
    <n v="635"/>
    <x v="0"/>
    <n v="28.19"/>
    <n v="1.52"/>
    <n v="39.01"/>
    <n v="3.91"/>
    <n v="42.92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5-08T00:00:00"/>
    <d v="1899-12-30T06:59:00"/>
    <n v="639"/>
    <x v="0"/>
    <n v="16.670000000000002"/>
    <n v="1.53"/>
    <n v="23.22"/>
    <n v="2.33"/>
    <n v="25.55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5-14T00:00:00"/>
    <d v="1899-12-30T13:32:00"/>
    <n v="645"/>
    <x v="0"/>
    <n v="20.27"/>
    <n v="1.53"/>
    <n v="28.23"/>
    <n v="2.83"/>
    <n v="31.06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5-21T00:00:00"/>
    <d v="1899-12-30T07:21:00"/>
    <n v="652"/>
    <x v="0"/>
    <n v="27.91"/>
    <n v="1.5"/>
    <n v="38.11"/>
    <n v="3.82"/>
    <n v="41.93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6-06T00:00:00"/>
    <d v="1899-12-30T13:16:00"/>
    <n v="658"/>
    <x v="0"/>
    <n v="23.15"/>
    <n v="1.5"/>
    <n v="31.61"/>
    <n v="3.17"/>
    <n v="34.78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6-24T00:00:00"/>
    <d v="1899-12-30T07:18:00"/>
    <n v="662"/>
    <x v="0"/>
    <n v="14.21"/>
    <n v="1.5"/>
    <n v="19.399999999999999"/>
    <n v="1.95"/>
    <n v="21.35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7-17T00:00:00"/>
    <d v="1899-12-30T07:57:00"/>
    <n v="668"/>
    <x v="0"/>
    <n v="23.52"/>
    <n v="1.52"/>
    <n v="32.549999999999997"/>
    <n v="3.26"/>
    <n v="35.81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7-19T00:00:00"/>
    <d v="1899-12-30T06:35:00"/>
    <n v="676"/>
    <x v="0"/>
    <n v="23.08"/>
    <n v="1.52"/>
    <n v="31.94"/>
    <n v="3.2"/>
    <n v="35.14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7-22T00:00:00"/>
    <d v="1899-12-30T06:51:00"/>
    <n v="681"/>
    <x v="0"/>
    <n v="19.989999999999998"/>
    <n v="1.52"/>
    <n v="27.65"/>
    <n v="2.77"/>
    <n v="30.42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7-23T00:00:00"/>
    <d v="1899-12-30T07:02:00"/>
    <n v="686"/>
    <x v="0"/>
    <n v="17.43"/>
    <n v="1.52"/>
    <n v="24.12"/>
    <n v="2.42"/>
    <n v="26.54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7-24T00:00:00"/>
    <d v="1899-12-30T06:30:00"/>
    <n v="690"/>
    <x v="0"/>
    <n v="15.22"/>
    <n v="1.52"/>
    <n v="21.05"/>
    <n v="2.11"/>
    <n v="23.16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9-04T00:00:00"/>
    <d v="1899-12-30T11:42:00"/>
    <n v="696"/>
    <x v="0"/>
    <n v="24.95"/>
    <n v="1.5"/>
    <n v="34.06"/>
    <n v="3.41"/>
    <n v="37.47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01-18T00:00:00"/>
    <d v="1899-12-30T00:03:00"/>
    <n v="23827"/>
    <x v="0"/>
    <n v="94.03"/>
    <n v="1.48"/>
    <n v="126.51"/>
    <n v="12.66"/>
    <n v="139.16999999999999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02-08T00:00:00"/>
    <d v="1899-12-30T13:59:00"/>
    <n v="25302"/>
    <x v="0"/>
    <n v="88.39"/>
    <n v="1.49"/>
    <n v="119.73"/>
    <n v="11.98"/>
    <n v="131.71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03-13T00:00:00"/>
    <d v="1899-12-30T13:48:00"/>
    <n v="27107"/>
    <x v="0"/>
    <n v="112.87"/>
    <n v="1.49"/>
    <n v="152.88999999999999"/>
    <n v="15.29"/>
    <n v="168.18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04-05T00:00:00"/>
    <d v="1899-12-30T06:50:00"/>
    <n v="28245"/>
    <x v="0"/>
    <n v="99.93"/>
    <n v="1.5"/>
    <n v="136.44999999999999"/>
    <n v="13.65"/>
    <n v="150.1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04-16T00:00:00"/>
    <d v="1899-12-30T06:23:00"/>
    <n v="287677"/>
    <x v="0"/>
    <n v="96.06"/>
    <n v="1.5"/>
    <n v="131.16"/>
    <n v="13.12"/>
    <n v="144.28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06-03T00:00:00"/>
    <d v="1899-12-30T09:04:00"/>
    <n v="30369"/>
    <x v="0"/>
    <n v="120.96"/>
    <n v="1.5"/>
    <n v="165.16"/>
    <n v="16.52"/>
    <n v="181.68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07-17T00:00:00"/>
    <d v="1899-12-30T13:09:00"/>
    <n v="31595"/>
    <x v="0"/>
    <n v="108.45"/>
    <n v="1.52"/>
    <n v="150.05000000000001"/>
    <n v="15.01"/>
    <n v="165.06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08-02T00:00:00"/>
    <d v="1899-12-30T09:17:00"/>
    <m/>
    <x v="0"/>
    <n v="90.17"/>
    <n v="1.52"/>
    <n v="124.76"/>
    <n v="12.48"/>
    <n v="137.24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08-22T00:00:00"/>
    <d v="1899-12-30T14:06:00"/>
    <n v="33337"/>
    <x v="0"/>
    <n v="92.7"/>
    <n v="1.5"/>
    <n v="126.58"/>
    <n v="12.66"/>
    <n v="139.24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08-29T00:00:00"/>
    <d v="1899-12-30T13:02:00"/>
    <n v="39383"/>
    <x v="0"/>
    <n v="100.47"/>
    <n v="1.5"/>
    <n v="137.19"/>
    <n v="13.72"/>
    <n v="150.91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09-06T00:00:00"/>
    <d v="1899-12-30T13:57:00"/>
    <n v="34306"/>
    <x v="0"/>
    <n v="85.16"/>
    <n v="1.5"/>
    <n v="116.28"/>
    <n v="11.63"/>
    <n v="127.91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09-17T00:00:00"/>
    <d v="1899-12-30T06:42:00"/>
    <n v="34838"/>
    <x v="0"/>
    <n v="115.19"/>
    <n v="1.52"/>
    <n v="159.38"/>
    <n v="15.94"/>
    <n v="175.32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09-26T00:00:00"/>
    <d v="1899-12-30T08:48:00"/>
    <n v="35335"/>
    <x v="0"/>
    <n v="95.51"/>
    <n v="1.55"/>
    <n v="134.75"/>
    <n v="13.48"/>
    <n v="148.22999999999999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10-30T00:00:00"/>
    <d v="1899-12-30T09:11:00"/>
    <n v="36784"/>
    <x v="0"/>
    <n v="130.55000000000001"/>
    <n v="1.55"/>
    <n v="184.19"/>
    <n v="18.420000000000002"/>
    <n v="202.61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11-12T00:00:00"/>
    <d v="1899-12-30T06:27:00"/>
    <n v="3250"/>
    <x v="0"/>
    <n v="91.22"/>
    <n v="1.55"/>
    <n v="128.69999999999999"/>
    <n v="12.88"/>
    <n v="141.58000000000001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11-28T00:00:00"/>
    <d v="1899-12-30T11:02:00"/>
    <n v="1386"/>
    <x v="0"/>
    <n v="86.72"/>
    <n v="1.51"/>
    <n v="119.2"/>
    <n v="11.93"/>
    <n v="131.13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12-19T00:00:00"/>
    <d v="1899-12-30T05:33:00"/>
    <n v="39282"/>
    <x v="0"/>
    <n v="88.84"/>
    <n v="1.51"/>
    <n v="122.12"/>
    <n v="12.22"/>
    <n v="134.34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DICKSON WOOLWORTHS S/STN"/>
    <s v="CALTEX Australia - Fuel"/>
    <n v="7071340000000000"/>
    <d v="2019-01-08T00:00:00"/>
    <d v="1899-12-30T11:01:00"/>
    <n v="23310"/>
    <x v="0"/>
    <n v="104.93"/>
    <n v="1.45"/>
    <n v="138.51"/>
    <n v="13.86"/>
    <n v="152.37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DICKSON WOOLWORTHS S/STN"/>
    <s v="CALTEX Australia - Fuel"/>
    <n v="7071340000000000"/>
    <d v="2019-01-29T00:00:00"/>
    <d v="1899-12-30T06:50:00"/>
    <n v="24351"/>
    <x v="0"/>
    <n v="109.65"/>
    <n v="1.45"/>
    <n v="144.74"/>
    <n v="14.48"/>
    <n v="159.22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DICKSON WOOLWORTHS S/STN"/>
    <s v="CALTEX Australia - Fuel"/>
    <n v="7071340000000000"/>
    <d v="2019-02-04T00:00:00"/>
    <d v="1899-12-30T11:02:00"/>
    <n v="24857"/>
    <x v="0"/>
    <n v="100.97"/>
    <n v="1.45"/>
    <n v="133.28"/>
    <n v="13.33"/>
    <n v="146.61000000000001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DICKSON WOOLWORTHS S/STN"/>
    <s v="CALTEX Australia - Fuel"/>
    <n v="7071340000000000"/>
    <d v="2019-02-22T00:00:00"/>
    <d v="1899-12-30T08:33:00"/>
    <n v="25872"/>
    <x v="0"/>
    <n v="107.55"/>
    <n v="1.45"/>
    <n v="141.96"/>
    <n v="14.2"/>
    <n v="156.16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DICKSON WOOLWORTHS S/STN"/>
    <s v="CALTEX Australia - Fuel"/>
    <n v="7071340000000000"/>
    <d v="2019-03-01T00:00:00"/>
    <d v="1899-12-30T07:18:00"/>
    <n v="26472"/>
    <x v="0"/>
    <n v="109.07"/>
    <n v="1.45"/>
    <n v="143.97"/>
    <n v="14.4"/>
    <n v="158.37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DICKSON WOOLWORTHS S/STN"/>
    <s v="CALTEX Australia - Fuel"/>
    <n v="7071340000000000"/>
    <d v="2019-03-26T00:00:00"/>
    <d v="1899-12-30T06:41:00"/>
    <n v="27668"/>
    <x v="0"/>
    <n v="101.76"/>
    <n v="1.5"/>
    <n v="138.94999999999999"/>
    <n v="13.9"/>
    <n v="152.85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EG FUELCO 1566 DICKSON"/>
    <s v="CALTEX Australia - Fuel"/>
    <n v="7071340000000000"/>
    <d v="2019-04-30T00:00:00"/>
    <d v="1899-12-30T08:39:00"/>
    <n v="29247"/>
    <x v="0"/>
    <n v="93.54"/>
    <n v="1.5"/>
    <n v="127.73"/>
    <n v="12.78"/>
    <n v="140.51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EG FUELCO 1566 DICKSON"/>
    <s v="CALTEX Australia - Fuel"/>
    <n v="7071340000000000"/>
    <d v="2019-06-19T00:00:00"/>
    <d v="1899-12-30T06:44:00"/>
    <n v="308555"/>
    <x v="0"/>
    <n v="106.9"/>
    <n v="1.5"/>
    <n v="145.96"/>
    <n v="14.6"/>
    <n v="160.56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EG FUELCO 1566 DICKSON"/>
    <s v="CALTEX Australia - Fuel"/>
    <n v="7071340000000000"/>
    <d v="2019-06-28T00:00:00"/>
    <d v="1899-12-30T08:04:00"/>
    <n v="31394"/>
    <x v="0"/>
    <n v="107.07"/>
    <n v="1.5"/>
    <n v="146.19999999999999"/>
    <n v="14.63"/>
    <n v="160.83000000000001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EG FUELCO 1566 DICKSON"/>
    <s v="CALTEX Australia - Fuel"/>
    <n v="7071340000000000"/>
    <d v="2019-08-13T00:00:00"/>
    <d v="1899-12-30T09:01:00"/>
    <m/>
    <x v="0"/>
    <n v="100.48"/>
    <n v="1.5"/>
    <n v="137.19999999999999"/>
    <n v="13.73"/>
    <n v="150.93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EG FUELCO 1566 DICKSON"/>
    <s v="CALTEX Australia - Fuel"/>
    <n v="7071340000000000"/>
    <d v="2019-10-09T00:00:00"/>
    <d v="1899-12-30T07:26:00"/>
    <n v="35639"/>
    <x v="0"/>
    <n v="66.81"/>
    <n v="1.51"/>
    <n v="91.84"/>
    <n v="9.19"/>
    <n v="101.03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EG FUELCO 1566 DICKSON"/>
    <s v="CALTEX Australia - Fuel"/>
    <n v="7071340000000000"/>
    <d v="2019-10-22T00:00:00"/>
    <d v="1899-12-30T06:53:00"/>
    <n v="36199"/>
    <x v="0"/>
    <n v="108.82"/>
    <n v="1.51"/>
    <n v="149.58000000000001"/>
    <n v="14.96"/>
    <n v="164.54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EG FUELCO 1566 DICKSON"/>
    <s v="CALTEX Australia - Fuel"/>
    <n v="7071340000000000"/>
    <d v="2019-11-05T00:00:00"/>
    <d v="1899-12-30T06:37:00"/>
    <n v="37132"/>
    <x v="0"/>
    <n v="89.71"/>
    <n v="1.51"/>
    <n v="123.31"/>
    <n v="12.34"/>
    <n v="135.65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EG FUELCO 1566 DICKSON"/>
    <s v="CALTEX Australia - Fuel"/>
    <n v="7071340000000000"/>
    <d v="2019-11-19T00:00:00"/>
    <d v="1899-12-30T06:48:00"/>
    <n v="38086"/>
    <x v="0"/>
    <n v="83.81"/>
    <n v="1.51"/>
    <n v="115.2"/>
    <n v="11.53"/>
    <n v="126.73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EG FUELCO 1566 DICKSON"/>
    <s v="CALTEX Australia - Fuel"/>
    <n v="7071340000000000"/>
    <d v="2019-12-05T00:00:00"/>
    <d v="1899-12-30T06:35:00"/>
    <n v="38983"/>
    <x v="0"/>
    <n v="88.58"/>
    <n v="1.51"/>
    <n v="121.75"/>
    <n v="12.18"/>
    <n v="133.93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EG FUELCO 1566 DICKSON"/>
    <s v="CALTEX Australia - Fuel"/>
    <n v="7071340000000000"/>
    <d v="2019-12-12T00:00:00"/>
    <d v="1899-12-30T06:44:00"/>
    <n v="39439"/>
    <x v="0"/>
    <n v="89.67"/>
    <n v="1.53"/>
    <n v="124.88"/>
    <n v="12.49"/>
    <n v="137.37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5-16T00:00:00"/>
    <d v="1899-12-30T11:43:00"/>
    <n v="29803"/>
    <x v="0"/>
    <n v="111.64"/>
    <n v="1.5"/>
    <n v="152.44"/>
    <n v="15.25"/>
    <n v="167.69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1-02T00:00:00"/>
    <d v="1899-12-30T08:47:00"/>
    <n v="17896"/>
    <x v="0"/>
    <n v="50.03"/>
    <n v="1.45"/>
    <n v="66.040000000000006"/>
    <n v="6.61"/>
    <n v="72.650000000000006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1-09T00:00:00"/>
    <d v="1899-12-30T08:15:00"/>
    <n v="18289"/>
    <x v="0"/>
    <n v="54.03"/>
    <n v="1.45"/>
    <n v="71.319999999999993"/>
    <n v="7.14"/>
    <n v="78.459999999999994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1-14T00:00:00"/>
    <d v="1899-12-30T08:25:00"/>
    <n v="18735"/>
    <x v="0"/>
    <n v="55.67"/>
    <n v="1.45"/>
    <n v="73.48"/>
    <n v="7.35"/>
    <n v="80.83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1-25T00:00:00"/>
    <d v="1899-12-30T08:06:00"/>
    <n v="19567"/>
    <x v="0"/>
    <n v="55.24"/>
    <n v="1.48"/>
    <n v="74.33"/>
    <n v="7.44"/>
    <n v="81.77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2-06T00:00:00"/>
    <d v="1899-12-30T13:21:00"/>
    <n v="20434"/>
    <x v="0"/>
    <n v="58.39"/>
    <n v="1.48"/>
    <n v="78.56"/>
    <n v="7.86"/>
    <n v="86.42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2-13T00:00:00"/>
    <d v="1899-12-30T07:42:00"/>
    <n v="20896"/>
    <x v="0"/>
    <n v="62.4"/>
    <n v="1.49"/>
    <n v="84.53"/>
    <n v="8.4600000000000009"/>
    <n v="92.99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3-05T00:00:00"/>
    <d v="1899-12-30T08:05:00"/>
    <n v="22160"/>
    <x v="0"/>
    <n v="53.98"/>
    <n v="1.49"/>
    <n v="73.12"/>
    <n v="7.32"/>
    <n v="80.44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3-25T00:00:00"/>
    <d v="1899-12-30T10:56:00"/>
    <n v="23425"/>
    <x v="0"/>
    <n v="52.8"/>
    <n v="1.49"/>
    <n v="71.52"/>
    <n v="7.16"/>
    <n v="78.680000000000007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4-02T00:00:00"/>
    <d v="1899-12-30T08:05:00"/>
    <n v="23893"/>
    <x v="0"/>
    <n v="60.38"/>
    <n v="1.5"/>
    <n v="82.45"/>
    <n v="8.25"/>
    <n v="90.7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4-09T00:00:00"/>
    <d v="1899-12-30T08:02:00"/>
    <n v="24351"/>
    <x v="0"/>
    <n v="61.48"/>
    <n v="1.5"/>
    <n v="83.95"/>
    <n v="8.4"/>
    <n v="92.35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4-17T00:00:00"/>
    <d v="1899-12-30T08:40:00"/>
    <n v="24755"/>
    <x v="0"/>
    <n v="52.25"/>
    <n v="1.5"/>
    <n v="71.349999999999994"/>
    <n v="7.14"/>
    <n v="78.489999999999995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5-17T00:00:00"/>
    <d v="1899-12-30T08:42:00"/>
    <n v="26327"/>
    <x v="0"/>
    <n v="48.32"/>
    <n v="1.53"/>
    <n v="67.3"/>
    <n v="6.74"/>
    <n v="74.040000000000006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5-31T00:00:00"/>
    <d v="1899-12-30T13:16:00"/>
    <n v="27041"/>
    <x v="0"/>
    <n v="52.64"/>
    <n v="1.5"/>
    <n v="71.88"/>
    <n v="7.19"/>
    <n v="79.069999999999993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6-06T00:00:00"/>
    <d v="1899-12-30T13:22:00"/>
    <n v="27457"/>
    <x v="0"/>
    <n v="54.74"/>
    <n v="1.5"/>
    <n v="74.75"/>
    <n v="7.48"/>
    <n v="82.23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7-11T00:00:00"/>
    <d v="1899-12-30T13:40:00"/>
    <n v="29496"/>
    <x v="0"/>
    <n v="53.55"/>
    <n v="1.51"/>
    <n v="73.61"/>
    <n v="7.37"/>
    <n v="80.98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7-23T00:00:00"/>
    <d v="1899-12-30T08:12:00"/>
    <n v="30261"/>
    <x v="0"/>
    <n v="50.15"/>
    <n v="1.52"/>
    <n v="69.39"/>
    <n v="6.94"/>
    <n v="76.33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8-13T00:00:00"/>
    <d v="1899-12-30T08:05:00"/>
    <n v="31459"/>
    <x v="0"/>
    <n v="50.71"/>
    <n v="1.5"/>
    <n v="69.25"/>
    <n v="6.93"/>
    <n v="76.180000000000007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8-26T00:00:00"/>
    <d v="1899-12-30T13:05:00"/>
    <n v="32249"/>
    <x v="0"/>
    <n v="49.85"/>
    <n v="1.5"/>
    <n v="68.06"/>
    <n v="6.81"/>
    <n v="74.87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9-13T00:00:00"/>
    <d v="1899-12-30T10:59:00"/>
    <n v="33453"/>
    <x v="0"/>
    <n v="52.13"/>
    <n v="1.5"/>
    <n v="71.180000000000007"/>
    <n v="7.12"/>
    <n v="78.3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10-03T00:00:00"/>
    <d v="1899-12-30T13:30:00"/>
    <n v="34793"/>
    <x v="0"/>
    <n v="58.51"/>
    <n v="1.55"/>
    <n v="82.55"/>
    <n v="8.26"/>
    <n v="90.81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10-09T00:00:00"/>
    <d v="1899-12-30T08:35:00"/>
    <n v="35157"/>
    <x v="0"/>
    <n v="48.68"/>
    <n v="1.55"/>
    <n v="68.680000000000007"/>
    <n v="6.87"/>
    <n v="75.55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10-30T00:00:00"/>
    <d v="1899-12-30T07:57:00"/>
    <n v="6393"/>
    <x v="0"/>
    <n v="52.88"/>
    <n v="1.55"/>
    <n v="74.61"/>
    <n v="7.47"/>
    <n v="82.08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11-05T00:00:00"/>
    <d v="1899-12-30T08:36:00"/>
    <n v="36799"/>
    <x v="0"/>
    <n v="52.43"/>
    <n v="1.55"/>
    <n v="73.97"/>
    <n v="7.4"/>
    <n v="81.37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11-13T00:00:00"/>
    <d v="1899-12-30T00:54:00"/>
    <n v="7151"/>
    <x v="0"/>
    <n v="55.43"/>
    <n v="1.55"/>
    <n v="78.209999999999994"/>
    <n v="7.83"/>
    <n v="86.04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11-20T00:00:00"/>
    <d v="1899-12-30T11:25:00"/>
    <n v="7579"/>
    <x v="0"/>
    <n v="55.52"/>
    <n v="1.55"/>
    <n v="78.34"/>
    <n v="7.84"/>
    <n v="86.18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12-05T00:00:00"/>
    <d v="1899-12-30T13:20:00"/>
    <n v="38491"/>
    <x v="0"/>
    <n v="59.43"/>
    <n v="1.51"/>
    <n v="81.69"/>
    <n v="8.17"/>
    <n v="89.86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DICKSON WOOLWORTHS S/STN"/>
    <s v="CALTEX Australia - Fuel"/>
    <n v="7071340000000000"/>
    <d v="2019-01-18T00:00:00"/>
    <d v="1899-12-30T11:38:00"/>
    <n v="19132"/>
    <x v="0"/>
    <n v="50.2"/>
    <n v="1.47"/>
    <n v="67.17"/>
    <n v="6.72"/>
    <n v="73.89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DICKSON WOOLWORTHS S/STN"/>
    <s v="CALTEX Australia - Fuel"/>
    <n v="7071340000000000"/>
    <d v="2019-01-31T00:00:00"/>
    <d v="1899-12-30T06:15:00"/>
    <n v="19987"/>
    <x v="0"/>
    <n v="56.72"/>
    <n v="1.45"/>
    <n v="74.87"/>
    <n v="7.49"/>
    <n v="82.36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DICKSON WOOLWORTHS S/STN"/>
    <s v="CALTEX Australia - Fuel"/>
    <n v="7071340000000000"/>
    <d v="2019-02-19T00:00:00"/>
    <d v="1899-12-30T07:44:00"/>
    <n v="21308"/>
    <x v="0"/>
    <n v="52.4"/>
    <n v="1.45"/>
    <n v="69.16"/>
    <n v="6.92"/>
    <n v="76.08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DICKSON WOOLWORTHS S/STN"/>
    <s v="CALTEX Australia - Fuel"/>
    <n v="7071340000000000"/>
    <d v="2019-02-24T00:00:00"/>
    <d v="1899-12-30T07:23:00"/>
    <n v="21751"/>
    <x v="0"/>
    <n v="56.69"/>
    <n v="1.45"/>
    <n v="74.83"/>
    <n v="7.49"/>
    <n v="82.32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DICKSON WOOLWORTHS S/STN"/>
    <s v="CALTEX Australia - Fuel"/>
    <n v="7071340000000000"/>
    <d v="2019-03-12T00:00:00"/>
    <d v="1899-12-30T07:43:00"/>
    <n v="22571"/>
    <x v="0"/>
    <n v="55.52"/>
    <n v="1.47"/>
    <n v="74.3"/>
    <n v="7.44"/>
    <n v="81.739999999999995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DICKSON WOOLWORTHS S/STN"/>
    <s v="CALTEX Australia - Fuel"/>
    <n v="7071340000000000"/>
    <d v="2019-03-19T00:00:00"/>
    <d v="1899-12-30T11:06:00"/>
    <n v="23019"/>
    <x v="0"/>
    <n v="61.05"/>
    <n v="1.47"/>
    <n v="81.7"/>
    <n v="8.18"/>
    <n v="89.88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04-26T00:00:00"/>
    <d v="1899-12-30T08:06:00"/>
    <n v="25086"/>
    <x v="0"/>
    <n v="48.69"/>
    <n v="1.5"/>
    <n v="66.48"/>
    <n v="6.65"/>
    <n v="73.13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05-03T00:00:00"/>
    <d v="1899-12-30T07:31:00"/>
    <n v="25505"/>
    <x v="0"/>
    <n v="55.46"/>
    <n v="1.5"/>
    <n v="75.73"/>
    <n v="7.58"/>
    <n v="83.31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05-10T00:00:00"/>
    <d v="1899-12-30T11:04:00"/>
    <n v="25975"/>
    <x v="0"/>
    <n v="62.67"/>
    <n v="1.5"/>
    <n v="85.57"/>
    <n v="8.56"/>
    <n v="94.13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05-24T00:00:00"/>
    <d v="1899-12-30T00:45:00"/>
    <n v="26736"/>
    <x v="0"/>
    <n v="45.91"/>
    <n v="1.5"/>
    <n v="62.69"/>
    <n v="6.27"/>
    <n v="68.959999999999994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06-14T00:00:00"/>
    <d v="1899-12-30T11:19:00"/>
    <n v="24"/>
    <x v="0"/>
    <n v="49.12"/>
    <n v="1.5"/>
    <n v="67.069999999999993"/>
    <n v="6.71"/>
    <n v="73.78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06-21T00:00:00"/>
    <d v="1899-12-30T07:46:00"/>
    <n v="28237"/>
    <x v="0"/>
    <n v="50.65"/>
    <n v="1.5"/>
    <n v="69.16"/>
    <n v="6.92"/>
    <n v="76.08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06-28T00:00:00"/>
    <d v="1899-12-30T07:37:00"/>
    <n v="28678"/>
    <x v="0"/>
    <n v="51.95"/>
    <n v="1.5"/>
    <n v="70.94"/>
    <n v="7.1"/>
    <n v="78.040000000000006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07-04T00:00:00"/>
    <d v="1899-12-30T06:26:00"/>
    <n v="29086"/>
    <x v="0"/>
    <n v="62.62"/>
    <n v="1.5"/>
    <n v="85.51"/>
    <n v="8.56"/>
    <n v="94.07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07-17T00:00:00"/>
    <d v="1899-12-30T06:26:00"/>
    <n v="29889"/>
    <x v="0"/>
    <n v="52.14"/>
    <n v="1.5"/>
    <n v="71.19"/>
    <n v="7.12"/>
    <n v="78.31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07-30T00:00:00"/>
    <d v="1899-12-30T10:13:00"/>
    <n v="30714"/>
    <x v="0"/>
    <n v="61.05"/>
    <n v="1.5"/>
    <n v="83.36"/>
    <n v="8.34"/>
    <n v="91.7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08-06T00:00:00"/>
    <d v="1899-12-30T11:22:00"/>
    <n v="31067"/>
    <x v="0"/>
    <n v="48.78"/>
    <n v="1.5"/>
    <n v="66.61"/>
    <n v="6.67"/>
    <n v="73.28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08-21T00:00:00"/>
    <d v="1899-12-30T06:27:00"/>
    <n v="9141"/>
    <x v="0"/>
    <n v="54.35"/>
    <n v="1.5"/>
    <n v="74.209999999999994"/>
    <n v="7.43"/>
    <n v="81.64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09-02T00:00:00"/>
    <d v="1899-12-30T13:10:00"/>
    <n v="2705"/>
    <x v="0"/>
    <n v="55.49"/>
    <n v="1.5"/>
    <n v="75.77"/>
    <n v="7.58"/>
    <n v="83.35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09-08T00:00:00"/>
    <d v="1899-12-30T07:58:00"/>
    <n v="73048"/>
    <x v="0"/>
    <n v="47.85"/>
    <n v="1.5"/>
    <n v="65.34"/>
    <n v="6.54"/>
    <n v="71.88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09-21T00:00:00"/>
    <d v="1899-12-30T06:29:00"/>
    <n v="33905"/>
    <x v="0"/>
    <n v="60.03"/>
    <n v="1.51"/>
    <n v="82.52"/>
    <n v="8.26"/>
    <n v="90.78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09-27T00:00:00"/>
    <d v="1899-12-30T06:49:00"/>
    <n v="34320"/>
    <x v="0"/>
    <n v="54.23"/>
    <n v="1.51"/>
    <n v="74.55"/>
    <n v="7.46"/>
    <n v="82.01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10-16T00:00:00"/>
    <d v="1899-12-30T10:13:00"/>
    <n v="5567"/>
    <x v="0"/>
    <n v="56.85"/>
    <n v="1.51"/>
    <n v="78.150000000000006"/>
    <n v="7.82"/>
    <n v="85.97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10-23T00:00:00"/>
    <d v="1899-12-30T13:16:00"/>
    <n v="6022"/>
    <x v="0"/>
    <n v="75.25"/>
    <n v="1.51"/>
    <n v="103.44"/>
    <n v="10.35"/>
    <n v="113.79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10-23T00:00:00"/>
    <d v="1899-12-30T13:18:00"/>
    <n v="6022"/>
    <x v="0"/>
    <n v="-75.25"/>
    <n v="1.51"/>
    <n v="-103.44"/>
    <n v="-10.35"/>
    <n v="-113.79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10-23T00:00:00"/>
    <d v="1899-12-30T13:19:00"/>
    <n v="6022"/>
    <x v="0"/>
    <n v="56.72"/>
    <n v="1.51"/>
    <n v="77.959999999999994"/>
    <n v="7.8"/>
    <n v="85.76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11-29T00:00:00"/>
    <d v="1899-12-30T07:19:00"/>
    <n v="38031"/>
    <x v="0"/>
    <n v="57.33"/>
    <n v="1.53"/>
    <n v="79.849999999999994"/>
    <n v="7.99"/>
    <n v="87.84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12-13T00:00:00"/>
    <d v="1899-12-30T11:13:00"/>
    <n v="38960"/>
    <x v="0"/>
    <n v="60.34"/>
    <n v="1.53"/>
    <n v="84.04"/>
    <n v="8.41"/>
    <n v="92.45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12-20T00:00:00"/>
    <d v="1899-12-30T07:39:00"/>
    <n v="39319"/>
    <x v="0"/>
    <n v="49.87"/>
    <n v="1.51"/>
    <n v="68.55"/>
    <n v="6.86"/>
    <n v="75.41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01-16T00:00:00"/>
    <d v="1899-12-30T07:36:00"/>
    <n v="3114"/>
    <x v="0"/>
    <n v="64.75"/>
    <n v="1.47"/>
    <n v="86.65"/>
    <n v="8.67"/>
    <n v="95.32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02-05T00:00:00"/>
    <d v="1899-12-30T10:08:00"/>
    <n v="3510"/>
    <x v="0"/>
    <n v="62.22"/>
    <n v="1.48"/>
    <n v="83.72"/>
    <n v="8.3800000000000008"/>
    <n v="92.1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02-26T00:00:00"/>
    <d v="1899-12-30T10:08:00"/>
    <n v="3921"/>
    <x v="0"/>
    <n v="56.94"/>
    <n v="1.49"/>
    <n v="77.13"/>
    <n v="7.72"/>
    <n v="84.85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03-21T00:00:00"/>
    <d v="1899-12-30T00:57:00"/>
    <n v="4400"/>
    <x v="0"/>
    <n v="61.89"/>
    <n v="1.49"/>
    <n v="83.84"/>
    <n v="8.39"/>
    <n v="92.23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04-11T00:00:00"/>
    <d v="1899-12-30T00:51:00"/>
    <n v="4891"/>
    <x v="0"/>
    <n v="62.4"/>
    <n v="1.5"/>
    <n v="85.2"/>
    <n v="8.5299999999999994"/>
    <n v="93.73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05-03T00:00:00"/>
    <d v="1899-12-30T11:09:00"/>
    <n v="5368"/>
    <x v="0"/>
    <n v="60.17"/>
    <n v="1.53"/>
    <n v="83.8"/>
    <n v="8.39"/>
    <n v="92.19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05-24T00:00:00"/>
    <d v="1899-12-30T10:45:00"/>
    <n v="5815"/>
    <x v="0"/>
    <n v="60.69"/>
    <n v="1.5"/>
    <n v="82.87"/>
    <n v="8.2899999999999991"/>
    <n v="91.16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06-14T00:00:00"/>
    <d v="1899-12-30T10:09:00"/>
    <n v="6214"/>
    <x v="0"/>
    <n v="59.08"/>
    <n v="1.5"/>
    <n v="80.67"/>
    <n v="8.07"/>
    <n v="88.74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07-02T00:00:00"/>
    <d v="1899-12-30T00:49:00"/>
    <n v="6605"/>
    <x v="0"/>
    <n v="60.17"/>
    <n v="1.5"/>
    <n v="82.16"/>
    <n v="8.2200000000000006"/>
    <n v="90.38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07-18T00:00:00"/>
    <d v="1899-12-30T10:10:00"/>
    <n v="7023"/>
    <x v="0"/>
    <n v="59.79"/>
    <n v="1.52"/>
    <n v="82.73"/>
    <n v="8.2799999999999994"/>
    <n v="91.01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08-07T00:00:00"/>
    <d v="1899-12-30T10:12:00"/>
    <n v="7410"/>
    <x v="0"/>
    <n v="63.44"/>
    <n v="1.5"/>
    <n v="86.63"/>
    <n v="8.67"/>
    <n v="95.3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08-22T00:00:00"/>
    <d v="1899-12-30T10:18:00"/>
    <n v="7809"/>
    <x v="0"/>
    <n v="57.52"/>
    <n v="1.5"/>
    <n v="78.55"/>
    <n v="7.86"/>
    <n v="86.41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09-06T00:00:00"/>
    <d v="1899-12-30T10:20:00"/>
    <n v="8292"/>
    <x v="0"/>
    <n v="58.37"/>
    <n v="1.5"/>
    <n v="79.7"/>
    <n v="7.98"/>
    <n v="87.68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09-26T00:00:00"/>
    <d v="1899-12-30T10:14:00"/>
    <n v="8741"/>
    <x v="0"/>
    <n v="60.04"/>
    <n v="1.55"/>
    <n v="84.71"/>
    <n v="8.48"/>
    <n v="93.19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10-18T00:00:00"/>
    <d v="1899-12-30T10:20:00"/>
    <n v="9203"/>
    <x v="0"/>
    <n v="57.54"/>
    <n v="1.55"/>
    <n v="81.180000000000007"/>
    <n v="8.1199999999999992"/>
    <n v="89.3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11-08T00:00:00"/>
    <d v="1899-12-30T10:14:00"/>
    <n v="9605"/>
    <x v="0"/>
    <n v="56.29"/>
    <n v="1.55"/>
    <n v="79.42"/>
    <n v="7.95"/>
    <n v="87.37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11-29T00:00:00"/>
    <d v="1899-12-30T10:11:00"/>
    <n v="10020"/>
    <x v="0"/>
    <n v="58.05"/>
    <n v="1.51"/>
    <n v="79.790000000000006"/>
    <n v="7.98"/>
    <n v="87.77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12-23T00:00:00"/>
    <d v="1899-12-30T06:29:00"/>
    <n v="10478"/>
    <x v="0"/>
    <n v="62.86"/>
    <n v="1.51"/>
    <n v="86.4"/>
    <n v="8.65"/>
    <n v="95.05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07-16T00:00:00"/>
    <d v="1899-12-30T10:52:00"/>
    <n v="15736"/>
    <x v="0"/>
    <n v="62.72"/>
    <n v="1.52"/>
    <n v="86.78"/>
    <n v="8.68"/>
    <n v="95.46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1-11T00:00:00"/>
    <d v="1899-12-30T06:40:00"/>
    <n v="10230"/>
    <x v="0"/>
    <n v="64.11"/>
    <n v="1.45"/>
    <n v="84.63"/>
    <n v="8.4700000000000006"/>
    <n v="93.1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2-01T00:00:00"/>
    <d v="1899-12-30T13:52:00"/>
    <n v="10771"/>
    <x v="0"/>
    <n v="63.04"/>
    <n v="1.48"/>
    <n v="84.82"/>
    <n v="8.49"/>
    <n v="93.31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2-19T00:00:00"/>
    <d v="1899-12-30T13:50:00"/>
    <n v="11390"/>
    <x v="0"/>
    <n v="61.45"/>
    <n v="1.49"/>
    <n v="83.24"/>
    <n v="8.33"/>
    <n v="91.57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3-26T00:00:00"/>
    <d v="1899-12-30T13:27:00"/>
    <n v="12808"/>
    <x v="0"/>
    <n v="64.42"/>
    <n v="1.49"/>
    <n v="87.26"/>
    <n v="8.73"/>
    <n v="95.99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5-01T00:00:00"/>
    <d v="1899-12-30T14:09:00"/>
    <n v="13818"/>
    <x v="0"/>
    <n v="44.36"/>
    <n v="1.52"/>
    <n v="61.38"/>
    <n v="6.14"/>
    <n v="67.52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5-21T00:00:00"/>
    <d v="1899-12-30T15:01:00"/>
    <n v="14357"/>
    <x v="0"/>
    <n v="52.15"/>
    <n v="1.5"/>
    <n v="71.209999999999994"/>
    <n v="7.13"/>
    <n v="78.34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6-19T00:00:00"/>
    <d v="1899-12-30T14:06:00"/>
    <n v="15053"/>
    <x v="0"/>
    <n v="64.989999999999995"/>
    <n v="1.5"/>
    <n v="88.74"/>
    <n v="8.8800000000000008"/>
    <n v="97.62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8-07T00:00:00"/>
    <d v="1899-12-30T13:18:00"/>
    <n v="16370"/>
    <x v="0"/>
    <n v="67.06"/>
    <n v="1.5"/>
    <n v="91.56"/>
    <n v="9.16"/>
    <n v="100.72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8-27T00:00:00"/>
    <d v="1899-12-30T07:44:00"/>
    <n v="20000"/>
    <x v="0"/>
    <n v="64.77"/>
    <n v="1.5"/>
    <n v="88.44"/>
    <n v="8.85"/>
    <n v="97.29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9-13T00:00:00"/>
    <d v="1899-12-30T08:04:00"/>
    <n v="17700"/>
    <x v="0"/>
    <n v="67.72"/>
    <n v="1.5"/>
    <n v="92.47"/>
    <n v="9.25"/>
    <n v="101.72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10-04T00:00:00"/>
    <d v="1899-12-30T11:38:00"/>
    <n v="1842"/>
    <x v="0"/>
    <n v="67.099999999999994"/>
    <n v="1.55"/>
    <n v="94.67"/>
    <n v="9.4700000000000006"/>
    <n v="104.14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10-24T00:00:00"/>
    <d v="1899-12-30T14:00:00"/>
    <n v="19110"/>
    <x v="0"/>
    <n v="26.44"/>
    <n v="1.55"/>
    <n v="37.299999999999997"/>
    <n v="3.74"/>
    <n v="41.04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11-15T00:00:00"/>
    <d v="1899-12-30T13:40:00"/>
    <n v="19780"/>
    <x v="0"/>
    <n v="41.63"/>
    <n v="1.55"/>
    <n v="58.74"/>
    <n v="5.88"/>
    <n v="64.62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12-09T00:00:00"/>
    <d v="1899-12-30T06:47:00"/>
    <n v="20409"/>
    <x v="0"/>
    <n v="61.35"/>
    <n v="1.51"/>
    <n v="84.33"/>
    <n v="8.44"/>
    <n v="92.77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12-30T00:00:00"/>
    <d v="1899-12-30T09:16:00"/>
    <n v="1554"/>
    <x v="0"/>
    <n v="68.260000000000005"/>
    <n v="1.51"/>
    <n v="93.83"/>
    <n v="9.39"/>
    <n v="103.22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EG FUELCO 1788 HUME"/>
    <s v="CALTEX Australia - Fuel"/>
    <n v="7071340000000000"/>
    <d v="2019-10-31T00:00:00"/>
    <d v="1899-12-30T13:38:00"/>
    <n v="19384"/>
    <x v="0"/>
    <n v="66.06"/>
    <n v="1.46"/>
    <n v="87.8"/>
    <n v="8.7899999999999991"/>
    <n v="96.59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4-15T00:00:00"/>
    <d v="1899-12-30T07:15:00"/>
    <n v="13365"/>
    <x v="0"/>
    <n v="53.4"/>
    <n v="1.5"/>
    <n v="72.92"/>
    <n v="7.3"/>
    <n v="80.22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MAWSON WOOLWORTHS S/STN"/>
    <s v="CALTEX Australia - Fuel"/>
    <n v="7071340000000000"/>
    <d v="2019-03-06T00:00:00"/>
    <d v="1899-12-30T06:42:00"/>
    <m/>
    <x v="0"/>
    <n v="66.8"/>
    <n v="1.45"/>
    <n v="88.17"/>
    <n v="8.82"/>
    <n v="96.99"/>
  </r>
  <r>
    <x v="232"/>
    <s v="ACT TCCS - PTS - City Maintenance - PM - Allara Street Depot"/>
    <n v="908646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1-11T00:00:00"/>
    <d v="1899-12-30T14:05:00"/>
    <n v="5061"/>
    <x v="0"/>
    <n v="64.709999999999994"/>
    <n v="1.45"/>
    <n v="85.42"/>
    <n v="8.5500000000000007"/>
    <n v="93.97"/>
  </r>
  <r>
    <x v="232"/>
    <s v="ACT TCCS - PTS - City Maintenance - PM - Allara Street Depot"/>
    <n v="908646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2-05T00:00:00"/>
    <d v="1899-12-30T13:21:00"/>
    <n v="5550"/>
    <x v="0"/>
    <n v="59.77"/>
    <n v="1.48"/>
    <n v="80.42"/>
    <n v="8.0500000000000007"/>
    <n v="88.47"/>
  </r>
  <r>
    <x v="232"/>
    <s v="ACT TCCS - PTS - City Maintenance - PM - Allara Street Depot"/>
    <n v="908646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5-23T00:00:00"/>
    <d v="1899-12-30T13:36:00"/>
    <n v="8809"/>
    <x v="0"/>
    <n v="68.44"/>
    <n v="1.5"/>
    <n v="93.45"/>
    <n v="9.35"/>
    <n v="102.8"/>
  </r>
  <r>
    <x v="232"/>
    <s v="ACT TCCS - PTS - City Maintenance - PM - Allara Street Depot"/>
    <n v="908646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6-19T00:00:00"/>
    <d v="1899-12-30T07:29:00"/>
    <n v="66000"/>
    <x v="0"/>
    <n v="70.010000000000005"/>
    <n v="1.5"/>
    <n v="95.6"/>
    <n v="9.57"/>
    <n v="105.17"/>
  </r>
  <r>
    <x v="232"/>
    <s v="ACT TCCS - PTS - City Maintenance - PM - Allara Street Depot"/>
    <n v="908646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7-11T00:00:00"/>
    <d v="1899-12-30T08:06:00"/>
    <n v="10008"/>
    <x v="0"/>
    <n v="56.8"/>
    <n v="1.51"/>
    <n v="78.069999999999993"/>
    <n v="7.81"/>
    <n v="85.88"/>
  </r>
  <r>
    <x v="232"/>
    <s v="ACT TCCS - PTS - City Maintenance - PM - Allara Street Depot"/>
    <n v="908646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8-01T00:00:00"/>
    <d v="1899-12-30T11:08:00"/>
    <n v="10427"/>
    <x v="0"/>
    <n v="53.59"/>
    <n v="1.52"/>
    <n v="74.150000000000006"/>
    <n v="7.42"/>
    <n v="81.569999999999993"/>
  </r>
  <r>
    <x v="232"/>
    <s v="ACT TCCS - PTS - City Maintenance - PM - Allara Street Depot"/>
    <n v="908646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8-30T00:00:00"/>
    <d v="1899-12-30T11:04:00"/>
    <n v="10922"/>
    <x v="0"/>
    <n v="56.17"/>
    <n v="1.5"/>
    <n v="76.7"/>
    <n v="7.68"/>
    <n v="84.38"/>
  </r>
  <r>
    <x v="232"/>
    <s v="ACT TCCS - PTS - City Maintenance - PM - Allara Street Depot"/>
    <n v="908646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10-02T00:00:00"/>
    <d v="1899-12-30T08:22:00"/>
    <n v="11345"/>
    <x v="0"/>
    <n v="51.74"/>
    <n v="1.55"/>
    <n v="73"/>
    <n v="7.31"/>
    <n v="80.31"/>
  </r>
  <r>
    <x v="232"/>
    <s v="ACT TCCS - PTS - City Maintenance - PM - Allara Street Depot"/>
    <n v="908646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11-18T00:00:00"/>
    <d v="1899-12-30T13:26:00"/>
    <n v="11876"/>
    <x v="0"/>
    <n v="65.239999999999995"/>
    <n v="1.55"/>
    <n v="92.05"/>
    <n v="9.2100000000000009"/>
    <n v="101.26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01-14T00:00:00"/>
    <d v="1899-12-30T13:24:00"/>
    <n v="8786"/>
    <x v="0"/>
    <n v="58.07"/>
    <n v="1.45"/>
    <n v="76.650000000000006"/>
    <n v="7.67"/>
    <n v="84.32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01-24T00:00:00"/>
    <d v="1899-12-30T06:22:00"/>
    <n v="9181"/>
    <x v="0"/>
    <n v="66.45"/>
    <n v="1.48"/>
    <n v="89.41"/>
    <n v="8.9499999999999993"/>
    <n v="98.36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02-05T00:00:00"/>
    <d v="1899-12-30T00:59:00"/>
    <n v="9488"/>
    <x v="0"/>
    <n v="66.08"/>
    <n v="1.48"/>
    <n v="88.91"/>
    <n v="8.9"/>
    <n v="97.81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03-12T00:00:00"/>
    <d v="1899-12-30T10:03:00"/>
    <n v="10367"/>
    <x v="0"/>
    <n v="59.82"/>
    <n v="1.49"/>
    <n v="81.03"/>
    <n v="8.11"/>
    <n v="89.14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03-25T00:00:00"/>
    <d v="1899-12-30T10:03:00"/>
    <n v="10710"/>
    <x v="0"/>
    <n v="63.38"/>
    <n v="1.49"/>
    <n v="85.85"/>
    <n v="8.59"/>
    <n v="94.44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04-01T00:00:00"/>
    <d v="1899-12-30T08:32:00"/>
    <n v="11080"/>
    <x v="0"/>
    <n v="60.4"/>
    <n v="1.49"/>
    <n v="81.819999999999993"/>
    <n v="8.19"/>
    <n v="90.01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05-22T00:00:00"/>
    <d v="1899-12-30T11:44:00"/>
    <n v="11437"/>
    <x v="0"/>
    <n v="67.52"/>
    <n v="1.5"/>
    <n v="92.2"/>
    <n v="9.23"/>
    <n v="101.43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07-02T00:00:00"/>
    <d v="1899-12-30T10:17:00"/>
    <n v="11788"/>
    <x v="0"/>
    <n v="57.2"/>
    <n v="1.5"/>
    <n v="78.099999999999994"/>
    <n v="7.82"/>
    <n v="85.92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07-11T00:00:00"/>
    <d v="1899-12-30T10:14:00"/>
    <n v="12175"/>
    <x v="0"/>
    <n v="59.31"/>
    <n v="1.51"/>
    <n v="81.53"/>
    <n v="8.16"/>
    <n v="89.69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08-01T00:00:00"/>
    <d v="1899-12-30T13:47:00"/>
    <n v="12553"/>
    <x v="0"/>
    <n v="64.41"/>
    <n v="1.52"/>
    <n v="89.12"/>
    <n v="8.92"/>
    <n v="98.04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08-15T00:00:00"/>
    <d v="1899-12-30T06:01:00"/>
    <n v="15828"/>
    <x v="0"/>
    <n v="50.97"/>
    <n v="1.5"/>
    <n v="69.599999999999994"/>
    <n v="6.97"/>
    <n v="76.569999999999993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09-10T00:00:00"/>
    <d v="1899-12-30T11:24:00"/>
    <n v="13170"/>
    <x v="0"/>
    <n v="53.76"/>
    <n v="1.5"/>
    <n v="73.41"/>
    <n v="7.35"/>
    <n v="80.760000000000005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09-20T00:00:00"/>
    <d v="1899-12-30T10:21:00"/>
    <n v="13715"/>
    <x v="0"/>
    <n v="55.23"/>
    <n v="1.53"/>
    <n v="76.92"/>
    <n v="7.7"/>
    <n v="84.62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10-02T00:00:00"/>
    <d v="1899-12-30T08:26:00"/>
    <n v="13845"/>
    <x v="0"/>
    <n v="50.94"/>
    <n v="1.55"/>
    <n v="71.87"/>
    <n v="7.19"/>
    <n v="79.06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10-11T00:00:00"/>
    <d v="1899-12-30T06:24:00"/>
    <n v="14154"/>
    <x v="0"/>
    <n v="50.57"/>
    <n v="1.55"/>
    <n v="71.349999999999994"/>
    <n v="7.14"/>
    <n v="78.489999999999995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11-18T00:00:00"/>
    <d v="1899-12-30T06:30:00"/>
    <n v="15162"/>
    <x v="0"/>
    <n v="56.84"/>
    <n v="1.55"/>
    <n v="80.2"/>
    <n v="8.0299999999999994"/>
    <n v="88.23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11-29T00:00:00"/>
    <d v="1899-12-30T10:18:00"/>
    <n v="15810"/>
    <x v="0"/>
    <n v="51.9"/>
    <n v="1.51"/>
    <n v="71.34"/>
    <n v="7.14"/>
    <n v="78.48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12-05T00:00:00"/>
    <d v="1899-12-30T11:11:00"/>
    <n v="16165"/>
    <x v="0"/>
    <n v="53.96"/>
    <n v="1.51"/>
    <n v="74.17"/>
    <n v="7.42"/>
    <n v="81.59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12-12T00:00:00"/>
    <d v="1899-12-30T00:59:00"/>
    <n v="16455"/>
    <x v="0"/>
    <n v="52.35"/>
    <n v="1.51"/>
    <n v="71.95"/>
    <n v="7.2"/>
    <n v="79.150000000000006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12-19T00:00:00"/>
    <d v="1899-12-30T10:16:00"/>
    <n v="16727"/>
    <x v="0"/>
    <n v="42.93"/>
    <n v="1.51"/>
    <n v="59.01"/>
    <n v="5.91"/>
    <n v="64.92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DICKSON WOOLWORTHS S/STN"/>
    <s v="CALTEX Australia - Fuel"/>
    <n v="7071340000000000"/>
    <d v="2019-01-02T00:00:00"/>
    <d v="1899-12-30T06:55:00"/>
    <n v="8130"/>
    <x v="0"/>
    <n v="50.47"/>
    <n v="1.45"/>
    <n v="66.62"/>
    <n v="6.67"/>
    <n v="73.290000000000006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DICKSON WOOLWORTHS S/STN"/>
    <s v="CALTEX Australia - Fuel"/>
    <n v="7071340000000000"/>
    <d v="2019-01-09T00:00:00"/>
    <d v="1899-12-30T07:12:00"/>
    <n v="8469"/>
    <x v="0"/>
    <n v="62.61"/>
    <n v="1.45"/>
    <n v="82.65"/>
    <n v="8.27"/>
    <n v="90.92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DICKSON WOOLWORTHS S/STN"/>
    <s v="CALTEX Australia - Fuel"/>
    <n v="7071340000000000"/>
    <d v="2019-02-18T00:00:00"/>
    <d v="1899-12-30T08:12:00"/>
    <n v="9789"/>
    <x v="0"/>
    <n v="60.03"/>
    <n v="1.45"/>
    <n v="79.239999999999995"/>
    <n v="7.93"/>
    <n v="87.17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DICKSON WOOLWORTHS S/STN"/>
    <s v="CALTEX Australia - Fuel"/>
    <n v="7071340000000000"/>
    <d v="2019-02-28T00:00:00"/>
    <d v="1899-12-30T00:48:00"/>
    <n v="10047"/>
    <x v="0"/>
    <n v="65.72"/>
    <n v="1.45"/>
    <n v="86.75"/>
    <n v="8.68"/>
    <n v="95.43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EG FUELCO 1566 DICKSON"/>
    <s v="CALTEX Australia - Fuel"/>
    <n v="7071340000000000"/>
    <d v="2019-10-28T00:00:00"/>
    <d v="1899-12-30T08:45:00"/>
    <n v="1449"/>
    <x v="0"/>
    <n v="56.55"/>
    <n v="1.51"/>
    <n v="77.73"/>
    <n v="7.78"/>
    <n v="85.51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EG FUELCO 1566 DICKSON"/>
    <s v="CALTEX Australia - Fuel"/>
    <n v="7071340000000000"/>
    <d v="2019-11-05T00:00:00"/>
    <d v="1899-12-30T06:28:00"/>
    <n v="14826"/>
    <x v="0"/>
    <n v="53.63"/>
    <n v="1.51"/>
    <n v="73.72"/>
    <n v="7.38"/>
    <n v="81.099999999999994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EG FUELCO 1566 DICKSON"/>
    <s v="CALTEX Australia - Fuel"/>
    <n v="7071340000000000"/>
    <d v="2019-11-22T00:00:00"/>
    <d v="1899-12-30T07:33:00"/>
    <n v="15469"/>
    <x v="0"/>
    <n v="50.68"/>
    <n v="1.51"/>
    <n v="69.66"/>
    <n v="6.97"/>
    <n v="76.63"/>
  </r>
  <r>
    <x v="219"/>
    <s v="ACT TCCS - PTS - City Maintenance - PM - Allara Street Depot"/>
    <n v="934258"/>
    <m/>
    <s v="Light Commercial"/>
    <m/>
    <n v="2007"/>
    <s v="MAZDA"/>
    <s v="BT-50"/>
    <s v="B2500 CC 2dr DX Man 5sp 2.5DT 1410kg (3st)"/>
    <s v="CALTEX BRADDON STAR MART"/>
    <s v="CALTEX Australia - Fuel"/>
    <n v="7071340000000000"/>
    <d v="2019-05-24T00:00:00"/>
    <d v="1899-12-30T07:28:00"/>
    <n v="78739"/>
    <x v="0"/>
    <n v="50.6"/>
    <n v="1.5"/>
    <n v="69.09"/>
    <n v="6.91"/>
    <n v="76"/>
  </r>
  <r>
    <x v="219"/>
    <s v="ACT TCCS - PTS - City Maintenance - PM - Allara Street Depot"/>
    <n v="934258"/>
    <m/>
    <s v="Light Commercial"/>
    <m/>
    <n v="2007"/>
    <s v="MAZDA"/>
    <s v="BT-50"/>
    <s v="B2500 CC 2dr DX Man 5sp 2.5DT 1410kg (3st)"/>
    <s v="CALTEX BRADDON STAR MART"/>
    <s v="CALTEX Australia - Fuel"/>
    <n v="7071340000000000"/>
    <d v="2019-06-04T00:00:00"/>
    <d v="1899-12-30T10:17:00"/>
    <n v="78959"/>
    <x v="0"/>
    <n v="42.4"/>
    <n v="1.5"/>
    <n v="57.89"/>
    <n v="5.79"/>
    <n v="63.68"/>
  </r>
  <r>
    <x v="219"/>
    <s v="ACT TCCS - PTS - City Maintenance - PM - Allara Street Depot"/>
    <n v="934258"/>
    <m/>
    <s v="Light Commercial"/>
    <m/>
    <n v="2007"/>
    <s v="MAZDA"/>
    <s v="BT-50"/>
    <s v="B2500 CC 2dr DX Man 5sp 2.5DT 1410kg (3st)"/>
    <s v="CALTEX BRADDON STAR MART"/>
    <s v="CALTEX Australia - Fuel"/>
    <n v="7071340000000000"/>
    <d v="2019-06-13T00:00:00"/>
    <d v="1899-12-30T13:16:00"/>
    <n v="79227"/>
    <x v="0"/>
    <n v="44.17"/>
    <n v="1.5"/>
    <n v="60.31"/>
    <n v="6.04"/>
    <n v="66.349999999999994"/>
  </r>
  <r>
    <x v="219"/>
    <s v="ACT TCCS - PTS - City Maintenance - PM - Allara Street Depot"/>
    <n v="934258"/>
    <m/>
    <s v="Light Commercial"/>
    <m/>
    <n v="2007"/>
    <s v="MAZDA"/>
    <s v="BT-50"/>
    <s v="B2500 CC 2dr DX Man 5sp 2.5DT 1410kg (3st)"/>
    <s v="CALTEX BRADDON STAR MART"/>
    <s v="CALTEX Australia - Fuel"/>
    <n v="7071340000000000"/>
    <d v="2019-06-24T00:00:00"/>
    <d v="1899-12-30T07:19:00"/>
    <n v="79485"/>
    <x v="0"/>
    <n v="44.78"/>
    <n v="1.5"/>
    <n v="61.15"/>
    <n v="6.12"/>
    <n v="67.27"/>
  </r>
  <r>
    <x v="219"/>
    <s v="ACT TCCS - PTS - City Maintenance - PM - Allara Street Depot"/>
    <n v="934258"/>
    <m/>
    <s v="Light Commercial"/>
    <m/>
    <n v="2007"/>
    <s v="MAZDA"/>
    <s v="BT-50"/>
    <s v="B2500 CC 2dr DX Man 5sp 2.5DT 1410kg (3st)"/>
    <s v="CALTEX BRADDON STAR MART"/>
    <s v="CALTEX Australia - Fuel"/>
    <n v="7071340000000000"/>
    <d v="2019-07-02T00:00:00"/>
    <d v="1899-12-30T13:31:00"/>
    <n v="79768"/>
    <x v="0"/>
    <n v="42.67"/>
    <n v="1.5"/>
    <n v="58.26"/>
    <n v="5.83"/>
    <n v="64.09"/>
  </r>
  <r>
    <x v="219"/>
    <s v="ACT TCCS - PTS - City Maintenance - PM - Allara Street Depot"/>
    <n v="934258"/>
    <m/>
    <s v="Light Commercial"/>
    <m/>
    <n v="2007"/>
    <s v="MAZDA"/>
    <s v="BT-50"/>
    <s v="B2500 CC 2dr DX Man 5sp 2.5DT 1410kg (3st)"/>
    <s v="CALTEX BRADDON STAR MART"/>
    <s v="CALTEX Australia - Fuel"/>
    <n v="7071340000000000"/>
    <d v="2019-07-10T00:00:00"/>
    <d v="1899-12-30T13:36:00"/>
    <n v="80054"/>
    <x v="0"/>
    <n v="44.07"/>
    <n v="1.51"/>
    <n v="60.57"/>
    <n v="6.06"/>
    <n v="66.63"/>
  </r>
  <r>
    <x v="219"/>
    <s v="ACT TCCS - PTS - City Maintenance - PM - Allara Street Depot"/>
    <n v="934258"/>
    <m/>
    <s v="Light Commercial"/>
    <m/>
    <n v="2007"/>
    <s v="MAZDA"/>
    <s v="BT-50"/>
    <s v="B2500 CC 2dr DX Man 5sp 2.5DT 1410kg (3st)"/>
    <s v="CALTEX BRADDON STAR MART"/>
    <s v="CALTEX Australia - Fuel"/>
    <n v="7071340000000000"/>
    <d v="2019-07-18T00:00:00"/>
    <d v="1899-12-30T13:01:00"/>
    <n v="80377"/>
    <x v="0"/>
    <n v="46.3"/>
    <n v="1.52"/>
    <n v="64.06"/>
    <n v="6.41"/>
    <n v="70.47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3-26T00:00:00"/>
    <d v="1899-12-30T10:09:00"/>
    <n v="1781"/>
    <x v="0"/>
    <n v="62.11"/>
    <n v="1.49"/>
    <n v="84.13"/>
    <n v="8.42"/>
    <n v="92.55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4-10T00:00:00"/>
    <d v="1899-12-30T10:44:00"/>
    <n v="2624"/>
    <x v="0"/>
    <n v="61.1"/>
    <n v="1.5"/>
    <n v="83.43"/>
    <n v="8.35"/>
    <n v="91.78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5-28T00:00:00"/>
    <d v="1899-12-30T10:18:00"/>
    <n v="5560"/>
    <x v="0"/>
    <n v="60.03"/>
    <n v="1.5"/>
    <n v="81.97"/>
    <n v="8.1999999999999993"/>
    <n v="90.17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7-09T00:00:00"/>
    <d v="1899-12-30T13:30:00"/>
    <n v="7986"/>
    <x v="0"/>
    <n v="61.06"/>
    <n v="1.51"/>
    <n v="83.93"/>
    <n v="8.4"/>
    <n v="92.33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7-22T00:00:00"/>
    <d v="1899-12-30T00:42:00"/>
    <n v="8865"/>
    <x v="0"/>
    <n v="61.01"/>
    <n v="1.52"/>
    <n v="84.42"/>
    <n v="8.4499999999999993"/>
    <n v="92.87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9-13T00:00:00"/>
    <d v="1899-12-30T13:23:00"/>
    <n v="13126"/>
    <x v="0"/>
    <n v="48.29"/>
    <n v="1.5"/>
    <n v="65.94"/>
    <n v="6.6"/>
    <n v="72.540000000000006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11-07T00:00:00"/>
    <d v="1899-12-30T00:45:00"/>
    <n v="17139"/>
    <x v="0"/>
    <n v="57.68"/>
    <n v="1.55"/>
    <n v="81.38"/>
    <n v="8.14"/>
    <n v="89.52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12-06T00:00:00"/>
    <d v="1899-12-30T13:18:00"/>
    <n v="19366"/>
    <x v="0"/>
    <n v="54.74"/>
    <n v="1.51"/>
    <n v="75.25"/>
    <n v="7.53"/>
    <n v="82.78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12-19T00:00:00"/>
    <d v="1899-12-30T08:44:00"/>
    <n v="20168"/>
    <x v="0"/>
    <n v="58.76"/>
    <n v="1.51"/>
    <n v="80.77"/>
    <n v="8.08"/>
    <n v="88.85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12-29T00:00:00"/>
    <d v="1899-12-30T07:41:00"/>
    <n v="20615"/>
    <x v="0"/>
    <n v="60.56"/>
    <n v="1.51"/>
    <n v="83.25"/>
    <n v="8.33"/>
    <n v="91.58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DICKSON WOOLWORTHS S/STN"/>
    <s v="CALTEX Australia - Fuel"/>
    <n v="7071340000000000"/>
    <d v="2019-03-12T00:00:00"/>
    <d v="1899-12-30T07:44:00"/>
    <n v="941"/>
    <x v="0"/>
    <n v="65.790000000000006"/>
    <n v="1.47"/>
    <n v="88.04"/>
    <n v="8.81"/>
    <n v="96.85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DICKSON WOOLWORTHS S/STN"/>
    <s v="CALTEX Australia - Fuel"/>
    <n v="7071340000000000"/>
    <d v="2019-03-18T00:00:00"/>
    <d v="1899-12-30T07:43:00"/>
    <n v="1368"/>
    <x v="0"/>
    <n v="61.63"/>
    <n v="1.47"/>
    <n v="82.47"/>
    <n v="8.25"/>
    <n v="90.72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4-01T00:00:00"/>
    <d v="1899-12-30T13:12:00"/>
    <n v="2217"/>
    <x v="0"/>
    <n v="60.76"/>
    <n v="1.5"/>
    <n v="82.96"/>
    <n v="8.3000000000000007"/>
    <n v="91.26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4-16T00:00:00"/>
    <d v="1899-12-30T08:52:00"/>
    <n v="3035"/>
    <x v="0"/>
    <n v="56.34"/>
    <n v="1.5"/>
    <n v="76.930000000000007"/>
    <n v="7.7"/>
    <n v="84.63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4-23T00:00:00"/>
    <d v="1899-12-30T10:45:00"/>
    <n v="3451"/>
    <x v="0"/>
    <n v="56.94"/>
    <n v="1.5"/>
    <n v="77.75"/>
    <n v="7.78"/>
    <n v="85.53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4-30T00:00:00"/>
    <d v="1899-12-30T13:17:00"/>
    <n v="3889"/>
    <x v="0"/>
    <n v="58.13"/>
    <n v="1.5"/>
    <n v="79.37"/>
    <n v="7.94"/>
    <n v="87.31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5-08T00:00:00"/>
    <d v="1899-12-30T13:17:00"/>
    <n v="4317"/>
    <x v="0"/>
    <n v="59.03"/>
    <n v="1.5"/>
    <n v="80.599999999999994"/>
    <n v="8.07"/>
    <n v="88.67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5-14T00:00:00"/>
    <d v="1899-12-30T13:20:00"/>
    <n v="4796"/>
    <x v="0"/>
    <n v="62.16"/>
    <n v="1.5"/>
    <n v="84.87"/>
    <n v="8.49"/>
    <n v="93.36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5-20T00:00:00"/>
    <d v="1899-12-30T13:20:00"/>
    <n v="5148"/>
    <x v="0"/>
    <n v="47.49"/>
    <n v="1.5"/>
    <n v="64.849999999999994"/>
    <n v="6.49"/>
    <n v="71.34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6-04T00:00:00"/>
    <d v="1899-12-30T00:51:00"/>
    <n v="5986"/>
    <x v="0"/>
    <n v="59.73"/>
    <n v="1.5"/>
    <n v="81.55"/>
    <n v="8.16"/>
    <n v="89.71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6-11T00:00:00"/>
    <d v="1899-12-30T10:13:00"/>
    <n v="6384"/>
    <x v="0"/>
    <n v="55.68"/>
    <n v="1.5"/>
    <n v="76.03"/>
    <n v="7.61"/>
    <n v="83.64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6-17T00:00:00"/>
    <d v="1899-12-30T10:16:00"/>
    <n v="6908"/>
    <x v="0"/>
    <n v="47.67"/>
    <n v="1.5"/>
    <n v="65.09"/>
    <n v="6.51"/>
    <n v="71.599999999999994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6-21T00:00:00"/>
    <d v="1899-12-30T13:18:00"/>
    <n v="7126"/>
    <x v="0"/>
    <n v="54.25"/>
    <n v="1.5"/>
    <n v="74.069999999999993"/>
    <n v="7.41"/>
    <n v="81.48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7-02T00:00:00"/>
    <d v="1899-12-30T08:34:00"/>
    <n v="7555"/>
    <x v="0"/>
    <n v="60.28"/>
    <n v="1.5"/>
    <n v="82.31"/>
    <n v="8.24"/>
    <n v="90.55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7-17T00:00:00"/>
    <d v="1899-12-30T06:24:00"/>
    <n v="8405"/>
    <x v="0"/>
    <n v="58.17"/>
    <n v="1.5"/>
    <n v="79.430000000000007"/>
    <n v="7.95"/>
    <n v="87.38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7-26T00:00:00"/>
    <d v="1899-12-30T13:19:00"/>
    <n v="9206"/>
    <x v="0"/>
    <n v="46.52"/>
    <n v="1.5"/>
    <n v="63.52"/>
    <n v="6.36"/>
    <n v="69.88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8-02T00:00:00"/>
    <d v="1899-12-30T10:07:00"/>
    <n v="9712"/>
    <x v="0"/>
    <n v="64.09"/>
    <n v="1.5"/>
    <n v="87.51"/>
    <n v="8.76"/>
    <n v="96.27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8-08T00:00:00"/>
    <d v="1899-12-30T08:16:00"/>
    <n v="10162"/>
    <x v="0"/>
    <n v="58.72"/>
    <n v="1.5"/>
    <n v="80.180000000000007"/>
    <n v="8.02"/>
    <n v="88.2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8-14T00:00:00"/>
    <d v="1899-12-30T06:23:00"/>
    <n v="10598"/>
    <x v="0"/>
    <n v="59.12"/>
    <n v="1.5"/>
    <n v="80.73"/>
    <n v="8.08"/>
    <n v="88.81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8-20T00:00:00"/>
    <d v="1899-12-30T07:43:00"/>
    <n v="11039"/>
    <x v="0"/>
    <n v="56.01"/>
    <n v="1.5"/>
    <n v="76.48"/>
    <n v="7.65"/>
    <n v="84.13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8-20T00:00:00"/>
    <d v="1899-12-30T07:44:00"/>
    <n v="11039"/>
    <x v="0"/>
    <n v="0"/>
    <n v="1.5"/>
    <n v="0"/>
    <n v="0"/>
    <n v="0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8-23T00:00:00"/>
    <d v="1899-12-30T00:49:00"/>
    <n v="11456"/>
    <x v="0"/>
    <n v="58.71"/>
    <n v="1.5"/>
    <n v="80.16"/>
    <n v="8.02"/>
    <n v="88.18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8-29T00:00:00"/>
    <d v="1899-12-30T08:19:00"/>
    <n v="11856"/>
    <x v="0"/>
    <n v="53.35"/>
    <n v="1.5"/>
    <n v="72.849999999999994"/>
    <n v="7.29"/>
    <n v="80.14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9-03T00:00:00"/>
    <d v="1899-12-30T13:23:00"/>
    <n v="12324"/>
    <x v="0"/>
    <n v="54.79"/>
    <n v="1.5"/>
    <n v="74.81"/>
    <n v="7.49"/>
    <n v="82.3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9-09T00:00:00"/>
    <d v="1899-12-30T13:19:00"/>
    <n v="12745"/>
    <x v="0"/>
    <n v="60.95"/>
    <n v="1.5"/>
    <n v="83.23"/>
    <n v="8.33"/>
    <n v="91.56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9-21T00:00:00"/>
    <d v="1899-12-30T06:26:00"/>
    <n v="13556"/>
    <x v="0"/>
    <n v="55.98"/>
    <n v="1.51"/>
    <n v="76.95"/>
    <n v="7.7"/>
    <n v="84.65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9-27T00:00:00"/>
    <d v="1899-12-30T08:20:00"/>
    <n v="14015"/>
    <x v="0"/>
    <n v="56.29"/>
    <n v="1.51"/>
    <n v="77.37"/>
    <n v="7.74"/>
    <n v="85.11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10-03T00:00:00"/>
    <d v="1899-12-30T06:19:00"/>
    <n v="14471"/>
    <x v="0"/>
    <n v="56.94"/>
    <n v="1.51"/>
    <n v="78.260000000000005"/>
    <n v="7.83"/>
    <n v="86.09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10-10T00:00:00"/>
    <d v="1899-12-30T08:34:00"/>
    <n v="14887"/>
    <x v="0"/>
    <n v="56.69"/>
    <n v="1.51"/>
    <n v="77.930000000000007"/>
    <n v="7.8"/>
    <n v="85.73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10-15T00:00:00"/>
    <d v="1899-12-30T00:51:00"/>
    <n v="15321"/>
    <x v="0"/>
    <n v="61.97"/>
    <n v="1.51"/>
    <n v="85.18"/>
    <n v="8.52"/>
    <n v="93.7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10-22T00:00:00"/>
    <d v="1899-12-30T13:21:00"/>
    <n v="15734"/>
    <x v="0"/>
    <n v="55.36"/>
    <n v="1.51"/>
    <n v="76.09"/>
    <n v="7.61"/>
    <n v="83.7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10-28T00:00:00"/>
    <d v="1899-12-30T11:36:00"/>
    <n v="16211"/>
    <x v="0"/>
    <n v="62.41"/>
    <n v="1.51"/>
    <n v="85.78"/>
    <n v="8.58"/>
    <n v="94.36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11-03T00:00:00"/>
    <d v="1899-12-30T06:20:00"/>
    <n v="16696"/>
    <x v="0"/>
    <n v="59.3"/>
    <n v="1.51"/>
    <n v="81.510000000000005"/>
    <n v="8.16"/>
    <n v="89.67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11-13T00:00:00"/>
    <d v="1899-12-30T11:19:00"/>
    <n v="17601"/>
    <x v="0"/>
    <n v="59.85"/>
    <n v="1.51"/>
    <n v="82.26"/>
    <n v="8.23"/>
    <n v="90.49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11-19T00:00:00"/>
    <d v="1899-12-30T13:06:00"/>
    <n v="18034"/>
    <x v="0"/>
    <n v="56.63"/>
    <n v="1.51"/>
    <n v="77.84"/>
    <n v="7.79"/>
    <n v="85.63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11-26T00:00:00"/>
    <d v="1899-12-30T10:15:00"/>
    <n v="18482"/>
    <x v="0"/>
    <n v="61"/>
    <n v="1.51"/>
    <n v="83.85"/>
    <n v="8.39"/>
    <n v="92.24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12-02T00:00:00"/>
    <d v="1899-12-30T08:05:00"/>
    <n v="18955"/>
    <x v="0"/>
    <n v="59.11"/>
    <n v="1.51"/>
    <n v="81.25"/>
    <n v="8.1300000000000008"/>
    <n v="89.38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12-11T00:00:00"/>
    <d v="1899-12-30T13:20:00"/>
    <n v="19763"/>
    <x v="0"/>
    <n v="50.86"/>
    <n v="1.53"/>
    <n v="70.84"/>
    <n v="7.09"/>
    <n v="77.930000000000007"/>
  </r>
  <r>
    <x v="235"/>
    <s v="ACT TCCS - PTS - City Maintenance - PM - Allara Street Depot"/>
    <n v="937353"/>
    <m/>
    <s v="Heavy Commercial"/>
    <m/>
    <n v="2018"/>
    <s v="ISUZU"/>
    <s v="N-SERIES"/>
    <s v="NH MY18 5.2 NQR 87-190 AMT MWB AMT RWD 2DR CAB CHASSIS (REL. 09/18)"/>
    <s v="CALTEX BRADDON STAR MART"/>
    <s v="CALTEX Australia - Fuel"/>
    <n v="7071340000000000"/>
    <d v="2019-12-01T00:00:00"/>
    <d v="1899-12-30T08:07:00"/>
    <n v="3011"/>
    <x v="0"/>
    <n v="81.98"/>
    <n v="1.51"/>
    <n v="112.68"/>
    <n v="11.27"/>
    <n v="123.95"/>
  </r>
  <r>
    <x v="235"/>
    <s v="ACT TCCS - PTS - City Maintenance - PM - Allara Street Depot"/>
    <n v="937353"/>
    <m/>
    <s v="Heavy Commercial"/>
    <m/>
    <n v="2018"/>
    <s v="ISUZU"/>
    <s v="N-SERIES"/>
    <s v="NH MY18 5.2 NQR 87-190 AMT MWB AMT RWD 2DR CAB CHASSIS (REL. 09/18)"/>
    <s v="CALTEX BRADDON STAR MART"/>
    <s v="CALTEX Australia - Fuel"/>
    <n v="7071340000000000"/>
    <d v="2019-12-05T00:00:00"/>
    <d v="1899-12-30T04:24:00"/>
    <n v="3422"/>
    <x v="0"/>
    <n v="108.45"/>
    <n v="1.51"/>
    <n v="149.07"/>
    <n v="14.91"/>
    <n v="163.98"/>
  </r>
  <r>
    <x v="235"/>
    <s v="ACT TCCS - PTS - City Maintenance - PM - Allara Street Depot"/>
    <n v="937353"/>
    <m/>
    <s v="Heavy Commercial"/>
    <m/>
    <n v="2018"/>
    <s v="ISUZU"/>
    <s v="N-SERIES"/>
    <s v="NH MY18 5.2 NQR 87-190 AMT MWB AMT RWD 2DR CAB CHASSIS (REL. 09/18)"/>
    <s v="CALTEX BRADDON STAR MART"/>
    <s v="CALTEX Australia - Fuel"/>
    <n v="7071340000000000"/>
    <d v="2019-12-09T00:00:00"/>
    <d v="1899-12-30T07:40:00"/>
    <n v="3574"/>
    <x v="0"/>
    <n v="100.01"/>
    <n v="1.51"/>
    <n v="137.47"/>
    <n v="13.75"/>
    <n v="151.22"/>
  </r>
  <r>
    <x v="235"/>
    <s v="ACT TCCS - PTS - City Maintenance - PM - Allara Street Depot"/>
    <n v="937353"/>
    <m/>
    <s v="Heavy Commercial"/>
    <m/>
    <n v="2018"/>
    <s v="ISUZU"/>
    <s v="N-SERIES"/>
    <s v="NH MY18 5.2 NQR 87-190 AMT MWB AMT RWD 2DR CAB CHASSIS (REL. 09/18)"/>
    <s v="CALTEX BRADDON STAR MART"/>
    <s v="CALTEX Australia - Fuel"/>
    <n v="7071340000000000"/>
    <d v="2019-12-12T00:00:00"/>
    <d v="1899-12-30T06:55:00"/>
    <n v="3756"/>
    <x v="0"/>
    <n v="76.44"/>
    <n v="1.51"/>
    <n v="105.07"/>
    <n v="10.51"/>
    <n v="115.58"/>
  </r>
  <r>
    <x v="235"/>
    <s v="ACT TCCS - PTS - City Maintenance - PM - Allara Street Depot"/>
    <n v="937353"/>
    <m/>
    <s v="Heavy Commercial"/>
    <m/>
    <n v="2018"/>
    <s v="ISUZU"/>
    <s v="N-SERIES"/>
    <s v="NH MY18 5.2 NQR 87-190 AMT MWB AMT RWD 2DR CAB CHASSIS (REL. 09/18)"/>
    <s v="CALTEX BRADDON STAR MART"/>
    <s v="CALTEX Australia - Fuel"/>
    <n v="7071340000000000"/>
    <d v="2019-12-17T00:00:00"/>
    <d v="1899-12-30T06:48:00"/>
    <n v="3918"/>
    <x v="0"/>
    <n v="98.97"/>
    <n v="1.51"/>
    <n v="136.04"/>
    <n v="13.61"/>
    <n v="149.65"/>
  </r>
  <r>
    <x v="235"/>
    <s v="ACT TCCS - PTS - City Maintenance - PM - Allara Street Depot"/>
    <n v="937353"/>
    <m/>
    <s v="Heavy Commercial"/>
    <m/>
    <n v="2018"/>
    <s v="ISUZU"/>
    <s v="N-SERIES"/>
    <s v="NH MY18 5.2 NQR 87-190 AMT MWB AMT RWD 2DR CAB CHASSIS (REL. 09/18)"/>
    <s v="CALTEX BRADDON STAR MART"/>
    <s v="CALTEX Australia - Fuel"/>
    <n v="7071340000000000"/>
    <d v="2019-12-20T00:00:00"/>
    <d v="1899-12-30T06:32:00"/>
    <n v="4015"/>
    <x v="0"/>
    <n v="75.48"/>
    <n v="1.51"/>
    <n v="103.75"/>
    <n v="10.38"/>
    <n v="114.13"/>
  </r>
  <r>
    <x v="235"/>
    <s v="ACT TCCS - PTS - City Maintenance - PM - Allara Street Depot"/>
    <n v="937353"/>
    <m/>
    <s v="Heavy Commercial"/>
    <m/>
    <n v="2018"/>
    <s v="ISUZU"/>
    <s v="N-SERIES"/>
    <s v="NH MY18 5.2 NQR 87-190 AMT MWB AMT RWD 2DR CAB CHASSIS (REL. 09/18)"/>
    <s v="CALTEX BRADDON STAR MART"/>
    <s v="CALTEX Australia - Fuel"/>
    <n v="7071340000000000"/>
    <d v="2019-12-24T00:00:00"/>
    <d v="1899-12-30T07:41:00"/>
    <n v="4220"/>
    <x v="0"/>
    <n v="84.84"/>
    <n v="1.51"/>
    <n v="116.62"/>
    <n v="11.67"/>
    <n v="128.29"/>
  </r>
  <r>
    <x v="235"/>
    <s v="ACT TCCS - PTS - City Maintenance - PM - Allara Street Depot"/>
    <n v="937353"/>
    <m/>
    <s v="Heavy Commercial"/>
    <m/>
    <n v="2018"/>
    <s v="ISUZU"/>
    <s v="N-SERIES"/>
    <s v="NH MY18 5.2 NQR 87-190 AMT MWB AMT RWD 2DR CAB CHASSIS (REL. 09/18)"/>
    <s v="CALTEX BRADDON STAR MART"/>
    <s v="CALTEX Australia - Fuel"/>
    <n v="7071340000000000"/>
    <d v="2019-12-29T00:00:00"/>
    <d v="1899-12-30T07:31:00"/>
    <n v="4395"/>
    <x v="0"/>
    <n v="94.65"/>
    <n v="1.51"/>
    <n v="130.1"/>
    <n v="13.02"/>
    <n v="143.12"/>
  </r>
  <r>
    <x v="235"/>
    <s v="ACT TCCS - PTS - City Maintenance - PM - Allara Street Depot"/>
    <n v="937353"/>
    <m/>
    <s v="Heavy Commercial"/>
    <m/>
    <n v="2018"/>
    <s v="ISUZU"/>
    <s v="N-SERIES"/>
    <s v="NH MY18 5.2 NQR 87-190 AMT MWB AMT RWD 2DR CAB CHASSIS (REL. 09/18)"/>
    <s v="KAMBAH CALTEX WOOLWORTHS"/>
    <s v="CALTEX Australia - Fuel"/>
    <n v="7071340000000000"/>
    <d v="2019-11-14T00:00:00"/>
    <d v="1899-12-30T04:35:00"/>
    <m/>
    <x v="0"/>
    <n v="104.68"/>
    <n v="1.55"/>
    <n v="147.69"/>
    <n v="14.77"/>
    <n v="162.46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4-29T00:00:00"/>
    <d v="1899-12-30T13:48:00"/>
    <n v="554"/>
    <x v="0"/>
    <n v="62.42"/>
    <n v="1.5"/>
    <n v="85.23"/>
    <n v="8.5299999999999994"/>
    <n v="93.76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5-07T00:00:00"/>
    <d v="1899-12-30T13:45:00"/>
    <n v="1050"/>
    <x v="0"/>
    <n v="59.58"/>
    <n v="1.53"/>
    <n v="82.98"/>
    <n v="8.3000000000000007"/>
    <n v="91.28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5-16T00:00:00"/>
    <d v="1899-12-30T09:20:00"/>
    <n v="1552"/>
    <x v="0"/>
    <n v="61.45"/>
    <n v="1.53"/>
    <n v="85.58"/>
    <n v="8.56"/>
    <n v="94.14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5-24T00:00:00"/>
    <d v="1899-12-30T11:35:00"/>
    <n v="2076"/>
    <x v="0"/>
    <n v="60.65"/>
    <n v="1.5"/>
    <n v="82.82"/>
    <n v="8.2899999999999991"/>
    <n v="91.11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6-03T00:00:00"/>
    <d v="1899-12-30T14:00:00"/>
    <n v="2551"/>
    <x v="0"/>
    <n v="58.15"/>
    <n v="1.5"/>
    <n v="79.400000000000006"/>
    <n v="7.95"/>
    <n v="87.35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6-12T00:00:00"/>
    <d v="1899-12-30T00:51:00"/>
    <n v="3021"/>
    <x v="0"/>
    <n v="60.95"/>
    <n v="1.5"/>
    <n v="83.23"/>
    <n v="8.33"/>
    <n v="91.56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6-21T00:00:00"/>
    <d v="1899-12-30T10:44:00"/>
    <n v="3463"/>
    <x v="0"/>
    <n v="56.99"/>
    <n v="1.5"/>
    <n v="77.819999999999993"/>
    <n v="7.79"/>
    <n v="85.61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6-28T00:00:00"/>
    <d v="1899-12-30T13:54:00"/>
    <n v="2"/>
    <x v="0"/>
    <n v="55.21"/>
    <n v="1.5"/>
    <n v="75.39"/>
    <n v="7.54"/>
    <n v="82.93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7-08T00:00:00"/>
    <d v="1899-12-30T08:54:00"/>
    <n v="4407"/>
    <x v="0"/>
    <n v="62.65"/>
    <n v="1.51"/>
    <n v="86.12"/>
    <n v="8.6199999999999992"/>
    <n v="94.74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7-22T00:00:00"/>
    <d v="1899-12-30T10:09:00"/>
    <n v="4882"/>
    <x v="0"/>
    <n v="61.95"/>
    <n v="1.52"/>
    <n v="85.72"/>
    <n v="8.58"/>
    <n v="94.3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7-31T00:00:00"/>
    <d v="1899-12-30T13:50:00"/>
    <n v="5383"/>
    <x v="0"/>
    <n v="60.44"/>
    <n v="1.52"/>
    <n v="83.63"/>
    <n v="8.3699999999999992"/>
    <n v="92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8-07T00:00:00"/>
    <d v="1899-12-30T13:51:00"/>
    <n v="5862"/>
    <x v="0"/>
    <n v="58.69"/>
    <n v="1.5"/>
    <n v="80.14"/>
    <n v="8.02"/>
    <n v="88.16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8-15T00:00:00"/>
    <d v="1899-12-30T10:53:00"/>
    <n v="6335"/>
    <x v="0"/>
    <n v="58.17"/>
    <n v="1.5"/>
    <n v="79.430000000000007"/>
    <n v="7.95"/>
    <n v="87.38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8-23T00:00:00"/>
    <d v="1899-12-30T11:15:00"/>
    <n v="6824"/>
    <x v="0"/>
    <n v="59.71"/>
    <n v="1.5"/>
    <n v="81.53"/>
    <n v="8.16"/>
    <n v="89.69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8-30T00:00:00"/>
    <d v="1899-12-30T13:53:00"/>
    <n v="7695"/>
    <x v="0"/>
    <n v="50.79"/>
    <n v="1.5"/>
    <n v="69.349999999999994"/>
    <n v="6.94"/>
    <n v="76.290000000000006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9-11T00:00:00"/>
    <d v="1899-12-30T08:50:00"/>
    <n v="7809"/>
    <x v="0"/>
    <n v="59.83"/>
    <n v="1.5"/>
    <n v="81.69"/>
    <n v="8.17"/>
    <n v="89.86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9-19T00:00:00"/>
    <d v="1899-12-30T08:49:00"/>
    <n v="8348"/>
    <x v="0"/>
    <n v="61.61"/>
    <n v="1.53"/>
    <n v="85.81"/>
    <n v="8.59"/>
    <n v="94.4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9-26T00:00:00"/>
    <d v="1899-12-30T13:49:00"/>
    <n v="8848"/>
    <x v="0"/>
    <n v="54.78"/>
    <n v="1.55"/>
    <n v="77.290000000000006"/>
    <n v="7.73"/>
    <n v="85.02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10-04T00:00:00"/>
    <d v="1899-12-30T11:15:00"/>
    <n v="9329"/>
    <x v="0"/>
    <n v="58.93"/>
    <n v="1.55"/>
    <n v="83.15"/>
    <n v="8.32"/>
    <n v="91.47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10-18T00:00:00"/>
    <d v="1899-12-30T10:53:00"/>
    <n v="9821"/>
    <x v="0"/>
    <n v="55.73"/>
    <n v="1.55"/>
    <n v="78.63"/>
    <n v="7.87"/>
    <n v="86.5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10-25T00:00:00"/>
    <d v="1899-12-30T10:47:00"/>
    <n v="10228"/>
    <x v="0"/>
    <n v="48.7"/>
    <n v="1.55"/>
    <n v="68.709999999999994"/>
    <n v="6.88"/>
    <n v="75.59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11-04T00:00:00"/>
    <d v="1899-12-30T13:49:00"/>
    <n v="10703"/>
    <x v="0"/>
    <n v="56.44"/>
    <n v="1.55"/>
    <n v="79.63"/>
    <n v="7.97"/>
    <n v="87.6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11-28T00:00:00"/>
    <d v="1899-12-30T08:46:00"/>
    <n v="11150"/>
    <x v="0"/>
    <n v="55.42"/>
    <n v="1.51"/>
    <n v="76.180000000000007"/>
    <n v="7.62"/>
    <n v="83.8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12-05T00:00:00"/>
    <d v="1899-12-30T13:57:00"/>
    <n v="11636"/>
    <x v="0"/>
    <n v="56.63"/>
    <n v="1.51"/>
    <n v="77.84"/>
    <n v="7.79"/>
    <n v="85.63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12-13T00:00:00"/>
    <d v="1899-12-30T13:20:00"/>
    <n v="12104"/>
    <x v="0"/>
    <n v="62.32"/>
    <n v="1.51"/>
    <n v="85.66"/>
    <n v="8.57"/>
    <n v="94.23"/>
  </r>
  <r>
    <x v="237"/>
    <s v="ACT TCCS - PTS - City Maintenance - PM - Allara Street Depot"/>
    <n v="946931"/>
    <m/>
    <s v="Agricultural"/>
    <m/>
    <m/>
    <s v="KUBOTA"/>
    <s v="LAWN MOWER"/>
    <s v="F3690 3.6D 4x4 Front Mounted Lawn Mower"/>
    <s v="CALTEX BRADDON STAR MART"/>
    <s v="CALTEX Australia - Fuel"/>
    <n v="7071340000000000"/>
    <d v="2019-10-29T00:00:00"/>
    <d v="1899-12-30T10:40:00"/>
    <n v="888"/>
    <x v="0"/>
    <n v="33.119999999999997"/>
    <n v="1.55"/>
    <n v="46.73"/>
    <n v="4.68"/>
    <n v="51.41"/>
  </r>
  <r>
    <x v="237"/>
    <s v="ACT TCCS - PTS - City Maintenance - PM - Allara Street Depot"/>
    <n v="946931"/>
    <m/>
    <s v="Agricultural"/>
    <m/>
    <m/>
    <s v="KUBOTA"/>
    <s v="LAWN MOWER"/>
    <s v="F3690 3.6D 4x4 Front Mounted Lawn Mower"/>
    <s v="CALTEX BRADDON STAR MART"/>
    <s v="CALTEX Australia - Fuel"/>
    <n v="7071340000000000"/>
    <d v="2019-11-05T00:00:00"/>
    <d v="1899-12-30T06:54:00"/>
    <n v="63"/>
    <x v="0"/>
    <n v="26.89"/>
    <n v="1.55"/>
    <n v="37.94"/>
    <n v="3.8"/>
    <n v="41.74"/>
  </r>
  <r>
    <x v="237"/>
    <s v="ACT TCCS - PTS - City Maintenance - PM - Allara Street Depot"/>
    <n v="946931"/>
    <m/>
    <s v="Agricultural"/>
    <m/>
    <m/>
    <s v="KUBOTA"/>
    <s v="LAWN MOWER"/>
    <s v="F3690 3.6D 4x4 Front Mounted Lawn Mower"/>
    <s v="CALTEX BRADDON STAR MART"/>
    <s v="CALTEX Australia - Fuel"/>
    <n v="7071340000000000"/>
    <d v="2019-11-06T00:00:00"/>
    <d v="1899-12-30T10:24:00"/>
    <n v="70"/>
    <x v="0"/>
    <n v="26.32"/>
    <n v="1.55"/>
    <n v="37.14"/>
    <n v="3.72"/>
    <n v="40.86"/>
  </r>
  <r>
    <x v="237"/>
    <s v="ACT TCCS - PTS - City Maintenance - PM - Allara Street Depot"/>
    <n v="946931"/>
    <m/>
    <s v="Agricultural"/>
    <m/>
    <m/>
    <s v="KUBOTA"/>
    <s v="LAWN MOWER"/>
    <s v="F3690 3.6D 4x4 Front Mounted Lawn Mower"/>
    <s v="CALTEX BRADDON STAR MART"/>
    <s v="CALTEX Australia - Fuel"/>
    <n v="7071340000000000"/>
    <d v="2019-11-07T00:00:00"/>
    <d v="1899-12-30T11:35:00"/>
    <n v="76"/>
    <x v="0"/>
    <n v="18.760000000000002"/>
    <n v="1.55"/>
    <n v="26.47"/>
    <n v="2.65"/>
    <n v="29.12"/>
  </r>
  <r>
    <x v="237"/>
    <s v="ACT TCCS - PTS - City Maintenance - PM - Allara Street Depot"/>
    <n v="946931"/>
    <m/>
    <s v="Agricultural"/>
    <m/>
    <m/>
    <s v="KUBOTA"/>
    <s v="LAWN MOWER"/>
    <s v="F3690 3.6D 4x4 Front Mounted Lawn Mower"/>
    <s v="CALTEX BRADDON STAR MART"/>
    <s v="CALTEX Australia - Fuel"/>
    <n v="7071340000000000"/>
    <d v="2019-11-12T00:00:00"/>
    <d v="1899-12-30T06:31:00"/>
    <n v="81"/>
    <x v="0"/>
    <n v="12.86"/>
    <n v="1.55"/>
    <n v="18.149999999999999"/>
    <n v="1.82"/>
    <n v="19.97"/>
  </r>
  <r>
    <x v="237"/>
    <s v="ACT TCCS - PTS - City Maintenance - PM - Allara Street Depot"/>
    <n v="946931"/>
    <m/>
    <s v="Agricultural"/>
    <m/>
    <m/>
    <s v="KUBOTA"/>
    <s v="LAWN MOWER"/>
    <s v="F3690 3.6D 4x4 Front Mounted Lawn Mower"/>
    <s v="CALTEX BRADDON STAR MART"/>
    <s v="CALTEX Australia - Fuel"/>
    <n v="7071340000000000"/>
    <d v="2019-11-12T00:00:00"/>
    <d v="1899-12-30T13:08:00"/>
    <n v="85"/>
    <x v="0"/>
    <n v="20.059999999999999"/>
    <n v="1.55"/>
    <n v="28.3"/>
    <n v="2.84"/>
    <n v="31.14"/>
  </r>
  <r>
    <x v="237"/>
    <s v="ACT TCCS - PTS - City Maintenance - PM - Allara Street Depot"/>
    <n v="946931"/>
    <m/>
    <s v="Agricultural"/>
    <m/>
    <m/>
    <s v="KUBOTA"/>
    <s v="LAWN MOWER"/>
    <s v="F3690 3.6D 4x4 Front Mounted Lawn Mower"/>
    <s v="CALTEX BRADDON STAR MART"/>
    <s v="CALTEX Australia - Fuel"/>
    <n v="7071340000000000"/>
    <d v="2019-11-15T00:00:00"/>
    <d v="1899-12-30T09:02:00"/>
    <n v="90"/>
    <x v="0"/>
    <n v="19.02"/>
    <n v="1.55"/>
    <n v="26.84"/>
    <n v="2.69"/>
    <n v="29.53"/>
  </r>
  <r>
    <x v="237"/>
    <s v="ACT TCCS - PTS - City Maintenance - PM - Allara Street Depot"/>
    <n v="946931"/>
    <m/>
    <s v="Agricultural"/>
    <m/>
    <m/>
    <s v="KUBOTA"/>
    <s v="LAWN MOWER"/>
    <s v="F3690 3.6D 4x4 Front Mounted Lawn Mower"/>
    <s v="CALTEX BRADDON STAR MART"/>
    <s v="CALTEX Australia - Fuel"/>
    <n v="7071340000000000"/>
    <d v="2019-11-18T00:00:00"/>
    <d v="1899-12-30T06:52:00"/>
    <n v="92"/>
    <x v="0"/>
    <n v="10.75"/>
    <n v="1.55"/>
    <n v="15.16"/>
    <n v="1.52"/>
    <n v="16.68"/>
  </r>
  <r>
    <x v="237"/>
    <s v="ACT TCCS - PTS - City Maintenance - PM - Allara Street Depot"/>
    <n v="946931"/>
    <m/>
    <s v="Agricultural"/>
    <m/>
    <m/>
    <s v="KUBOTA"/>
    <s v="LAWN MOWER"/>
    <s v="F3690 3.6D 4x4 Front Mounted Lawn Mower"/>
    <s v="CALTEX BRADDON STAR MART"/>
    <s v="CALTEX Australia - Fuel"/>
    <n v="7071340000000000"/>
    <d v="2019-11-26T00:00:00"/>
    <d v="1899-12-30T11:43:00"/>
    <n v="99"/>
    <x v="0"/>
    <n v="28.72"/>
    <n v="1.55"/>
    <n v="40.520000000000003"/>
    <n v="4.0599999999999996"/>
    <n v="44.58"/>
  </r>
  <r>
    <x v="237"/>
    <s v="ACT TCCS - PTS - City Maintenance - PM - Allara Street Depot"/>
    <n v="946931"/>
    <m/>
    <s v="Agricultural"/>
    <m/>
    <m/>
    <s v="KUBOTA"/>
    <s v="LAWN MOWER"/>
    <s v="F3690 3.6D 4x4 Front Mounted Lawn Mower"/>
    <s v="CALTEX BRADDON STAR MART"/>
    <s v="CALTEX Australia - Fuel"/>
    <n v="7071340000000000"/>
    <d v="2019-12-09T00:00:00"/>
    <d v="1899-12-30T14:31:00"/>
    <n v="107"/>
    <x v="0"/>
    <n v="29.07"/>
    <n v="1.51"/>
    <n v="39.950000000000003"/>
    <n v="4"/>
    <n v="43.95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CALTEX  HUME DIESEL STOP OPT"/>
    <s v="CALTEX Australia - Fuel"/>
    <n v="7071340000000000"/>
    <d v="2019-11-13T00:00:00"/>
    <d v="1899-12-30T11:04:00"/>
    <n v="4995"/>
    <x v="0"/>
    <n v="55.89"/>
    <n v="1.45"/>
    <n v="73.77"/>
    <n v="7.38"/>
    <n v="81.150000000000006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CALTEX  MITCHELL S/STN"/>
    <s v="CALTEX Australia - Fuel"/>
    <n v="7071340000000000"/>
    <d v="2019-12-17T00:00:00"/>
    <d v="1899-12-30T06:58:00"/>
    <n v="6415"/>
    <x v="0"/>
    <n v="45.54"/>
    <n v="1.51"/>
    <n v="62.6"/>
    <n v="6.27"/>
    <n v="68.87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CALTEX NICHOLLS STAR MART"/>
    <s v="CALTEX Australia - Fuel"/>
    <n v="7071340000000000"/>
    <d v="2019-08-20T00:00:00"/>
    <d v="1899-12-30T13:00:00"/>
    <n v="657"/>
    <x v="0"/>
    <n v="47.38"/>
    <n v="1.48"/>
    <n v="63.84"/>
    <n v="6.39"/>
    <n v="70.23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CALTEX NICHOLLS STAR MART"/>
    <s v="CALTEX Australia - Fuel"/>
    <n v="7071340000000000"/>
    <d v="2019-09-16T00:00:00"/>
    <d v="1899-12-30T07:11:00"/>
    <n v="1697"/>
    <x v="0"/>
    <n v="59.18"/>
    <n v="1.45"/>
    <n v="78.12"/>
    <n v="7.82"/>
    <n v="85.94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CALTEX NICHOLLS STAR MART"/>
    <s v="CALTEX Australia - Fuel"/>
    <n v="7071340000000000"/>
    <d v="2019-09-23T00:00:00"/>
    <d v="1899-12-30T06:45:00"/>
    <n v="2093"/>
    <x v="0"/>
    <n v="49.46"/>
    <n v="1.49"/>
    <n v="67.08"/>
    <n v="6.71"/>
    <n v="73.790000000000006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CALTEX NICHOLLS STAR MART"/>
    <s v="CALTEX Australia - Fuel"/>
    <n v="7071340000000000"/>
    <d v="2019-10-04T00:00:00"/>
    <d v="1899-12-30T09:57:00"/>
    <n v="2894"/>
    <x v="0"/>
    <n v="52.81"/>
    <n v="1.5"/>
    <n v="72.11"/>
    <n v="7.22"/>
    <n v="79.33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CALTEX NICHOLLS STAR MART"/>
    <s v="CALTEX Australia - Fuel"/>
    <n v="7071340000000000"/>
    <d v="2019-10-10T00:00:00"/>
    <d v="1899-12-30T13:27:00"/>
    <n v="3324"/>
    <x v="0"/>
    <n v="55.17"/>
    <n v="1.5"/>
    <n v="75.34"/>
    <n v="7.54"/>
    <n v="82.88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CALTEX NICHOLLS STAR MART"/>
    <s v="CALTEX Australia - Fuel"/>
    <n v="7071340000000000"/>
    <d v="2019-10-18T00:00:00"/>
    <d v="1899-12-30T13:39:00"/>
    <n v="3760"/>
    <x v="0"/>
    <n v="52.92"/>
    <n v="1.5"/>
    <n v="72.260000000000005"/>
    <n v="7.23"/>
    <n v="79.489999999999995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CALWELL CALTEX WOOLWORTHS"/>
    <s v="CALTEX Australia - Fuel"/>
    <n v="7071340000000000"/>
    <d v="2019-12-10T00:00:00"/>
    <d v="1899-12-30T09:29:00"/>
    <n v="6168"/>
    <x v="0"/>
    <n v="50.69"/>
    <n v="1.54"/>
    <n v="71.05"/>
    <n v="7.11"/>
    <n v="78.16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EG FUELCO 1560 GUNGAHLIN"/>
    <s v="CALTEX Australia - Fuel"/>
    <n v="7071340000000000"/>
    <d v="2019-08-15T00:00:00"/>
    <d v="1899-12-30T06:28:00"/>
    <n v="313"/>
    <x v="0"/>
    <n v="47.44"/>
    <n v="1.44"/>
    <n v="62.02"/>
    <n v="6.21"/>
    <n v="68.23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EG FUELCO 1560 GUNGAHLIN"/>
    <s v="CALTEX Australia - Fuel"/>
    <n v="7071340000000000"/>
    <d v="2019-08-27T00:00:00"/>
    <d v="1899-12-30T13:21:00"/>
    <n v="1045"/>
    <x v="0"/>
    <n v="42.83"/>
    <n v="1.44"/>
    <n v="55.91"/>
    <n v="5.6"/>
    <n v="61.51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EG FUELCO 1560 GUNGAHLIN"/>
    <s v="CALTEX Australia - Fuel"/>
    <n v="7071340000000000"/>
    <d v="2019-09-04T00:00:00"/>
    <d v="1899-12-30T13:03:00"/>
    <n v="1360"/>
    <x v="0"/>
    <n v="53.46"/>
    <n v="1.44"/>
    <n v="69.790000000000006"/>
    <n v="6.98"/>
    <n v="76.77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EG FUELCO 1560 GUNGAHLIN"/>
    <s v="CALTEX Australia - Fuel"/>
    <n v="7071340000000000"/>
    <d v="2019-10-28T00:00:00"/>
    <d v="1899-12-30T10:10:00"/>
    <n v="4239"/>
    <x v="0"/>
    <n v="55.39"/>
    <n v="1.45"/>
    <n v="73.02"/>
    <n v="7.31"/>
    <n v="80.33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EG FUELCO 1560 GUNGAHLIN"/>
    <s v="CALTEX Australia - Fuel"/>
    <n v="7071340000000000"/>
    <d v="2019-11-05T00:00:00"/>
    <d v="1899-12-30T06:20:00"/>
    <n v="4608"/>
    <x v="0"/>
    <n v="50.17"/>
    <n v="1.45"/>
    <n v="66.14"/>
    <n v="6.62"/>
    <n v="72.760000000000005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EG FUELCO 1560 GUNGAHLIN"/>
    <s v="CALTEX Australia - Fuel"/>
    <n v="7071340000000000"/>
    <d v="2019-12-03T00:00:00"/>
    <d v="1899-12-30T06:55:00"/>
    <n v="5751"/>
    <x v="0"/>
    <n v="55.06"/>
    <n v="1.47"/>
    <n v="73.680000000000007"/>
    <n v="7.37"/>
    <n v="81.05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EG FUELCO 1560 GUNGAHLIN"/>
    <s v="CALTEX Australia - Fuel"/>
    <n v="7071340000000000"/>
    <d v="2019-12-20T00:00:00"/>
    <d v="1899-12-30T07:18:00"/>
    <n v="6675"/>
    <x v="0"/>
    <n v="39.71"/>
    <n v="1.47"/>
    <n v="53.14"/>
    <n v="5.32"/>
    <n v="58.46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HOLT CALTEX WOOLWORTHS"/>
    <s v="CALTEX Australia - Fuel"/>
    <n v="7071340000000000"/>
    <d v="2019-11-25T00:00:00"/>
    <d v="1899-12-30T07:09:00"/>
    <n v="5379"/>
    <x v="0"/>
    <n v="55.09"/>
    <n v="1.55"/>
    <n v="77.73"/>
    <n v="7.78"/>
    <n v="85.51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KAMBAH CALTEX WOOLWORTHS"/>
    <s v="CALTEX Australia - Fuel"/>
    <n v="7071340000000000"/>
    <d v="2019-09-27T00:00:00"/>
    <d v="1899-12-30T00:44:00"/>
    <n v="2515"/>
    <x v="0"/>
    <n v="51.63"/>
    <n v="1.55"/>
    <n v="72.849999999999994"/>
    <n v="7.29"/>
    <n v="80.14"/>
  </r>
  <r>
    <x v="239"/>
    <s v="ACT TCCS - PTS - City Maintenance - PM - Allara Street Depot"/>
    <n v="950075"/>
    <m/>
    <s v="Light Commercial"/>
    <m/>
    <n v="2019"/>
    <s v="FORD"/>
    <s v="RANGER"/>
    <s v="PX MKIII MY19.75 2.2 TDCI XL SINGLE HI-RIDER RWD AUTO 2DR CAB CHASSIS (REL. 03/19)"/>
    <s v="CALTEX BRADDON STAR MART"/>
    <s v="CALTEX Australia - Fuel"/>
    <n v="7071340000000000"/>
    <d v="2019-09-19T00:00:00"/>
    <d v="1899-12-30T13:18:00"/>
    <n v="406"/>
    <x v="0"/>
    <n v="51.55"/>
    <n v="1.53"/>
    <n v="71.790000000000006"/>
    <n v="7.18"/>
    <n v="78.97"/>
  </r>
  <r>
    <x v="239"/>
    <s v="ACT TCCS - PTS - City Maintenance - PM - Allara Street Depot"/>
    <n v="950075"/>
    <m/>
    <s v="Light Commercial"/>
    <m/>
    <n v="2019"/>
    <s v="FORD"/>
    <s v="RANGER"/>
    <s v="PX MKIII MY19.75 2.2 TDCI XL SINGLE HI-RIDER RWD AUTO 2DR CAB CHASSIS (REL. 03/19)"/>
    <s v="CALTEX BRADDON STAR MART"/>
    <s v="CALTEX Australia - Fuel"/>
    <n v="7071340000000000"/>
    <d v="2019-10-02T00:00:00"/>
    <d v="1899-12-30T09:08:00"/>
    <n v="708"/>
    <x v="0"/>
    <n v="62.29"/>
    <n v="1.55"/>
    <n v="87.88"/>
    <n v="8.7899999999999991"/>
    <n v="96.67"/>
  </r>
  <r>
    <x v="239"/>
    <s v="ACT TCCS - PTS - City Maintenance - PM - Allara Street Depot"/>
    <n v="950075"/>
    <m/>
    <s v="Light Commercial"/>
    <m/>
    <n v="2019"/>
    <s v="FORD"/>
    <s v="RANGER"/>
    <s v="PX MKIII MY19.75 2.2 TDCI XL SINGLE HI-RIDER RWD AUTO 2DR CAB CHASSIS (REL. 03/19)"/>
    <s v="CALTEX BRADDON STAR MART"/>
    <s v="CALTEX Australia - Fuel"/>
    <n v="7071340000000000"/>
    <d v="2019-10-17T00:00:00"/>
    <d v="1899-12-30T10:24:00"/>
    <n v="1119"/>
    <x v="0"/>
    <n v="63.23"/>
    <n v="1.55"/>
    <n v="89.21"/>
    <n v="8.93"/>
    <n v="98.14"/>
  </r>
  <r>
    <x v="239"/>
    <s v="ACT TCCS - PTS - City Maintenance - PM - Allara Street Depot"/>
    <n v="950075"/>
    <m/>
    <s v="Light Commercial"/>
    <m/>
    <n v="2019"/>
    <s v="FORD"/>
    <s v="RANGER"/>
    <s v="PX MKIII MY19.75 2.2 TDCI XL SINGLE HI-RIDER RWD AUTO 2DR CAB CHASSIS (REL. 03/19)"/>
    <s v="CALTEX BRADDON STAR MART"/>
    <s v="CALTEX Australia - Fuel"/>
    <n v="7071340000000000"/>
    <d v="2019-10-30T00:00:00"/>
    <d v="1899-12-30T00:55:00"/>
    <n v="1504"/>
    <x v="0"/>
    <n v="58.58"/>
    <n v="1.55"/>
    <n v="82.65"/>
    <n v="8.27"/>
    <n v="90.92"/>
  </r>
  <r>
    <x v="239"/>
    <s v="ACT TCCS - PTS - City Maintenance - PM - Allara Street Depot"/>
    <n v="950075"/>
    <m/>
    <s v="Light Commercial"/>
    <m/>
    <n v="2019"/>
    <s v="FORD"/>
    <s v="RANGER"/>
    <s v="PX MKIII MY19.75 2.2 TDCI XL SINGLE HI-RIDER RWD AUTO 2DR CAB CHASSIS (REL. 03/19)"/>
    <s v="CALTEX BRADDON STAR MART"/>
    <s v="CALTEX Australia - Fuel"/>
    <n v="7071340000000000"/>
    <d v="2019-11-19T00:00:00"/>
    <d v="1899-12-30T10:09:00"/>
    <n v="2018"/>
    <x v="0"/>
    <n v="72.680000000000007"/>
    <n v="1.55"/>
    <n v="102.55"/>
    <n v="10.26"/>
    <n v="112.81"/>
  </r>
  <r>
    <x v="239"/>
    <s v="ACT TCCS - PTS - City Maintenance - PM - Allara Street Depot"/>
    <n v="950075"/>
    <m/>
    <s v="Light Commercial"/>
    <m/>
    <n v="2019"/>
    <s v="FORD"/>
    <s v="RANGER"/>
    <s v="PX MKIII MY19.75 2.2 TDCI XL SINGLE HI-RIDER RWD AUTO 2DR CAB CHASSIS (REL. 03/19)"/>
    <s v="CALTEX BRADDON STAR MART"/>
    <s v="CALTEX Australia - Fuel"/>
    <n v="7071340000000000"/>
    <d v="2019-11-29T00:00:00"/>
    <d v="1899-12-30T13:12:00"/>
    <n v="2397"/>
    <x v="0"/>
    <n v="67.03"/>
    <n v="1.51"/>
    <n v="92.14"/>
    <n v="9.2200000000000006"/>
    <n v="101.36"/>
  </r>
  <r>
    <x v="239"/>
    <s v="ACT TCCS - PTS - City Maintenance - PM - Allara Street Depot"/>
    <n v="950075"/>
    <m/>
    <s v="Light Commercial"/>
    <m/>
    <n v="2019"/>
    <s v="FORD"/>
    <s v="RANGER"/>
    <s v="PX MKIII MY19.75 2.2 TDCI XL SINGLE HI-RIDER RWD AUTO 2DR CAB CHASSIS (REL. 03/19)"/>
    <s v="CALTEX BRADDON STAR MART"/>
    <s v="CALTEX Australia - Fuel"/>
    <n v="7071340000000000"/>
    <d v="2019-12-13T00:00:00"/>
    <d v="1899-12-30T10:35:00"/>
    <n v="2741"/>
    <x v="0"/>
    <n v="60.91"/>
    <n v="1.51"/>
    <n v="83.73"/>
    <n v="8.3800000000000008"/>
    <n v="92.11"/>
  </r>
  <r>
    <x v="240"/>
    <s v="ACT TCCS - PTS - City Maintenance - PM - Allara Street Depot"/>
    <n v="954822"/>
    <m/>
    <s v="Passenger"/>
    <m/>
    <m/>
    <s v="FUEL CARD"/>
    <s v="FUEL CARD"/>
    <s v="Fuel Card"/>
    <s v="CALTEX BRADDON STAR MART"/>
    <s v="CALTEX Australia - Fuel"/>
    <n v="7071340000000000"/>
    <d v="2019-10-29T00:00:00"/>
    <d v="1899-12-30T13:54:00"/>
    <n v="291019"/>
    <x v="0"/>
    <n v="52.58"/>
    <n v="1.48"/>
    <n v="70.64"/>
    <n v="7.06"/>
    <n v="77.7"/>
  </r>
  <r>
    <x v="240"/>
    <s v="ACT TCCS - PTS - City Maintenance - PM - Allara Street Depot"/>
    <n v="954822"/>
    <m/>
    <s v="Passenger"/>
    <m/>
    <m/>
    <s v="FUEL CARD"/>
    <s v="FUEL CARD"/>
    <s v="Fuel Card"/>
    <s v="CALTEX BRADDON STAR MART"/>
    <s v="CALTEX Australia - Fuel"/>
    <n v="7071340000000000"/>
    <d v="2019-11-05T00:00:00"/>
    <d v="1899-12-30T09:40:00"/>
    <n v="51119"/>
    <x v="1"/>
    <n v="20.69"/>
    <n v="1.42"/>
    <n v="26.74"/>
    <n v="2.67"/>
    <n v="29.41"/>
  </r>
  <r>
    <x v="240"/>
    <s v="ACT TCCS - PTS - City Maintenance - PM - Allara Street Depot"/>
    <n v="954822"/>
    <m/>
    <s v="Passenger"/>
    <m/>
    <m/>
    <s v="FUEL CARD"/>
    <s v="FUEL CARD"/>
    <s v="Fuel Card"/>
    <s v="CALTEX BRADDON STAR MART"/>
    <s v="CALTEX Australia - Fuel"/>
    <n v="7071340000000000"/>
    <d v="2019-11-14T00:00:00"/>
    <d v="1899-12-30T10:41:00"/>
    <n v="104"/>
    <x v="0"/>
    <n v="20.04"/>
    <n v="1.46"/>
    <n v="26.63"/>
    <n v="2.66"/>
    <n v="29.29"/>
  </r>
  <r>
    <x v="240"/>
    <s v="ACT TCCS - PTS - City Maintenance - PM - Allara Street Depot"/>
    <n v="954822"/>
    <m/>
    <s v="Passenger"/>
    <m/>
    <m/>
    <s v="FUEL CARD"/>
    <s v="FUEL CARD"/>
    <s v="Fuel Card"/>
    <s v="CALTEX BRADDON STAR MART"/>
    <s v="CALTEX Australia - Fuel"/>
    <n v="7071340000000000"/>
    <d v="2019-11-26T00:00:00"/>
    <d v="1899-12-30T08:44:00"/>
    <n v="261119"/>
    <x v="0"/>
    <n v="20.55"/>
    <n v="1.44"/>
    <n v="26.92"/>
    <n v="2.69"/>
    <n v="29.61"/>
  </r>
  <r>
    <x v="240"/>
    <s v="ACT TCCS - PTS - City Maintenance - PM - Allara Street Depot"/>
    <n v="954822"/>
    <m/>
    <s v="Passenger"/>
    <m/>
    <m/>
    <s v="FUEL CARD"/>
    <s v="FUEL CARD"/>
    <s v="Fuel Card"/>
    <s v="CALTEX BRADDON STAR MART"/>
    <s v="CALTEX Australia - Fuel"/>
    <n v="7071340000000000"/>
    <d v="2019-11-26T00:00:00"/>
    <d v="1899-12-30T08:44:00"/>
    <n v="261119"/>
    <x v="1"/>
    <n v="15.96"/>
    <n v="1.44"/>
    <n v="20.9"/>
    <n v="2.09"/>
    <n v="22.99"/>
  </r>
  <r>
    <x v="240"/>
    <s v="ACT TCCS - PTS - City Maintenance - PM - Allara Street Depot"/>
    <n v="954822"/>
    <m/>
    <s v="Passenger"/>
    <m/>
    <m/>
    <s v="FUEL CARD"/>
    <s v="FUEL CARD"/>
    <s v="Fuel Card"/>
    <s v="CALTEX BRADDON STAR MART"/>
    <s v="CALTEX Australia - Fuel"/>
    <n v="7071340000000000"/>
    <d v="2019-11-29T00:00:00"/>
    <d v="1899-12-30T08:57:00"/>
    <m/>
    <x v="0"/>
    <n v="20.010000000000002"/>
    <n v="1.44"/>
    <n v="26.21"/>
    <n v="2.62"/>
    <n v="28.83"/>
  </r>
  <r>
    <x v="240"/>
    <s v="ACT TCCS - PTS - City Maintenance - PM - Allara Street Depot"/>
    <n v="954822"/>
    <m/>
    <s v="Passenger"/>
    <m/>
    <m/>
    <s v="FUEL CARD"/>
    <s v="FUEL CARD"/>
    <s v="Fuel Card"/>
    <s v="CALTEX BRADDON STAR MART"/>
    <s v="CALTEX Australia - Fuel"/>
    <n v="7071340000000000"/>
    <d v="2019-12-10T00:00:00"/>
    <d v="1899-12-30T00:55:00"/>
    <m/>
    <x v="4"/>
    <n v="18.04"/>
    <n v="1.55"/>
    <n v="25.45"/>
    <n v="2.5499999999999998"/>
    <n v="28"/>
  </r>
  <r>
    <x v="240"/>
    <s v="ACT TCCS - PTS - City Maintenance - PM - Allara Street Depot"/>
    <n v="954822"/>
    <m/>
    <s v="Passenger"/>
    <m/>
    <m/>
    <s v="FUEL CARD"/>
    <s v="FUEL CARD"/>
    <s v="Fuel Card"/>
    <s v="FYSHWICK S/STN"/>
    <s v="CALTEX Australia - Fuel"/>
    <n v="7071340000000000"/>
    <d v="2019-11-11T00:00:00"/>
    <d v="1899-12-30T14:39:00"/>
    <m/>
    <x v="0"/>
    <n v="39.33"/>
    <n v="1.42"/>
    <n v="50.74"/>
    <n v="5.07"/>
    <n v="55.81"/>
  </r>
  <r>
    <x v="241"/>
    <s v="ACT TCCS - PTS - City Maintenance - PM - Allara Street Depot"/>
    <n v="956119"/>
    <m/>
    <s v="Heavy Commercial"/>
    <m/>
    <n v="2018"/>
    <s v="ISUZU"/>
    <s v="N-SERIES"/>
    <s v="NH MY18 5.2 NPR 45-155 SWB TRADEPACK AMT RWD AMT 2DR CAB CHASSIS (REL. 01/19)"/>
    <s v="CALTEX BRADDON STAR MART"/>
    <s v="CALTEX Australia - Fuel"/>
    <n v="7071340000000000"/>
    <d v="2019-11-21T00:00:00"/>
    <d v="1899-12-30T13:18:00"/>
    <n v="225"/>
    <x v="0"/>
    <n v="40.08"/>
    <n v="1.55"/>
    <n v="56.55"/>
    <n v="5.66"/>
    <n v="62.21"/>
  </r>
  <r>
    <x v="241"/>
    <s v="ACT TCCS - PTS - City Maintenance - PM - Allara Street Depot"/>
    <n v="956119"/>
    <m/>
    <s v="Heavy Commercial"/>
    <m/>
    <n v="2018"/>
    <s v="ISUZU"/>
    <s v="N-SERIES"/>
    <s v="NH MY18 5.2 NPR 45-155 SWB TRADEPACK AMT RWD AMT 2DR CAB CHASSIS (REL. 01/19)"/>
    <s v="CALTEX BRADDON STAR MART"/>
    <s v="CALTEX Australia - Fuel"/>
    <n v="7071340000000000"/>
    <d v="2019-11-29T00:00:00"/>
    <d v="1899-12-30T08:57:00"/>
    <m/>
    <x v="0"/>
    <n v="33.119999999999997"/>
    <n v="1.51"/>
    <n v="45.53"/>
    <n v="4.5599999999999996"/>
    <n v="50.09"/>
  </r>
  <r>
    <x v="241"/>
    <s v="ACT TCCS - PTS - City Maintenance - PM - Allara Street Depot"/>
    <n v="956119"/>
    <m/>
    <s v="Heavy Commercial"/>
    <m/>
    <n v="2018"/>
    <s v="ISUZU"/>
    <s v="N-SERIES"/>
    <s v="NH MY18 5.2 NPR 45-155 SWB TRADEPACK AMT RWD AMT 2DR CAB CHASSIS (REL. 01/19)"/>
    <s v="CALTEX BRADDON STAR MART"/>
    <s v="CALTEX Australia - Fuel"/>
    <n v="7071340000000000"/>
    <d v="2019-12-10T00:00:00"/>
    <d v="1899-12-30T00:55:00"/>
    <m/>
    <x v="0"/>
    <n v="55.62"/>
    <n v="1.51"/>
    <n v="76.45"/>
    <n v="7.65"/>
    <n v="84.1"/>
  </r>
  <r>
    <x v="241"/>
    <s v="ACT TCCS - PTS - City Maintenance - PM - Allara Street Depot"/>
    <n v="956119"/>
    <m/>
    <s v="Heavy Commercial"/>
    <m/>
    <n v="2018"/>
    <s v="ISUZU"/>
    <s v="N-SERIES"/>
    <s v="NH MY18 5.2 NPR 45-155 SWB TRADEPACK AMT RWD AMT 2DR CAB CHASSIS (REL. 01/19)"/>
    <s v="CALTEX BRADDON STAR MART"/>
    <s v="CALTEX Australia - Fuel"/>
    <n v="7071340000000000"/>
    <d v="2019-12-23T00:00:00"/>
    <d v="1899-12-30T10:54:00"/>
    <m/>
    <x v="0"/>
    <n v="55.19"/>
    <n v="1.51"/>
    <n v="75.86"/>
    <n v="7.59"/>
    <n v="83.45"/>
  </r>
  <r>
    <x v="242"/>
    <s v="ACT TCCS - PTS - City Maintenance - PM - Athllon Depot"/>
    <n v="949787"/>
    <m/>
    <s v="Heavy Commercial"/>
    <m/>
    <n v="2018"/>
    <s v="ISUZU"/>
    <s v="N-SERIES"/>
    <s v="NH MY18 5.2 NPR 65-190 CREW RWD AMT 4DR CAB CHASSIS (REL. 01/19)"/>
    <s v="CALTEX BRADDON STAR MART"/>
    <s v="CALTEX Australia - Fuel"/>
    <n v="7071340000000000"/>
    <d v="2019-11-04T00:00:00"/>
    <d v="1899-12-30T09:00:00"/>
    <n v="593"/>
    <x v="0"/>
    <n v="95.81"/>
    <n v="1.55"/>
    <n v="135.18"/>
    <n v="13.52"/>
    <n v="148.69999999999999"/>
  </r>
  <r>
    <x v="242"/>
    <s v="ACT TCCS - PTS - City Maintenance - PM - Athllon Depot"/>
    <n v="949787"/>
    <m/>
    <s v="Heavy Commercial"/>
    <m/>
    <n v="2018"/>
    <s v="ISUZU"/>
    <s v="N-SERIES"/>
    <s v="NH MY18 5.2 NPR 65-190 CREW RWD AMT 4DR CAB CHASSIS (REL. 01/19)"/>
    <s v="CALTEX BRADDON STAR MART"/>
    <s v="CALTEX Australia - Fuel"/>
    <n v="7071340000000000"/>
    <d v="2019-11-13T00:00:00"/>
    <d v="1899-12-30T14:05:00"/>
    <n v="1125"/>
    <x v="0"/>
    <n v="85.8"/>
    <n v="1.55"/>
    <n v="121.05"/>
    <n v="12.11"/>
    <n v="133.16"/>
  </r>
  <r>
    <x v="242"/>
    <s v="ACT TCCS - PTS - City Maintenance - PM - Athllon Depot"/>
    <n v="949787"/>
    <m/>
    <s v="Heavy Commercial"/>
    <m/>
    <n v="2018"/>
    <s v="ISUZU"/>
    <s v="N-SERIES"/>
    <s v="NH MY18 5.2 NPR 65-190 CREW RWD AMT 4DR CAB CHASSIS (REL. 01/19)"/>
    <s v="CALTEX BRADDON STAR MART"/>
    <s v="CALTEX Australia - Fuel"/>
    <n v="7071340000000000"/>
    <d v="2019-11-25T00:00:00"/>
    <d v="1899-12-30T14:01:00"/>
    <n v="1511"/>
    <x v="0"/>
    <n v="54.64"/>
    <n v="1.55"/>
    <n v="77.09"/>
    <n v="7.71"/>
    <n v="84.8"/>
  </r>
  <r>
    <x v="242"/>
    <s v="ACT TCCS - PTS - City Maintenance - PM - Athllon Depot"/>
    <n v="949787"/>
    <m/>
    <s v="Heavy Commercial"/>
    <m/>
    <n v="2018"/>
    <s v="ISUZU"/>
    <s v="N-SERIES"/>
    <s v="NH MY18 5.2 NPR 65-190 CREW RWD AMT 4DR CAB CHASSIS (REL. 01/19)"/>
    <s v="CALTEX BRADDON STAR MART"/>
    <s v="CALTEX Australia - Fuel"/>
    <n v="7071340000000000"/>
    <d v="2019-12-05T00:00:00"/>
    <d v="1899-12-30T13:31:00"/>
    <n v="1987"/>
    <x v="0"/>
    <n v="95.94"/>
    <n v="1.51"/>
    <n v="131.87"/>
    <n v="13.19"/>
    <n v="145.06"/>
  </r>
  <r>
    <x v="242"/>
    <s v="ACT TCCS - PTS - City Maintenance - PM - Athllon Depot"/>
    <n v="949787"/>
    <m/>
    <s v="Heavy Commercial"/>
    <m/>
    <n v="2018"/>
    <s v="ISUZU"/>
    <s v="N-SERIES"/>
    <s v="NH MY18 5.2 NPR 65-190 CREW RWD AMT 4DR CAB CHASSIS (REL. 01/19)"/>
    <s v="CALTEX BRADDON STAR MART"/>
    <s v="CALTEX Australia - Fuel"/>
    <n v="7071340000000000"/>
    <d v="2019-12-16T00:00:00"/>
    <d v="1899-12-30T13:51:00"/>
    <n v="2347"/>
    <x v="0"/>
    <n v="66.680000000000007"/>
    <n v="1.51"/>
    <n v="91.65"/>
    <n v="9.17"/>
    <n v="100.82"/>
  </r>
  <r>
    <x v="243"/>
    <s v="ACT TCCS - PTS - City Maintenance - PM - Belconnen Depot"/>
    <n v="194004"/>
    <m/>
    <s v="Excavation"/>
    <n v="148103"/>
    <m/>
    <s v="BOBCAT"/>
    <s v="SKID STEER"/>
    <s v="S130 Skid Steer Loader"/>
    <s v="BELCONNEN WOOLWORTHS S/STN"/>
    <s v="CALTEX Australia - Fuel"/>
    <n v="7071340000000000"/>
    <d v="2019-01-23T00:00:00"/>
    <d v="1899-12-30T09:52:00"/>
    <m/>
    <x v="0"/>
    <n v="34.69"/>
    <n v="1.45"/>
    <n v="45.79"/>
    <n v="4.58"/>
    <n v="50.37"/>
  </r>
  <r>
    <x v="243"/>
    <s v="ACT TCCS - PTS - City Maintenance - PM - Belconnen Depot"/>
    <n v="194004"/>
    <m/>
    <s v="Excavation"/>
    <n v="148103"/>
    <m/>
    <s v="BOBCAT"/>
    <s v="SKID STEER"/>
    <s v="S130 Skid Steer Loader"/>
    <s v="BELCONNEN WOOLWORTHS S/STN"/>
    <s v="CALTEX Australia - Fuel"/>
    <n v="7071340000000000"/>
    <d v="2019-02-13T00:00:00"/>
    <d v="1899-12-30T06:37:00"/>
    <m/>
    <x v="0"/>
    <n v="36.31"/>
    <n v="1.45"/>
    <n v="47.93"/>
    <n v="4.8"/>
    <n v="52.73"/>
  </r>
  <r>
    <x v="243"/>
    <s v="ACT TCCS - PTS - City Maintenance - PM - Belconnen Depot"/>
    <n v="194004"/>
    <m/>
    <s v="Excavation"/>
    <n v="148103"/>
    <m/>
    <s v="BOBCAT"/>
    <s v="SKID STEER"/>
    <s v="S130 Skid Steer Loader"/>
    <s v="BELCONNEN WOOLWORTHS S/STN"/>
    <s v="CALTEX Australia - Fuel"/>
    <n v="7071340000000000"/>
    <d v="2019-02-20T00:00:00"/>
    <d v="1899-12-30T09:40:00"/>
    <n v="41547"/>
    <x v="0"/>
    <n v="130.33000000000001"/>
    <n v="1.45"/>
    <n v="172.04"/>
    <n v="17.21"/>
    <n v="189.25"/>
  </r>
  <r>
    <x v="243"/>
    <s v="ACT TCCS - PTS - City Maintenance - PM - Belconnen Depot"/>
    <n v="194004"/>
    <m/>
    <s v="Excavation"/>
    <n v="148103"/>
    <m/>
    <s v="BOBCAT"/>
    <s v="SKID STEER"/>
    <s v="S130 Skid Steer Loader"/>
    <s v="BELCONNEN WOOLWORTHS S/STN"/>
    <s v="CALTEX Australia - Fuel"/>
    <n v="7071340000000000"/>
    <d v="2019-03-13T00:00:00"/>
    <d v="1899-12-30T13:01:00"/>
    <m/>
    <x v="0"/>
    <n v="43.01"/>
    <n v="1.47"/>
    <n v="57.55"/>
    <n v="5.76"/>
    <n v="63.31"/>
  </r>
  <r>
    <x v="243"/>
    <s v="ACT TCCS - PTS - City Maintenance - PM - Belconnen Depot"/>
    <n v="194004"/>
    <m/>
    <s v="Excavation"/>
    <n v="148103"/>
    <m/>
    <s v="BOBCAT"/>
    <s v="SKID STEER"/>
    <s v="S130 Skid Steer Loader"/>
    <s v="CALTEX KALEEN STAR MART"/>
    <s v="CALTEX Australia - Fuel"/>
    <n v="7071340000000000"/>
    <d v="2019-02-27T00:00:00"/>
    <d v="1899-12-30T00:08:00"/>
    <m/>
    <x v="0"/>
    <n v="21.57"/>
    <n v="1.45"/>
    <n v="28.47"/>
    <n v="2.85"/>
    <n v="31.32"/>
  </r>
  <r>
    <x v="243"/>
    <s v="ACT TCCS - PTS - City Maintenance - PM - Belconnen Depot"/>
    <n v="194004"/>
    <m/>
    <s v="Excavation"/>
    <n v="148103"/>
    <m/>
    <s v="BOBCAT"/>
    <s v="SKID STEER"/>
    <s v="S130 Skid Steer Loader"/>
    <s v="CALTEX KALEEN STAR MART"/>
    <s v="CALTEX Australia - Fuel"/>
    <n v="7071340000000000"/>
    <d v="2019-02-27T00:00:00"/>
    <d v="1899-12-30T14:14:00"/>
    <m/>
    <x v="0"/>
    <n v="61.76"/>
    <n v="1.45"/>
    <n v="81.53"/>
    <n v="8.16"/>
    <n v="89.69"/>
  </r>
  <r>
    <x v="243"/>
    <s v="ACT TCCS - PTS - City Maintenance - PM - Belconnen Depot"/>
    <n v="194004"/>
    <m/>
    <s v="Excavation"/>
    <n v="148103"/>
    <m/>
    <s v="BOBCAT"/>
    <s v="SKID STEER"/>
    <s v="S130 Skid Steer Loader"/>
    <s v="EG FUELCO 1790 BELCONNEN"/>
    <s v="CALTEX Australia - Fuel"/>
    <n v="7071340000000000"/>
    <d v="2019-04-03T00:00:00"/>
    <d v="1899-12-30T11:42:00"/>
    <m/>
    <x v="0"/>
    <n v="46.28"/>
    <n v="1.5"/>
    <n v="63.19"/>
    <n v="6.32"/>
    <n v="69.510000000000005"/>
  </r>
  <r>
    <x v="243"/>
    <s v="ACT TCCS - PTS - City Maintenance - PM - Belconnen Depot"/>
    <n v="194004"/>
    <m/>
    <s v="Excavation"/>
    <n v="148103"/>
    <m/>
    <s v="BOBCAT"/>
    <s v="SKID STEER"/>
    <s v="S130 Skid Steer Loader"/>
    <s v="EG FUELCO 1790 BELCONNEN"/>
    <s v="CALTEX Australia - Fuel"/>
    <n v="7071340000000000"/>
    <d v="2019-04-17T00:00:00"/>
    <d v="1899-12-30T10:04:00"/>
    <n v="4094"/>
    <x v="0"/>
    <n v="46.12"/>
    <n v="1.5"/>
    <n v="62.97"/>
    <n v="6.3"/>
    <n v="69.27"/>
  </r>
  <r>
    <x v="243"/>
    <s v="ACT TCCS - PTS - City Maintenance - PM - Belconnen Depot"/>
    <n v="194004"/>
    <m/>
    <s v="Excavation"/>
    <n v="148103"/>
    <m/>
    <s v="BOBCAT"/>
    <s v="SKID STEER"/>
    <s v="S130 Skid Steer Loader"/>
    <s v="EG FUELCO 1790 BELCONNEN"/>
    <s v="CALTEX Australia - Fuel"/>
    <n v="7071340000000000"/>
    <d v="2019-04-26T00:00:00"/>
    <d v="1899-12-30T08:12:00"/>
    <n v="2103"/>
    <x v="0"/>
    <n v="38.659999999999997"/>
    <n v="1.5"/>
    <n v="52.79"/>
    <n v="5.28"/>
    <n v="58.07"/>
  </r>
  <r>
    <x v="243"/>
    <s v="ACT TCCS - PTS - City Maintenance - PM - Belconnen Depot"/>
    <n v="194004"/>
    <m/>
    <s v="Excavation"/>
    <n v="148103"/>
    <m/>
    <s v="BOBCAT"/>
    <s v="SKID STEER"/>
    <s v="S130 Skid Steer Loader"/>
    <s v="EG FUELCO 1790 BELCONNEN"/>
    <s v="CALTEX Australia - Fuel"/>
    <n v="7071340000000000"/>
    <d v="2019-05-01T00:00:00"/>
    <d v="1899-12-30T06:43:00"/>
    <n v="2112"/>
    <x v="0"/>
    <n v="35.1"/>
    <n v="1.5"/>
    <n v="47.93"/>
    <n v="4.8"/>
    <n v="52.73"/>
  </r>
  <r>
    <x v="243"/>
    <s v="ACT TCCS - PTS - City Maintenance - PM - Belconnen Depot"/>
    <n v="194004"/>
    <m/>
    <s v="Excavation"/>
    <n v="148103"/>
    <m/>
    <s v="BOBCAT"/>
    <s v="SKID STEER"/>
    <s v="S130 Skid Steer Loader"/>
    <s v="EG FUELCO 1790 BELCONNEN"/>
    <s v="CALTEX Australia - Fuel"/>
    <n v="7071340000000000"/>
    <d v="2019-05-06T00:00:00"/>
    <d v="1899-12-30T08:21:00"/>
    <n v="21215"/>
    <x v="0"/>
    <n v="50.69"/>
    <n v="1.5"/>
    <n v="69.22"/>
    <n v="6.93"/>
    <n v="76.150000000000006"/>
  </r>
  <r>
    <x v="243"/>
    <s v="ACT TCCS - PTS - City Maintenance - PM - Belconnen Depot"/>
    <n v="194004"/>
    <m/>
    <s v="Excavation"/>
    <n v="148103"/>
    <m/>
    <s v="BOBCAT"/>
    <s v="SKID STEER"/>
    <s v="S130 Skid Steer Loader"/>
    <s v="EG FUELCO 1790 BELCONNEN"/>
    <s v="CALTEX Australia - Fuel"/>
    <n v="7071340000000000"/>
    <d v="2019-05-09T00:00:00"/>
    <d v="1899-12-30T00:17:00"/>
    <m/>
    <x v="0"/>
    <n v="12.96"/>
    <n v="1.5"/>
    <n v="17.7"/>
    <n v="1.78"/>
    <n v="19.48"/>
  </r>
  <r>
    <x v="243"/>
    <s v="ACT TCCS - PTS - City Maintenance - PM - Belconnen Depot"/>
    <n v="194004"/>
    <m/>
    <s v="Excavation"/>
    <n v="148103"/>
    <m/>
    <s v="BOBCAT"/>
    <s v="SKID STEER"/>
    <s v="S130 Skid Steer Loader"/>
    <s v="EG FUELCO 1790 BELCONNEN"/>
    <s v="CALTEX Australia - Fuel"/>
    <n v="7071340000000000"/>
    <d v="2019-05-10T00:00:00"/>
    <d v="1899-12-30T10:38:00"/>
    <n v="2131"/>
    <x v="0"/>
    <n v="32.83"/>
    <n v="1.5"/>
    <n v="44.83"/>
    <n v="4.49"/>
    <n v="49.32"/>
  </r>
  <r>
    <x v="243"/>
    <s v="ACT TCCS - PTS - City Maintenance - PM - Belconnen Depot"/>
    <n v="194004"/>
    <m/>
    <s v="Excavation"/>
    <n v="148103"/>
    <m/>
    <s v="BOBCAT"/>
    <s v="SKID STEER"/>
    <s v="S130 Skid Steer Loader"/>
    <s v="EG FUELCO 1790 BELCONNEN"/>
    <s v="CALTEX Australia - Fuel"/>
    <n v="7071340000000000"/>
    <d v="2019-05-16T00:00:00"/>
    <d v="1899-12-30T09:40:00"/>
    <n v="2137"/>
    <x v="0"/>
    <n v="38.58"/>
    <n v="1.5"/>
    <n v="52.68"/>
    <n v="5.27"/>
    <n v="57.95"/>
  </r>
  <r>
    <x v="243"/>
    <s v="ACT TCCS - PTS - City Maintenance - PM - Belconnen Depot"/>
    <n v="194004"/>
    <m/>
    <s v="Excavation"/>
    <n v="148103"/>
    <m/>
    <s v="BOBCAT"/>
    <s v="SKID STEER"/>
    <s v="S130 Skid Steer Loader"/>
    <s v="EG FUELCO 1790 BELCONNEN"/>
    <s v="CALTEX Australia - Fuel"/>
    <n v="7071340000000000"/>
    <d v="2019-06-05T00:00:00"/>
    <d v="1899-12-30T00:09:00"/>
    <m/>
    <x v="0"/>
    <n v="34.56"/>
    <n v="1.5"/>
    <n v="47.19"/>
    <n v="4.72"/>
    <n v="51.91"/>
  </r>
  <r>
    <x v="243"/>
    <s v="ACT TCCS - PTS - City Maintenance - PM - Belconnen Depot"/>
    <n v="194004"/>
    <m/>
    <s v="Excavation"/>
    <n v="148103"/>
    <m/>
    <s v="BOBCAT"/>
    <s v="SKID STEER"/>
    <s v="S130 Skid Steer Loader"/>
    <s v="EG FUELCO 1790 BELCONNEN"/>
    <s v="CALTEX Australia - Fuel"/>
    <n v="7071340000000000"/>
    <d v="2019-06-06T00:00:00"/>
    <d v="1899-12-30T06:37:00"/>
    <m/>
    <x v="0"/>
    <n v="25.95"/>
    <n v="1.5"/>
    <n v="35.44"/>
    <n v="3.55"/>
    <n v="38.99"/>
  </r>
  <r>
    <x v="243"/>
    <s v="ACT TCCS - PTS - City Maintenance - PM - Belconnen Depot"/>
    <n v="194004"/>
    <m/>
    <s v="Excavation"/>
    <n v="148103"/>
    <m/>
    <s v="BOBCAT"/>
    <s v="SKID STEER"/>
    <s v="S130 Skid Steer Loader"/>
    <s v="EG FUELCO 1790 BELCONNEN"/>
    <s v="CALTEX Australia - Fuel"/>
    <n v="7071340000000000"/>
    <d v="2019-07-25T00:00:00"/>
    <d v="1899-12-30T07:39:00"/>
    <m/>
    <x v="0"/>
    <n v="76.930000000000007"/>
    <n v="1.5"/>
    <n v="105.05"/>
    <n v="10.51"/>
    <n v="115.56"/>
  </r>
  <r>
    <x v="243"/>
    <s v="ACT TCCS - PTS - City Maintenance - PM - Belconnen Depot"/>
    <n v="194004"/>
    <m/>
    <s v="Excavation"/>
    <n v="148103"/>
    <m/>
    <s v="BOBCAT"/>
    <s v="SKID STEER"/>
    <s v="S130 Skid Steer Loader"/>
    <s v="EG FUELCO 1790 BELCONNEN"/>
    <s v="CALTEX Australia - Fuel"/>
    <n v="7071340000000000"/>
    <d v="2019-11-20T00:00:00"/>
    <d v="1899-12-30T10:37:00"/>
    <m/>
    <x v="0"/>
    <n v="42.1"/>
    <n v="1.53"/>
    <n v="58.64"/>
    <n v="5.87"/>
    <n v="64.510000000000005"/>
  </r>
  <r>
    <x v="243"/>
    <s v="ACT TCCS - PTS - City Maintenance - PM - Belconnen Depot"/>
    <n v="194004"/>
    <m/>
    <s v="Excavation"/>
    <n v="148103"/>
    <m/>
    <s v="BOBCAT"/>
    <s v="SKID STEER"/>
    <s v="S130 Skid Steer Loader"/>
    <s v="HOLT CALTEX WOOLWORTHS"/>
    <s v="CALTEX Australia - Fuel"/>
    <n v="7071340000000000"/>
    <d v="2019-05-29T00:00:00"/>
    <d v="1899-12-30T06:29:00"/>
    <m/>
    <x v="0"/>
    <n v="35.68"/>
    <n v="1.51"/>
    <n v="49.05"/>
    <n v="4.91"/>
    <n v="53.96"/>
  </r>
  <r>
    <x v="243"/>
    <s v="ACT TCCS - PTS - City Maintenance - PM - Belconnen Depot"/>
    <n v="194004"/>
    <m/>
    <s v="Excavation"/>
    <n v="148103"/>
    <m/>
    <s v="BOBCAT"/>
    <s v="SKID STEER"/>
    <s v="S130 Skid Steer Loader"/>
    <s v="HOLT CALTEX WOOLWORTHS"/>
    <s v="CALTEX Australia - Fuel"/>
    <n v="7071340000000000"/>
    <d v="2019-07-09T00:00:00"/>
    <d v="1899-12-30T14:00:00"/>
    <m/>
    <x v="0"/>
    <n v="56.5"/>
    <n v="1.51"/>
    <n v="77.66"/>
    <n v="7.77"/>
    <n v="85.43"/>
  </r>
  <r>
    <x v="243"/>
    <s v="ACT TCCS - PTS - City Maintenance - PM - Belconnen Depot"/>
    <n v="194004"/>
    <m/>
    <s v="Excavation"/>
    <n v="148103"/>
    <m/>
    <s v="BOBCAT"/>
    <s v="SKID STEER"/>
    <s v="S130 Skid Steer Loader"/>
    <s v="HOLT CALTEX WOOLWORTHS"/>
    <s v="CALTEX Australia - Fuel"/>
    <n v="7071340000000000"/>
    <d v="2019-07-16T00:00:00"/>
    <d v="1899-12-30T06:37:00"/>
    <m/>
    <x v="0"/>
    <n v="61.4"/>
    <n v="1.51"/>
    <n v="84.4"/>
    <n v="8.4499999999999993"/>
    <n v="92.85"/>
  </r>
  <r>
    <x v="243"/>
    <s v="ACT TCCS - PTS - City Maintenance - PM - Belconnen Depot"/>
    <n v="194004"/>
    <m/>
    <s v="Excavation"/>
    <n v="148103"/>
    <m/>
    <s v="BOBCAT"/>
    <s v="SKID STEER"/>
    <s v="S130 Skid Steer Loader"/>
    <s v="HOLT CALTEX WOOLWORTHS"/>
    <s v="CALTEX Australia - Fuel"/>
    <n v="7071340000000000"/>
    <d v="2019-09-18T00:00:00"/>
    <d v="1899-12-30T11:30:00"/>
    <m/>
    <x v="0"/>
    <n v="38.74"/>
    <n v="1.53"/>
    <n v="53.95"/>
    <n v="5.4"/>
    <n v="59.35"/>
  </r>
  <r>
    <x v="243"/>
    <s v="ACT TCCS - PTS - City Maintenance - PM - Belconnen Depot"/>
    <n v="194004"/>
    <m/>
    <s v="Excavation"/>
    <n v="148103"/>
    <m/>
    <s v="BOBCAT"/>
    <s v="SKID STEER"/>
    <s v="S130 Skid Steer Loader"/>
    <s v="HOLT CALTEX WOOLWORTHS"/>
    <s v="CALTEX Australia - Fuel"/>
    <n v="7071340000000000"/>
    <d v="2019-12-05T00:00:00"/>
    <d v="1899-12-30T09:45:00"/>
    <m/>
    <x v="0"/>
    <n v="32.07"/>
    <n v="1.57"/>
    <n v="45.83"/>
    <n v="4.59"/>
    <n v="50.42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BELCONNEN WOOLWORTHS S/STN"/>
    <s v="CALTEX Australia - Fuel"/>
    <n v="7071340000000000"/>
    <d v="2019-02-19T00:00:00"/>
    <d v="1899-12-30T10:51:00"/>
    <m/>
    <x v="0"/>
    <n v="63.07"/>
    <n v="1.38"/>
    <n v="79.03"/>
    <n v="7.9"/>
    <n v="86.93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BELCONNEN WOOLWORTHS S/STN"/>
    <s v="CALTEX Australia - Fuel"/>
    <n v="7071340000000000"/>
    <d v="2019-02-27T00:00:00"/>
    <d v="1899-12-30T14:12:00"/>
    <n v="99917"/>
    <x v="0"/>
    <n v="27.22"/>
    <n v="1.4"/>
    <n v="34.659999999999997"/>
    <n v="3.47"/>
    <n v="38.130000000000003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BELCONNEN WOOLWORTHS S/STN"/>
    <s v="CALTEX Australia - Fuel"/>
    <n v="7071340000000000"/>
    <d v="2019-03-19T00:00:00"/>
    <d v="1899-12-30T06:33:00"/>
    <n v="4132"/>
    <x v="0"/>
    <n v="56.46"/>
    <n v="1.43"/>
    <n v="73.349999999999994"/>
    <n v="7.34"/>
    <n v="80.69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CALTEX KALEEN STAR MART"/>
    <s v="CALTEX Australia - Fuel"/>
    <n v="7071340000000000"/>
    <d v="2019-03-20T00:00:00"/>
    <d v="1899-12-30T13:34:00"/>
    <n v="101594"/>
    <x v="0"/>
    <n v="40.47"/>
    <n v="1.41"/>
    <n v="51.84"/>
    <n v="5.18"/>
    <n v="57.02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EG FUELCO 1790 BELCONNEN"/>
    <s v="CALTEX Australia - Fuel"/>
    <n v="7071340000000000"/>
    <d v="2019-04-29T00:00:00"/>
    <d v="1899-12-30T08:20:00"/>
    <n v="103933"/>
    <x v="0"/>
    <n v="61.9"/>
    <n v="1.46"/>
    <n v="82.1"/>
    <n v="8.2100000000000009"/>
    <n v="90.31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EG FUELCO 1790 BELCONNEN"/>
    <s v="CALTEX Australia - Fuel"/>
    <n v="7071340000000000"/>
    <d v="2019-07-10T00:00:00"/>
    <d v="1899-12-30T09:53:00"/>
    <n v="108430"/>
    <x v="0"/>
    <n v="63.66"/>
    <n v="1.45"/>
    <n v="83.65"/>
    <n v="8.3699999999999992"/>
    <n v="92.02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EG FUELCO 1790 BELCONNEN"/>
    <s v="CALTEX Australia - Fuel"/>
    <n v="7071340000000000"/>
    <d v="2019-11-28T00:00:00"/>
    <d v="1899-12-30T13:10:00"/>
    <m/>
    <x v="0"/>
    <n v="58.45"/>
    <n v="1.43"/>
    <n v="76.069999999999993"/>
    <n v="7.61"/>
    <n v="83.68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1-18T00:00:00"/>
    <d v="1899-12-30T08:06:00"/>
    <m/>
    <x v="0"/>
    <n v="54.64"/>
    <n v="1.28"/>
    <n v="63.57"/>
    <n v="6.36"/>
    <n v="69.930000000000007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2-11T00:00:00"/>
    <d v="1899-12-30T11:47:00"/>
    <n v="98883"/>
    <x v="0"/>
    <n v="63.63"/>
    <n v="1.35"/>
    <n v="78.209999999999994"/>
    <n v="7.82"/>
    <n v="86.03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2-27T00:00:00"/>
    <d v="1899-12-30T06:41:00"/>
    <n v="99697"/>
    <x v="0"/>
    <n v="58.97"/>
    <n v="1.42"/>
    <n v="76.28"/>
    <n v="7.63"/>
    <n v="83.91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3-05T00:00:00"/>
    <d v="1899-12-30T06:26:00"/>
    <m/>
    <x v="0"/>
    <n v="53.57"/>
    <n v="1.43"/>
    <n v="69.739999999999995"/>
    <n v="6.97"/>
    <n v="76.709999999999994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3-12T00:00:00"/>
    <d v="1899-12-30T10:59:00"/>
    <m/>
    <x v="0"/>
    <n v="61.58"/>
    <n v="1.43"/>
    <n v="80.16"/>
    <n v="8.02"/>
    <n v="88.18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3-13T00:00:00"/>
    <d v="1899-12-30T13:11:00"/>
    <n v="100894"/>
    <x v="0"/>
    <n v="20.66"/>
    <n v="1.43"/>
    <n v="26.9"/>
    <n v="2.69"/>
    <n v="29.59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3-26T00:00:00"/>
    <d v="1899-12-30T00:35:00"/>
    <m/>
    <x v="0"/>
    <n v="69.8"/>
    <n v="1.43"/>
    <n v="90.86"/>
    <n v="9.09"/>
    <n v="99.95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4-02T00:00:00"/>
    <d v="1899-12-30T06:19:00"/>
    <n v="102555"/>
    <x v="0"/>
    <n v="52.4"/>
    <n v="1.43"/>
    <n v="68.22"/>
    <n v="6.82"/>
    <n v="75.040000000000006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4-05T00:00:00"/>
    <d v="1899-12-30T07:13:00"/>
    <n v="102790"/>
    <x v="0"/>
    <n v="24.42"/>
    <n v="1.43"/>
    <n v="31.79"/>
    <n v="3.18"/>
    <n v="34.97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4-08T00:00:00"/>
    <d v="1899-12-30T13:30:00"/>
    <n v="103016"/>
    <x v="0"/>
    <n v="41.5"/>
    <n v="1.45"/>
    <n v="54.85"/>
    <n v="5.49"/>
    <n v="60.34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4-17T00:00:00"/>
    <d v="1899-12-30T10:51:00"/>
    <n v="103493"/>
    <x v="0"/>
    <n v="63.24"/>
    <n v="1.46"/>
    <n v="83.88"/>
    <n v="8.39"/>
    <n v="92.27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5-02T00:00:00"/>
    <d v="1899-12-30T07:34:00"/>
    <n v="104402"/>
    <x v="0"/>
    <n v="58.32"/>
    <n v="1.48"/>
    <n v="78.42"/>
    <n v="7.84"/>
    <n v="86.26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5-07T00:00:00"/>
    <d v="1899-12-30T13:17:00"/>
    <n v="104740"/>
    <x v="0"/>
    <n v="55.52"/>
    <n v="1.49"/>
    <n v="75.150000000000006"/>
    <n v="7.52"/>
    <n v="82.67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5-28T00:00:00"/>
    <d v="1899-12-30T06:24:00"/>
    <m/>
    <x v="0"/>
    <n v="59.04"/>
    <n v="1.47"/>
    <n v="78.849999999999994"/>
    <n v="7.89"/>
    <n v="86.74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6-07T00:00:00"/>
    <d v="1899-12-30T07:01:00"/>
    <m/>
    <x v="0"/>
    <n v="69.2"/>
    <n v="1.47"/>
    <n v="92.41"/>
    <n v="9.24"/>
    <n v="101.65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6-14T00:00:00"/>
    <d v="1899-12-30T00:42:00"/>
    <m/>
    <x v="0"/>
    <n v="67.75"/>
    <n v="1.47"/>
    <n v="90.47"/>
    <n v="9.0500000000000007"/>
    <n v="99.52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6-21T00:00:00"/>
    <d v="1899-12-30T06:31:00"/>
    <m/>
    <x v="0"/>
    <n v="68.97"/>
    <n v="1.45"/>
    <n v="89.05"/>
    <n v="8.91"/>
    <n v="97.96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6-26T00:00:00"/>
    <d v="1899-12-30T06:24:00"/>
    <m/>
    <x v="0"/>
    <n v="69.56"/>
    <n v="1.44"/>
    <n v="89.01"/>
    <n v="8.9"/>
    <n v="97.91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7-01T00:00:00"/>
    <d v="1899-12-30T06:30:00"/>
    <m/>
    <x v="0"/>
    <n v="67.11"/>
    <n v="1.43"/>
    <n v="87.08"/>
    <n v="8.7100000000000009"/>
    <n v="95.79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7-05T00:00:00"/>
    <d v="1899-12-30T08:22:00"/>
    <m/>
    <x v="0"/>
    <n v="70.19"/>
    <n v="1.43"/>
    <n v="91.08"/>
    <n v="9.11"/>
    <n v="100.19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7-15T00:00:00"/>
    <d v="1899-12-30T06:53:00"/>
    <n v="108875"/>
    <x v="0"/>
    <n v="67.069999999999993"/>
    <n v="1.45"/>
    <n v="88.39"/>
    <n v="8.84"/>
    <n v="97.23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7-19T00:00:00"/>
    <d v="1899-12-30T11:23:00"/>
    <n v="10698"/>
    <x v="0"/>
    <n v="71.64"/>
    <n v="1.45"/>
    <n v="94.41"/>
    <n v="9.44"/>
    <n v="103.85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7-25T00:00:00"/>
    <d v="1899-12-30T07:21:00"/>
    <m/>
    <x v="0"/>
    <n v="62.33"/>
    <n v="1.45"/>
    <n v="82.43"/>
    <n v="8.24"/>
    <n v="90.67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7-30T00:00:00"/>
    <d v="1899-12-30T06:28:00"/>
    <m/>
    <x v="0"/>
    <n v="56.83"/>
    <n v="1.46"/>
    <n v="75.650000000000006"/>
    <n v="7.57"/>
    <n v="83.22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8-02T00:00:00"/>
    <d v="1899-12-30T08:19:00"/>
    <m/>
    <x v="0"/>
    <n v="70.41"/>
    <n v="1.46"/>
    <n v="93.74"/>
    <n v="9.3699999999999992"/>
    <n v="103.11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8-09T00:00:00"/>
    <d v="1899-12-30T06:30:00"/>
    <m/>
    <x v="0"/>
    <n v="63.98"/>
    <n v="1.46"/>
    <n v="84.81"/>
    <n v="8.48"/>
    <n v="93.29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8-14T00:00:00"/>
    <d v="1899-12-30T11:30:00"/>
    <m/>
    <x v="0"/>
    <n v="51.25"/>
    <n v="1.48"/>
    <n v="68.89"/>
    <n v="6.89"/>
    <n v="75.78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8-16T00:00:00"/>
    <d v="1899-12-30T13:32:00"/>
    <m/>
    <x v="0"/>
    <n v="56.01"/>
    <n v="1.48"/>
    <n v="75.290000000000006"/>
    <n v="7.53"/>
    <n v="82.82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8-23T00:00:00"/>
    <d v="1899-12-30T09:41:00"/>
    <m/>
    <x v="0"/>
    <n v="61.07"/>
    <n v="1.45"/>
    <n v="80.650000000000006"/>
    <n v="8.07"/>
    <n v="88.72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8-29T00:00:00"/>
    <d v="1899-12-30T00:10:00"/>
    <m/>
    <x v="0"/>
    <n v="95"/>
    <n v="1.45"/>
    <n v="125.56"/>
    <n v="12.56"/>
    <n v="138.12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8-29T00:00:00"/>
    <d v="1899-12-30T07:06:00"/>
    <n v="112880"/>
    <x v="0"/>
    <n v="62.05"/>
    <n v="1.45"/>
    <n v="82.02"/>
    <n v="8.1999999999999993"/>
    <n v="90.22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9-04T00:00:00"/>
    <d v="1899-12-30T08:10:00"/>
    <m/>
    <x v="0"/>
    <n v="54.36"/>
    <n v="1.45"/>
    <n v="71.88"/>
    <n v="7.19"/>
    <n v="79.069999999999993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9-09T00:00:00"/>
    <d v="1899-12-30T06:16:00"/>
    <m/>
    <x v="0"/>
    <n v="61.35"/>
    <n v="1.45"/>
    <n v="80.87"/>
    <n v="8.09"/>
    <n v="88.96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9-12T00:00:00"/>
    <d v="1899-12-30T13:13:00"/>
    <m/>
    <x v="0"/>
    <n v="44.98"/>
    <n v="1.45"/>
    <n v="59.29"/>
    <n v="5.93"/>
    <n v="65.22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9-17T00:00:00"/>
    <d v="1899-12-30T08:09:00"/>
    <m/>
    <x v="0"/>
    <n v="64.92"/>
    <n v="1.45"/>
    <n v="85.56"/>
    <n v="8.56"/>
    <n v="94.12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9-20T00:00:00"/>
    <d v="1899-12-30T07:40:00"/>
    <n v="14023"/>
    <x v="0"/>
    <n v="59.8"/>
    <n v="1.45"/>
    <n v="78.819999999999993"/>
    <n v="7.88"/>
    <n v="86.7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9-27T00:00:00"/>
    <d v="1899-12-30T09:59:00"/>
    <n v="115558"/>
    <x v="0"/>
    <n v="75.69"/>
    <n v="1.46"/>
    <n v="100.57"/>
    <n v="10.06"/>
    <n v="110.63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10-04T00:00:00"/>
    <d v="1899-12-30T08:03:00"/>
    <n v="115971"/>
    <x v="0"/>
    <n v="58.9"/>
    <n v="1.49"/>
    <n v="79.930000000000007"/>
    <n v="7.99"/>
    <n v="87.92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10-23T00:00:00"/>
    <d v="1899-12-30T08:15:00"/>
    <m/>
    <x v="0"/>
    <n v="59.52"/>
    <n v="1.47"/>
    <n v="79.569999999999993"/>
    <n v="7.96"/>
    <n v="87.53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11-01T00:00:00"/>
    <d v="1899-12-30T09:58:00"/>
    <n v="4132"/>
    <x v="0"/>
    <n v="66.03"/>
    <n v="1.49"/>
    <n v="89.18"/>
    <n v="8.92"/>
    <n v="98.1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11-11T00:00:00"/>
    <d v="1899-12-30T09:44:00"/>
    <m/>
    <x v="0"/>
    <n v="43.51"/>
    <n v="1.47"/>
    <n v="58.12"/>
    <n v="5.81"/>
    <n v="63.93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11-15T00:00:00"/>
    <d v="1899-12-30T07:18:00"/>
    <n v="177667"/>
    <x v="0"/>
    <n v="66.19"/>
    <n v="1.47"/>
    <n v="88.42"/>
    <n v="8.84"/>
    <n v="97.26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11-25T00:00:00"/>
    <d v="1899-12-30T11:59:00"/>
    <m/>
    <x v="0"/>
    <n v="53.74"/>
    <n v="1.45"/>
    <n v="70.78"/>
    <n v="7.08"/>
    <n v="77.86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12-03T00:00:00"/>
    <d v="1899-12-30T00:48:00"/>
    <m/>
    <x v="0"/>
    <n v="66.2"/>
    <n v="1.45"/>
    <n v="87.32"/>
    <n v="8.73"/>
    <n v="96.05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12-10T00:00:00"/>
    <d v="1899-12-30T13:10:00"/>
    <m/>
    <x v="0"/>
    <n v="69.37"/>
    <n v="1.47"/>
    <n v="92.55"/>
    <n v="9.26"/>
    <n v="101.81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12-16T00:00:00"/>
    <d v="1899-12-30T07:12:00"/>
    <n v="119949"/>
    <x v="0"/>
    <n v="67.67"/>
    <n v="1.46"/>
    <n v="90.03"/>
    <n v="9"/>
    <n v="99.03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12-18T00:00:00"/>
    <d v="1899-12-30T13:47:00"/>
    <m/>
    <x v="0"/>
    <n v="55.98"/>
    <n v="1.46"/>
    <n v="74.47"/>
    <n v="7.45"/>
    <n v="81.92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12-23T00:00:00"/>
    <d v="1899-12-30T00:57:00"/>
    <m/>
    <x v="0"/>
    <n v="54.96"/>
    <n v="1.47"/>
    <n v="73.56"/>
    <n v="7.36"/>
    <n v="80.92"/>
  </r>
  <r>
    <x v="245"/>
    <s v="ACT TCCS - PTS - City Maintenance - PM - Belconnen Depot"/>
    <n v="204709"/>
    <m/>
    <s v="Heavy Commercial"/>
    <n v="156656"/>
    <n v="2011"/>
    <s v="ISUZU"/>
    <s v="N-SERIES"/>
    <s v="MY11 NH NPR400 Long Premium 4x2 Man 7.5t GVM"/>
    <s v="BELCONNEN WOOLWORTHS S/STN"/>
    <s v="CALTEX Australia - Fuel"/>
    <n v="7071340000000000"/>
    <d v="2019-02-18T00:00:00"/>
    <d v="1899-12-30T08:43:00"/>
    <n v="6880"/>
    <x v="0"/>
    <n v="43.49"/>
    <n v="1.45"/>
    <n v="57.41"/>
    <n v="5.75"/>
    <n v="63.16"/>
  </r>
  <r>
    <x v="245"/>
    <s v="ACT TCCS - PTS - City Maintenance - PM - Belconnen Depot"/>
    <n v="204709"/>
    <m/>
    <s v="Heavy Commercial"/>
    <n v="156656"/>
    <n v="2011"/>
    <s v="ISUZU"/>
    <s v="N-SERIES"/>
    <s v="MY11 NH NPR400 Long Premium 4x2 Man 7.5t GVM"/>
    <s v="EG FUELCO 1790 BELCONNEN"/>
    <s v="CALTEX Australia - Fuel"/>
    <n v="7071340000000000"/>
    <d v="2019-05-07T00:00:00"/>
    <d v="1899-12-30T14:52:00"/>
    <n v="1025"/>
    <x v="0"/>
    <n v="95.91"/>
    <n v="1.5"/>
    <n v="130.96"/>
    <n v="13.1"/>
    <n v="144.06"/>
  </r>
  <r>
    <x v="245"/>
    <s v="ACT TCCS - PTS - City Maintenance - PM - Belconnen Depot"/>
    <n v="204709"/>
    <m/>
    <s v="Heavy Commercial"/>
    <n v="156656"/>
    <n v="2011"/>
    <s v="ISUZU"/>
    <s v="N-SERIES"/>
    <s v="MY11 NH NPR400 Long Premium 4x2 Man 7.5t GVM"/>
    <s v="EG FUELCO 1790 BELCONNEN"/>
    <s v="CALTEX Australia - Fuel"/>
    <n v="7071340000000000"/>
    <d v="2019-07-17T00:00:00"/>
    <d v="1899-12-30T09:38:00"/>
    <m/>
    <x v="0"/>
    <n v="37.46"/>
    <n v="1.5"/>
    <n v="51.15"/>
    <n v="5.12"/>
    <n v="56.27"/>
  </r>
  <r>
    <x v="245"/>
    <s v="ACT TCCS - PTS - City Maintenance - PM - Belconnen Depot"/>
    <n v="204709"/>
    <m/>
    <s v="Heavy Commercial"/>
    <n v="156656"/>
    <n v="2011"/>
    <s v="ISUZU"/>
    <s v="N-SERIES"/>
    <s v="MY11 NH NPR400 Long Premium 4x2 Man 7.5t GVM"/>
    <s v="EG FUELCO 1790 BELCONNEN"/>
    <s v="CALTEX Australia - Fuel"/>
    <n v="7071340000000000"/>
    <d v="2019-09-20T00:00:00"/>
    <d v="1899-12-30T00:02:00"/>
    <n v="18172"/>
    <x v="0"/>
    <n v="42.95"/>
    <n v="1.51"/>
    <n v="59.04"/>
    <n v="5.91"/>
    <n v="64.95"/>
  </r>
  <r>
    <x v="245"/>
    <s v="ACT TCCS - PTS - City Maintenance - PM - Belconnen Depot"/>
    <n v="204709"/>
    <m/>
    <s v="Heavy Commercial"/>
    <n v="156656"/>
    <n v="2011"/>
    <s v="ISUZU"/>
    <s v="N-SERIES"/>
    <s v="MY11 NH NPR400 Long Premium 4x2 Man 7.5t GVM"/>
    <s v="EG FUELCO 1790 BELCONNEN"/>
    <s v="CALTEX Australia - Fuel"/>
    <n v="7071340000000000"/>
    <d v="2019-10-04T00:00:00"/>
    <d v="1899-12-30T07:52:00"/>
    <n v="21339"/>
    <x v="0"/>
    <n v="41.68"/>
    <n v="1.53"/>
    <n v="58.05"/>
    <n v="5.81"/>
    <n v="63.86"/>
  </r>
  <r>
    <x v="245"/>
    <s v="ACT TCCS - PTS - City Maintenance - PM - Belconnen Depot"/>
    <n v="204709"/>
    <m/>
    <s v="Heavy Commercial"/>
    <n v="156656"/>
    <n v="2011"/>
    <s v="ISUZU"/>
    <s v="N-SERIES"/>
    <s v="MY11 NH NPR400 Long Premium 4x2 Man 7.5t GVM"/>
    <s v="FYSHWICK S/STN"/>
    <s v="CALTEX Australia - Fuel"/>
    <n v="7071340000000000"/>
    <d v="2019-11-04T00:00:00"/>
    <d v="1899-12-30T08:01:00"/>
    <n v="31374"/>
    <x v="0"/>
    <n v="105.95"/>
    <n v="1.46"/>
    <n v="140.82"/>
    <n v="14.09"/>
    <n v="154.91"/>
  </r>
  <r>
    <x v="245"/>
    <s v="ACT TCCS - PTS - City Maintenance - PM - Belconnen Depot"/>
    <n v="204709"/>
    <m/>
    <s v="Heavy Commercial"/>
    <n v="156656"/>
    <n v="2011"/>
    <s v="ISUZU"/>
    <s v="N-SERIES"/>
    <s v="MY11 NH NPR400 Long Premium 4x2 Man 7.5t GVM"/>
    <s v="HOLT CALTEX WOOLWORTHS"/>
    <s v="CALTEX Australia - Fuel"/>
    <n v="7071340000000000"/>
    <d v="2019-10-25T00:00:00"/>
    <d v="1899-12-30T07:21:00"/>
    <m/>
    <x v="0"/>
    <n v="75.44"/>
    <n v="1.55"/>
    <n v="106.44"/>
    <n v="10.65"/>
    <n v="117.09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BELCONNEN WOOLWORTHS S/STN"/>
    <s v="CALTEX Australia - Fuel"/>
    <n v="7071340000000000"/>
    <d v="2019-01-02T00:00:00"/>
    <d v="1899-12-30T06:28:00"/>
    <n v="94130"/>
    <x v="0"/>
    <n v="92.85"/>
    <n v="1.34"/>
    <n v="112.8"/>
    <n v="11.28"/>
    <n v="124.08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BELCONNEN WOOLWORTHS S/STN"/>
    <s v="CALTEX Australia - Fuel"/>
    <n v="7071340000000000"/>
    <d v="2019-01-15T00:00:00"/>
    <d v="1899-12-30T09:53:00"/>
    <n v="94610"/>
    <x v="0"/>
    <n v="98.15"/>
    <n v="1.26"/>
    <n v="112.23"/>
    <n v="11.22"/>
    <n v="123.45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BELCONNEN WOOLWORTHS S/STN"/>
    <s v="CALTEX Australia - Fuel"/>
    <n v="7071340000000000"/>
    <d v="2019-01-23T00:00:00"/>
    <d v="1899-12-30T00:10:00"/>
    <n v="95106"/>
    <x v="0"/>
    <n v="95.42"/>
    <n v="1.31"/>
    <n v="113.21"/>
    <n v="11.32"/>
    <n v="124.53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BELCONNEN WOOLWORTHS S/STN"/>
    <s v="CALTEX Australia - Fuel"/>
    <n v="7071340000000000"/>
    <d v="2019-02-08T00:00:00"/>
    <d v="1899-12-30T13:48:00"/>
    <n v="95611"/>
    <x v="0"/>
    <n v="86.55"/>
    <n v="1.34"/>
    <n v="105.25"/>
    <n v="10.53"/>
    <n v="115.78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BELCONNEN WOOLWORTHS S/STN"/>
    <s v="CALTEX Australia - Fuel"/>
    <n v="7071340000000000"/>
    <d v="2019-02-15T00:00:00"/>
    <d v="1899-12-30T13:56:00"/>
    <n v="96084"/>
    <x v="0"/>
    <n v="86.82"/>
    <n v="1.37"/>
    <n v="108.01"/>
    <n v="10.8"/>
    <n v="118.81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BELCONNEN WOOLWORTHS S/STN"/>
    <s v="CALTEX Australia - Fuel"/>
    <n v="7071340000000000"/>
    <d v="2019-02-22T00:00:00"/>
    <d v="1899-12-30T13:41:00"/>
    <n v="96550"/>
    <x v="0"/>
    <n v="86.73"/>
    <n v="1.38"/>
    <n v="108.68"/>
    <n v="10.87"/>
    <n v="119.55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BELCONNEN WOOLWORTHS S/STN"/>
    <s v="CALTEX Australia - Fuel"/>
    <n v="7071340000000000"/>
    <d v="2019-02-28T00:00:00"/>
    <d v="1899-12-30T13:57:00"/>
    <n v="97016"/>
    <x v="0"/>
    <n v="76.97"/>
    <n v="1.4"/>
    <n v="98.02"/>
    <n v="9.8000000000000007"/>
    <n v="107.82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BELCONNEN WOOLWORTHS S/STN"/>
    <s v="CALTEX Australia - Fuel"/>
    <n v="7071340000000000"/>
    <d v="2019-03-28T00:00:00"/>
    <d v="1899-12-30T14:09:00"/>
    <n v="97522"/>
    <x v="0"/>
    <n v="99.34"/>
    <n v="1.46"/>
    <n v="131.76"/>
    <n v="13.18"/>
    <n v="144.94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CALTEX KALEEN STAR MART"/>
    <s v="CALTEX Australia - Fuel"/>
    <n v="7071340000000000"/>
    <d v="2019-09-11T00:00:00"/>
    <d v="1899-12-30T11:23:00"/>
    <n v="108021"/>
    <x v="0"/>
    <n v="101.61"/>
    <n v="1.44"/>
    <n v="133.19"/>
    <n v="13.32"/>
    <n v="146.51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CALTEX KALEEN STAR MART"/>
    <s v="CALTEX Australia - Fuel"/>
    <n v="7071340000000000"/>
    <d v="2019-09-24T00:00:00"/>
    <d v="1899-12-30T06:48:00"/>
    <n v="109050"/>
    <x v="0"/>
    <n v="94.44"/>
    <n v="1.45"/>
    <n v="124.79"/>
    <n v="12.48"/>
    <n v="137.27000000000001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CALTEX KALEEN STAR MART"/>
    <s v="CALTEX Australia - Fuel"/>
    <n v="7071340000000000"/>
    <d v="2019-10-10T00:00:00"/>
    <d v="1899-12-30T06:43:00"/>
    <n v="110140"/>
    <x v="0"/>
    <n v="88.04"/>
    <n v="1.49"/>
    <n v="119.27"/>
    <n v="11.93"/>
    <n v="131.19999999999999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4-05T00:00:00"/>
    <d v="1899-12-30T11:47:00"/>
    <n v="98025"/>
    <x v="0"/>
    <n v="80.83"/>
    <n v="1.46"/>
    <n v="107.21"/>
    <n v="10.72"/>
    <n v="117.93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4-16T00:00:00"/>
    <d v="1899-12-30T06:26:00"/>
    <n v="98476"/>
    <x v="0"/>
    <n v="83.22"/>
    <n v="1.46"/>
    <n v="110.38"/>
    <n v="11.04"/>
    <n v="121.42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4-30T00:00:00"/>
    <d v="1899-12-30T14:01:00"/>
    <n v="98932"/>
    <x v="0"/>
    <n v="104.23"/>
    <n v="1.46"/>
    <n v="138.25"/>
    <n v="13.83"/>
    <n v="152.08000000000001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5-08T00:00:00"/>
    <d v="1899-12-30T06:23:00"/>
    <n v="99500"/>
    <x v="0"/>
    <n v="98.74"/>
    <n v="1.46"/>
    <n v="130.96"/>
    <n v="13.1"/>
    <n v="144.06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5-15T00:00:00"/>
    <d v="1899-12-30T06:17:00"/>
    <n v="99978"/>
    <x v="0"/>
    <n v="90.87"/>
    <n v="1.46"/>
    <n v="120.53"/>
    <n v="12.05"/>
    <n v="132.58000000000001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5-22T00:00:00"/>
    <d v="1899-12-30T10:52:00"/>
    <n v="9020"/>
    <x v="0"/>
    <n v="93.14"/>
    <n v="1.47"/>
    <n v="124.38"/>
    <n v="12.44"/>
    <n v="136.82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5-29T00:00:00"/>
    <d v="1899-12-30T13:00:00"/>
    <n v="100926"/>
    <x v="0"/>
    <n v="91.79"/>
    <n v="1.46"/>
    <n v="121.75"/>
    <n v="12.18"/>
    <n v="133.93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6-05T00:00:00"/>
    <d v="1899-12-30T13:49:00"/>
    <n v="101374"/>
    <x v="0"/>
    <n v="78.459999999999994"/>
    <n v="1.46"/>
    <n v="104.06"/>
    <n v="10.41"/>
    <n v="114.47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6-14T00:00:00"/>
    <d v="1899-12-30T13:26:00"/>
    <n v="101823"/>
    <x v="0"/>
    <n v="96.2"/>
    <n v="1.46"/>
    <n v="127.6"/>
    <n v="12.76"/>
    <n v="140.36000000000001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6-27T00:00:00"/>
    <d v="1899-12-30T11:41:00"/>
    <n v="102417"/>
    <x v="0"/>
    <n v="106.03"/>
    <n v="1.4"/>
    <n v="136.4"/>
    <n v="13.64"/>
    <n v="150.04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7-08T00:00:00"/>
    <d v="1899-12-30T09:45:00"/>
    <n v="102968"/>
    <x v="0"/>
    <n v="77.08"/>
    <n v="1.45"/>
    <n v="101.29"/>
    <n v="10.130000000000001"/>
    <n v="111.42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7-17T00:00:00"/>
    <d v="1899-12-30T07:27:00"/>
    <n v="103450"/>
    <x v="0"/>
    <n v="93.45"/>
    <n v="1.44"/>
    <n v="122.32"/>
    <n v="12.23"/>
    <n v="134.55000000000001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7-22T00:00:00"/>
    <d v="1899-12-30T09:34:00"/>
    <n v="103900"/>
    <x v="0"/>
    <n v="92.56"/>
    <n v="1.44"/>
    <n v="121.57"/>
    <n v="12.16"/>
    <n v="133.72999999999999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7-29T00:00:00"/>
    <d v="1899-12-30T05:31:00"/>
    <n v="104420"/>
    <x v="0"/>
    <n v="100.93"/>
    <n v="1.45"/>
    <n v="133.46"/>
    <n v="13.35"/>
    <n v="146.81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8-01T00:00:00"/>
    <d v="1899-12-30T13:02:00"/>
    <n v="104900"/>
    <x v="0"/>
    <n v="86.75"/>
    <n v="1.45"/>
    <n v="114.72"/>
    <n v="11.47"/>
    <n v="126.19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8-09T00:00:00"/>
    <d v="1899-12-30T13:21:00"/>
    <n v="105475"/>
    <x v="0"/>
    <n v="109.55"/>
    <n v="1.45"/>
    <n v="144.24"/>
    <n v="14.42"/>
    <n v="158.66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8-16T00:00:00"/>
    <d v="1899-12-30T00:46:00"/>
    <n v="105980"/>
    <x v="0"/>
    <n v="99.57"/>
    <n v="1.46"/>
    <n v="132.06"/>
    <n v="13.21"/>
    <n v="145.27000000000001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8-22T00:00:00"/>
    <d v="1899-12-30T13:52:00"/>
    <n v="106418"/>
    <x v="0"/>
    <n v="74.540000000000006"/>
    <n v="1.44"/>
    <n v="97.28"/>
    <n v="9.73"/>
    <n v="107.01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8-30T00:00:00"/>
    <d v="1899-12-30T06:11:00"/>
    <n v="106970"/>
    <x v="0"/>
    <n v="98.14"/>
    <n v="1.44"/>
    <n v="128.19"/>
    <n v="12.82"/>
    <n v="141.01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9-05T00:00:00"/>
    <d v="1899-12-30T05:26:00"/>
    <n v="107440"/>
    <x v="0"/>
    <n v="89.89"/>
    <n v="1.44"/>
    <n v="117.45"/>
    <n v="11.75"/>
    <n v="129.19999999999999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9-17T00:00:00"/>
    <d v="1899-12-30T09:43:00"/>
    <n v="108550"/>
    <x v="0"/>
    <n v="96.55"/>
    <n v="1.43"/>
    <n v="125.75"/>
    <n v="12.58"/>
    <n v="138.33000000000001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10-02T00:00:00"/>
    <d v="1899-12-30T09:49:00"/>
    <n v="109600"/>
    <x v="0"/>
    <n v="102.6"/>
    <n v="1.48"/>
    <n v="137.63999999999999"/>
    <n v="13.76"/>
    <n v="151.4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10-18T00:00:00"/>
    <d v="1899-12-30T13:28:00"/>
    <n v="110463"/>
    <x v="0"/>
    <n v="58.21"/>
    <n v="1.46"/>
    <n v="77.47"/>
    <n v="7.75"/>
    <n v="85.22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11-05T00:00:00"/>
    <d v="1899-12-30T00:48:00"/>
    <n v="110921"/>
    <x v="0"/>
    <n v="53.77"/>
    <n v="1.46"/>
    <n v="71.22"/>
    <n v="7.12"/>
    <n v="78.34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11-13T00:00:00"/>
    <d v="1899-12-30T11:09:00"/>
    <n v="111434"/>
    <x v="0"/>
    <n v="108.52"/>
    <n v="1.45"/>
    <n v="143.26"/>
    <n v="14.33"/>
    <n v="157.59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11-21T00:00:00"/>
    <d v="1899-12-30T07:02:00"/>
    <n v="111996"/>
    <x v="0"/>
    <n v="31.67"/>
    <n v="1.44"/>
    <n v="41.45"/>
    <n v="4.1500000000000004"/>
    <n v="45.6"/>
  </r>
  <r>
    <x v="247"/>
    <s v="ACT TCCS - PTS - City Maintenance - PM - Belconnen Depot"/>
    <n v="335736"/>
    <m/>
    <s v="Agricultural"/>
    <n v="264375"/>
    <m/>
    <s v="TORO"/>
    <s v="RAKE-O-VAC"/>
    <s v="22hp Kohler Engined 5 3/4 yd Hopper"/>
    <s v="BELCONNEN WOOLWORTHS S/STN"/>
    <s v="CALTEX Australia - Fuel"/>
    <n v="7071340000000000"/>
    <d v="2019-01-07T00:00:00"/>
    <d v="1899-12-30T00:18:00"/>
    <n v="1745"/>
    <x v="0"/>
    <n v="54.03"/>
    <n v="1.26"/>
    <n v="61.89"/>
    <n v="6.19"/>
    <n v="68.08"/>
  </r>
  <r>
    <x v="247"/>
    <s v="ACT TCCS - PTS - City Maintenance - PM - Belconnen Depot"/>
    <n v="335736"/>
    <m/>
    <s v="Agricultural"/>
    <n v="264375"/>
    <m/>
    <s v="TORO"/>
    <s v="RAKE-O-VAC"/>
    <s v="22hp Kohler Engined 5 3/4 yd Hopper"/>
    <s v="BELCONNEN WOOLWORTHS S/STN"/>
    <s v="CALTEX Australia - Fuel"/>
    <n v="7071340000000000"/>
    <d v="2019-03-28T00:00:00"/>
    <d v="1899-12-30T06:59:00"/>
    <n v="21618"/>
    <x v="0"/>
    <n v="46.97"/>
    <n v="1.46"/>
    <n v="62.3"/>
    <n v="6.23"/>
    <n v="68.53"/>
  </r>
  <r>
    <x v="247"/>
    <s v="ACT TCCS - PTS - City Maintenance - PM - Belconnen Depot"/>
    <n v="335736"/>
    <m/>
    <s v="Agricultural"/>
    <n v="264375"/>
    <m/>
    <s v="TORO"/>
    <s v="RAKE-O-VAC"/>
    <s v="22hp Kohler Engined 5 3/4 yd Hopper"/>
    <s v="CALTEX KALEEN STAR MART"/>
    <s v="CALTEX Australia - Fuel"/>
    <n v="7071340000000000"/>
    <d v="2019-10-08T00:00:00"/>
    <d v="1899-12-30T00:48:00"/>
    <n v="27291"/>
    <x v="0"/>
    <n v="51.82"/>
    <n v="1.49"/>
    <n v="70.2"/>
    <n v="7.02"/>
    <n v="77.22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1-07T00:00:00"/>
    <d v="1899-12-30T05:56:00"/>
    <n v="2602"/>
    <x v="0"/>
    <n v="155.35"/>
    <n v="1.26"/>
    <n v="177.95"/>
    <n v="17.8"/>
    <n v="195.75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1-10T00:00:00"/>
    <d v="1899-12-30T05:45:00"/>
    <n v="2618"/>
    <x v="0"/>
    <n v="116.98"/>
    <n v="1.26"/>
    <n v="134"/>
    <n v="13.4"/>
    <n v="147.4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1-15T00:00:00"/>
    <d v="1899-12-30T06:13:00"/>
    <n v="2634"/>
    <x v="0"/>
    <n v="134.79"/>
    <n v="1.26"/>
    <n v="154.13"/>
    <n v="15.41"/>
    <n v="169.54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1-21T00:00:00"/>
    <d v="1899-12-30T08:20:00"/>
    <n v="2650"/>
    <x v="0"/>
    <n v="111.87"/>
    <n v="1.31"/>
    <n v="132.72999999999999"/>
    <n v="13.27"/>
    <n v="146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1-24T00:00:00"/>
    <d v="1899-12-30T07:09:00"/>
    <n v="2668"/>
    <x v="0"/>
    <n v="129.46"/>
    <n v="1.31"/>
    <n v="153.6"/>
    <n v="15.36"/>
    <n v="168.96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1-30T00:00:00"/>
    <d v="1899-12-30T06:25:00"/>
    <n v="2689"/>
    <x v="0"/>
    <n v="139.6"/>
    <n v="1.32"/>
    <n v="168.09"/>
    <n v="16.809999999999999"/>
    <n v="184.9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1-31T00:00:00"/>
    <d v="1899-12-30T06:39:00"/>
    <n v="2696"/>
    <x v="0"/>
    <n v="54.09"/>
    <n v="1.32"/>
    <n v="65.13"/>
    <n v="6.51"/>
    <n v="71.64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2-04T00:00:00"/>
    <d v="1899-12-30T06:50:00"/>
    <n v="2717"/>
    <x v="0"/>
    <n v="144.62"/>
    <n v="1.34"/>
    <n v="175.86"/>
    <n v="17.59"/>
    <n v="193.45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2-06T00:00:00"/>
    <d v="1899-12-30T06:27:00"/>
    <n v="2733"/>
    <x v="0"/>
    <n v="105.38"/>
    <n v="1.34"/>
    <n v="128.15"/>
    <n v="12.82"/>
    <n v="140.97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2-09T00:00:00"/>
    <d v="1899-12-30T15:26:00"/>
    <m/>
    <x v="0"/>
    <n v="137.59"/>
    <n v="1.34"/>
    <n v="167.32"/>
    <n v="16.73"/>
    <n v="184.05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2-14T00:00:00"/>
    <d v="1899-12-30T07:42:00"/>
    <n v="2796"/>
    <x v="0"/>
    <n v="112.69"/>
    <n v="1.37"/>
    <n v="140.19"/>
    <n v="14.02"/>
    <n v="154.21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2-16T00:00:00"/>
    <d v="1899-12-30T06:38:00"/>
    <n v="2782"/>
    <x v="0"/>
    <n v="79.989999999999995"/>
    <n v="1.37"/>
    <n v="99.51"/>
    <n v="9.9499999999999993"/>
    <n v="109.46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2-18T00:00:00"/>
    <d v="1899-12-30T07:09:00"/>
    <n v="2789"/>
    <x v="0"/>
    <n v="66.77"/>
    <n v="1.38"/>
    <n v="83.66"/>
    <n v="8.3699999999999992"/>
    <n v="92.03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2-20T00:00:00"/>
    <d v="1899-12-30T07:36:00"/>
    <n v="2804"/>
    <x v="0"/>
    <n v="108.93"/>
    <n v="1.38"/>
    <n v="136.5"/>
    <n v="13.65"/>
    <n v="150.15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2-22T00:00:00"/>
    <d v="1899-12-30T06:55:00"/>
    <n v="2819"/>
    <x v="0"/>
    <n v="90.33"/>
    <n v="1.38"/>
    <n v="113.19"/>
    <n v="11.32"/>
    <n v="124.51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2-27T00:00:00"/>
    <d v="1899-12-30T07:09:00"/>
    <n v="2839"/>
    <x v="0"/>
    <n v="130.09"/>
    <n v="1.4"/>
    <n v="165.66"/>
    <n v="16.57"/>
    <n v="182.23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3-04T00:00:00"/>
    <d v="1899-12-30T07:00:00"/>
    <n v="2861"/>
    <x v="0"/>
    <n v="145.22999999999999"/>
    <n v="1.41"/>
    <n v="186.03"/>
    <n v="18.600000000000001"/>
    <n v="204.63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3-07T00:00:00"/>
    <d v="1899-12-30T06:48:00"/>
    <n v="2876"/>
    <x v="0"/>
    <n v="95.77"/>
    <n v="1.43"/>
    <n v="124.42"/>
    <n v="12.44"/>
    <n v="136.86000000000001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3-12T00:00:00"/>
    <d v="1899-12-30T06:37:00"/>
    <n v="2889"/>
    <x v="0"/>
    <n v="75.790000000000006"/>
    <n v="1.43"/>
    <n v="98.45"/>
    <n v="9.85"/>
    <n v="108.3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3-15T00:00:00"/>
    <d v="1899-12-30T06:52:00"/>
    <n v="2912"/>
    <x v="0"/>
    <n v="142.06"/>
    <n v="1.43"/>
    <n v="184.55"/>
    <n v="18.46"/>
    <n v="203.01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3-19T00:00:00"/>
    <d v="1899-12-30T06:52:00"/>
    <n v="2925"/>
    <x v="0"/>
    <n v="81.489999999999995"/>
    <n v="1.43"/>
    <n v="105.86"/>
    <n v="10.59"/>
    <n v="116.45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3-22T00:00:00"/>
    <d v="1899-12-30T07:01:00"/>
    <n v="2948"/>
    <x v="0"/>
    <n v="143.16999999999999"/>
    <n v="1.43"/>
    <n v="185.99"/>
    <n v="18.600000000000001"/>
    <n v="204.59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3-26T00:00:00"/>
    <d v="1899-12-30T07:28:00"/>
    <n v="2961"/>
    <x v="0"/>
    <n v="107.23"/>
    <n v="1.46"/>
    <n v="142.22999999999999"/>
    <n v="14.22"/>
    <n v="156.44999999999999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3-29T00:00:00"/>
    <d v="1899-12-30T06:35:00"/>
    <n v="2976"/>
    <x v="0"/>
    <n v="113.8"/>
    <n v="1.46"/>
    <n v="150.94"/>
    <n v="15.09"/>
    <n v="166.03"/>
  </r>
  <r>
    <x v="248"/>
    <s v="ACT TCCS - PTS - City Maintenance - PM - Belconnen Depot"/>
    <n v="721702"/>
    <m/>
    <s v="Commercial"/>
    <m/>
    <m/>
    <s v="JOHN DEERE"/>
    <s v="TRACTOR"/>
    <s v="6105M Cab Tractor"/>
    <s v="EG FUELCO 1790 BELCONNEN"/>
    <s v="CALTEX Australia - Fuel"/>
    <n v="7071340000000000"/>
    <d v="2019-04-02T00:00:00"/>
    <d v="1899-12-30T07:06:00"/>
    <n v="2988"/>
    <x v="0"/>
    <n v="75.59"/>
    <n v="1.46"/>
    <n v="100.26"/>
    <n v="10.029999999999999"/>
    <n v="110.29"/>
  </r>
  <r>
    <x v="248"/>
    <s v="ACT TCCS - PTS - City Maintenance - PM - Belconnen Depot"/>
    <n v="721702"/>
    <m/>
    <s v="Commercial"/>
    <m/>
    <m/>
    <s v="JOHN DEERE"/>
    <s v="TRACTOR"/>
    <s v="6105M Cab Tractor"/>
    <s v="EG FUELCO 1790 BELCONNEN"/>
    <s v="CALTEX Australia - Fuel"/>
    <n v="7071340000000000"/>
    <d v="2019-04-04T00:00:00"/>
    <d v="1899-12-30T06:49:00"/>
    <n v="3003"/>
    <x v="0"/>
    <n v="103.92"/>
    <n v="1.46"/>
    <n v="137.84"/>
    <n v="13.78"/>
    <n v="151.62"/>
  </r>
  <r>
    <x v="248"/>
    <s v="ACT TCCS - PTS - City Maintenance - PM - Belconnen Depot"/>
    <n v="721702"/>
    <m/>
    <s v="Commercial"/>
    <m/>
    <m/>
    <s v="JOHN DEERE"/>
    <s v="TRACTOR"/>
    <s v="6105M Cab Tractor"/>
    <s v="EG FUELCO 1790 BELCONNEN"/>
    <s v="CALTEX Australia - Fuel"/>
    <n v="7071340000000000"/>
    <d v="2019-04-09T00:00:00"/>
    <d v="1899-12-30T07:27:00"/>
    <n v="3015"/>
    <x v="0"/>
    <n v="74.739999999999995"/>
    <n v="1.46"/>
    <n v="99.14"/>
    <n v="9.91"/>
    <n v="109.05"/>
  </r>
  <r>
    <x v="248"/>
    <s v="ACT TCCS - PTS - City Maintenance - PM - Belconnen Depot"/>
    <n v="721702"/>
    <m/>
    <s v="Commercial"/>
    <m/>
    <m/>
    <s v="JOHN DEERE"/>
    <s v="TRACTOR"/>
    <s v="6105M Cab Tractor"/>
    <s v="EG FUELCO 1790 BELCONNEN"/>
    <s v="CALTEX Australia - Fuel"/>
    <n v="7071340000000000"/>
    <d v="2019-04-11T00:00:00"/>
    <d v="1899-12-30T07:06:00"/>
    <n v="3029"/>
    <x v="0"/>
    <n v="88.93"/>
    <n v="1.46"/>
    <n v="117.95"/>
    <n v="11.8"/>
    <n v="129.75"/>
  </r>
  <r>
    <x v="248"/>
    <s v="ACT TCCS - PTS - City Maintenance - PM - Belconnen Depot"/>
    <n v="721702"/>
    <m/>
    <s v="Commercial"/>
    <m/>
    <m/>
    <s v="JOHN DEERE"/>
    <s v="TRACTOR"/>
    <s v="6105M Cab Tractor"/>
    <s v="EG FUELCO 1790 BELCONNEN"/>
    <s v="CALTEX Australia - Fuel"/>
    <n v="7071340000000000"/>
    <d v="2019-04-15T00:00:00"/>
    <d v="1899-12-30T07:34:00"/>
    <n v="3044"/>
    <x v="0"/>
    <n v="89.14"/>
    <n v="1.46"/>
    <n v="118.24"/>
    <n v="11.82"/>
    <n v="130.06"/>
  </r>
  <r>
    <x v="248"/>
    <s v="ACT TCCS - PTS - City Maintenance - PM - Belconnen Depot"/>
    <n v="721702"/>
    <m/>
    <s v="Commercial"/>
    <m/>
    <m/>
    <s v="JOHN DEERE"/>
    <s v="TRACTOR"/>
    <s v="6105M Cab Tractor"/>
    <s v="EG FUELCO 1790 BELCONNEN"/>
    <s v="CALTEX Australia - Fuel"/>
    <n v="7071340000000000"/>
    <d v="2019-04-17T00:00:00"/>
    <d v="1899-12-30T06:56:00"/>
    <n v="3058"/>
    <x v="0"/>
    <n v="98.77"/>
    <n v="1.46"/>
    <n v="131.01"/>
    <n v="13.1"/>
    <n v="144.11000000000001"/>
  </r>
  <r>
    <x v="248"/>
    <s v="ACT TCCS - PTS - City Maintenance - PM - Belconnen Depot"/>
    <n v="721702"/>
    <m/>
    <s v="Commercial"/>
    <m/>
    <m/>
    <s v="JOHN DEERE"/>
    <s v="TRACTOR"/>
    <s v="6105M Cab Tractor"/>
    <s v="EG FUELCO 1790 BELCONNEN"/>
    <s v="CALTEX Australia - Fuel"/>
    <n v="7071340000000000"/>
    <d v="2019-05-07T00:00:00"/>
    <d v="1899-12-30T09:12:00"/>
    <n v="3078"/>
    <x v="0"/>
    <n v="132.35"/>
    <n v="1.46"/>
    <n v="175.55"/>
    <n v="17.559999999999999"/>
    <n v="193.11"/>
  </r>
  <r>
    <x v="248"/>
    <s v="ACT TCCS - PTS - City Maintenance - PM - Belconnen Depot"/>
    <n v="721702"/>
    <m/>
    <s v="Commercial"/>
    <m/>
    <m/>
    <s v="JOHN DEERE"/>
    <s v="TRACTOR"/>
    <s v="6105M Cab Tractor"/>
    <s v="EG FUELCO 1790 BELCONNEN"/>
    <s v="CALTEX Australia - Fuel"/>
    <n v="7071340000000000"/>
    <d v="2019-05-09T00:00:00"/>
    <d v="1899-12-30T11:00:00"/>
    <n v="3097"/>
    <x v="0"/>
    <n v="129.12"/>
    <n v="1.46"/>
    <n v="171.26"/>
    <n v="17.13"/>
    <n v="188.39"/>
  </r>
  <r>
    <x v="248"/>
    <s v="ACT TCCS - PTS - City Maintenance - PM - Belconnen Depot"/>
    <n v="721702"/>
    <m/>
    <s v="Commercial"/>
    <m/>
    <m/>
    <s v="JOHN DEERE"/>
    <s v="TRACTOR"/>
    <s v="6105M Cab Tractor"/>
    <s v="EG FUELCO 1790 BELCONNEN"/>
    <s v="CALTEX Australia - Fuel"/>
    <n v="7071340000000000"/>
    <d v="2019-05-14T00:00:00"/>
    <d v="1899-12-30T13:21:00"/>
    <n v="3116"/>
    <x v="0"/>
    <n v="116.21"/>
    <n v="1.46"/>
    <n v="154.13999999999999"/>
    <n v="15.41"/>
    <n v="169.55"/>
  </r>
  <r>
    <x v="248"/>
    <s v="ACT TCCS - PTS - City Maintenance - PM - Belconnen Depot"/>
    <n v="721702"/>
    <m/>
    <s v="Commercial"/>
    <m/>
    <m/>
    <s v="JOHN DEERE"/>
    <s v="TRACTOR"/>
    <s v="6105M Cab Tractor"/>
    <s v="EG FUELCO 1790 BELCONNEN"/>
    <s v="CALTEX Australia - Fuel"/>
    <n v="7071340000000000"/>
    <d v="2019-06-11T00:00:00"/>
    <d v="1899-12-30T06:28:00"/>
    <n v="3133"/>
    <x v="0"/>
    <n v="131.05000000000001"/>
    <n v="1.46"/>
    <n v="173.82"/>
    <n v="17.38"/>
    <n v="191.2"/>
  </r>
  <r>
    <x v="248"/>
    <s v="ACT TCCS - PTS - City Maintenance - PM - Belconnen Depot"/>
    <n v="721702"/>
    <m/>
    <s v="Commercial"/>
    <m/>
    <m/>
    <s v="JOHN DEERE"/>
    <s v="TRACTOR"/>
    <s v="6105M Cab Tractor"/>
    <s v="EG FUELCO 1790 BELCONNEN"/>
    <s v="CALTEX Australia - Fuel"/>
    <n v="7071340000000000"/>
    <d v="2019-06-13T00:00:00"/>
    <d v="1899-12-30T06:24:00"/>
    <n v="3150"/>
    <x v="0"/>
    <n v="120.08"/>
    <n v="1.46"/>
    <n v="159.27000000000001"/>
    <n v="15.93"/>
    <n v="175.2"/>
  </r>
  <r>
    <x v="248"/>
    <s v="ACT TCCS - PTS - City Maintenance - PM - Belconnen Depot"/>
    <n v="721702"/>
    <m/>
    <s v="Commercial"/>
    <m/>
    <m/>
    <s v="JOHN DEERE"/>
    <s v="TRACTOR"/>
    <s v="6105M Cab Tractor"/>
    <s v="EG FUELCO 1790 BELCONNEN"/>
    <s v="CALTEX Australia - Fuel"/>
    <n v="7071340000000000"/>
    <d v="2019-06-17T00:00:00"/>
    <d v="1899-12-30T10:51:00"/>
    <n v="3168"/>
    <x v="0"/>
    <n v="135.57"/>
    <n v="1.43"/>
    <n v="175.96"/>
    <n v="17.600000000000001"/>
    <n v="193.56"/>
  </r>
  <r>
    <x v="248"/>
    <s v="ACT TCCS - PTS - City Maintenance - PM - Belconnen Depot"/>
    <n v="721702"/>
    <m/>
    <s v="Commercial"/>
    <m/>
    <m/>
    <s v="JOHN DEERE"/>
    <s v="TRACTOR"/>
    <s v="6105M Cab Tractor"/>
    <s v="EG FUELCO 1790 BELCONNEN"/>
    <s v="CALTEX Australia - Fuel"/>
    <n v="7071340000000000"/>
    <d v="2019-07-10T00:00:00"/>
    <d v="1899-12-30T09:19:00"/>
    <n v="3280"/>
    <x v="0"/>
    <n v="135.58000000000001"/>
    <n v="1.45"/>
    <n v="178.16"/>
    <n v="17.82"/>
    <n v="195.98"/>
  </r>
  <r>
    <x v="248"/>
    <s v="ACT TCCS - PTS - City Maintenance - PM - Belconnen Depot"/>
    <n v="721702"/>
    <m/>
    <s v="Commercial"/>
    <m/>
    <m/>
    <s v="JOHN DEERE"/>
    <s v="TRACTOR"/>
    <s v="6105M Cab Tractor"/>
    <s v="HOLT CALTEX WOOLWORTHS"/>
    <s v="CALTEX Australia - Fuel"/>
    <n v="7071340000000000"/>
    <d v="2019-06-19T00:00:00"/>
    <d v="1899-12-30T00:16:00"/>
    <n v="3168"/>
    <x v="0"/>
    <n v="138.80000000000001"/>
    <n v="1.42"/>
    <n v="179.21"/>
    <n v="17.920000000000002"/>
    <n v="197.13"/>
  </r>
  <r>
    <x v="248"/>
    <s v="ACT TCCS - PTS - City Maintenance - PM - Belconnen Depot"/>
    <n v="721702"/>
    <m/>
    <s v="Commercial"/>
    <m/>
    <m/>
    <s v="JOHN DEERE"/>
    <s v="TRACTOR"/>
    <s v="6105M Cab Tractor"/>
    <s v="HOLT CALTEX WOOLWORTHS"/>
    <s v="CALTEX Australia - Fuel"/>
    <n v="7071340000000000"/>
    <d v="2019-06-21T00:00:00"/>
    <d v="1899-12-30T10:27:00"/>
    <n v="3201"/>
    <x v="0"/>
    <n v="90.38"/>
    <n v="1.45"/>
    <n v="116.69"/>
    <n v="11.67"/>
    <n v="128.36000000000001"/>
  </r>
  <r>
    <x v="248"/>
    <s v="ACT TCCS - PTS - City Maintenance - PM - Belconnen Depot"/>
    <n v="721702"/>
    <m/>
    <s v="Commercial"/>
    <m/>
    <m/>
    <s v="JOHN DEERE"/>
    <s v="TRACTOR"/>
    <s v="6105M Cab Tractor"/>
    <s v="HOLT CALTEX WOOLWORTHS"/>
    <s v="CALTEX Australia - Fuel"/>
    <n v="7071340000000000"/>
    <d v="2019-06-26T00:00:00"/>
    <d v="1899-12-30T06:21:00"/>
    <n v="3219"/>
    <x v="0"/>
    <n v="122.66"/>
    <n v="1.44"/>
    <n v="156.96"/>
    <n v="15.7"/>
    <n v="172.66"/>
  </r>
  <r>
    <x v="248"/>
    <s v="ACT TCCS - PTS - City Maintenance - PM - Belconnen Depot"/>
    <n v="721702"/>
    <m/>
    <s v="Commercial"/>
    <m/>
    <m/>
    <s v="JOHN DEERE"/>
    <s v="TRACTOR"/>
    <s v="6105M Cab Tractor"/>
    <s v="HOLT CALTEX WOOLWORTHS"/>
    <s v="CALTEX Australia - Fuel"/>
    <n v="7071340000000000"/>
    <d v="2019-07-01T00:00:00"/>
    <d v="1899-12-30T13:46:00"/>
    <n v="3237"/>
    <x v="0"/>
    <n v="135.57"/>
    <n v="1.43"/>
    <n v="175.93"/>
    <n v="17.59"/>
    <n v="193.52"/>
  </r>
  <r>
    <x v="248"/>
    <s v="ACT TCCS - PTS - City Maintenance - PM - Belconnen Depot"/>
    <n v="721702"/>
    <m/>
    <s v="Commercial"/>
    <m/>
    <m/>
    <s v="JOHN DEERE"/>
    <s v="TRACTOR"/>
    <s v="6105M Cab Tractor"/>
    <s v="HOLT CALTEX WOOLWORTHS"/>
    <s v="CALTEX Australia - Fuel"/>
    <n v="7071340000000000"/>
    <d v="2019-07-05T00:00:00"/>
    <d v="1899-12-30T10:22:00"/>
    <n v="3259"/>
    <x v="0"/>
    <n v="137.91"/>
    <n v="1.43"/>
    <n v="178.96"/>
    <n v="17.899999999999999"/>
    <n v="196.86"/>
  </r>
  <r>
    <x v="248"/>
    <s v="ACT TCCS - PTS - City Maintenance - PM - Belconnen Depot"/>
    <n v="721702"/>
    <m/>
    <s v="Commercial"/>
    <m/>
    <m/>
    <s v="JOHN DEERE"/>
    <s v="TRACTOR"/>
    <s v="6105M Cab Tractor"/>
    <s v="HOLT CALTEX WOOLWORTHS"/>
    <s v="CALTEX Australia - Fuel"/>
    <n v="7071340000000000"/>
    <d v="2019-07-12T00:00:00"/>
    <d v="1899-12-30T11:00:00"/>
    <n v="3295"/>
    <x v="0"/>
    <n v="115.46"/>
    <n v="1.46"/>
    <n v="152.75"/>
    <n v="15.28"/>
    <n v="168.03"/>
  </r>
  <r>
    <x v="249"/>
    <s v="ACT TCCS - PTS - City Maintenance - PM - Belconnen Depot"/>
    <n v="721703"/>
    <m/>
    <s v="Agricultural"/>
    <m/>
    <m/>
    <s v="JOHN DEERE"/>
    <s v="TRACTOR"/>
    <s v="6105M Cab Tractor"/>
    <s v="EG FUELCO 1790 BELCONNEN"/>
    <s v="CALTEX Australia - Fuel"/>
    <n v="7071340000000000"/>
    <d v="2019-08-16T00:00:00"/>
    <d v="1899-12-30T10:44:00"/>
    <n v="2161"/>
    <x v="0"/>
    <n v="54.88"/>
    <n v="1.5"/>
    <n v="74.94"/>
    <n v="7.5"/>
    <n v="82.44"/>
  </r>
  <r>
    <x v="249"/>
    <s v="ACT TCCS - PTS - City Maintenance - PM - Belconnen Depot"/>
    <n v="721703"/>
    <m/>
    <s v="Agricultural"/>
    <m/>
    <m/>
    <s v="JOHN DEERE"/>
    <s v="TRACTOR"/>
    <s v="6105M Cab Tractor"/>
    <s v="EG FUELCO 1790 BELCONNEN"/>
    <s v="CALTEX Australia - Fuel"/>
    <n v="7071340000000000"/>
    <d v="2019-10-29T00:00:00"/>
    <d v="1899-12-30T00:19:00"/>
    <n v="2444"/>
    <x v="0"/>
    <n v="126.66"/>
    <n v="1.47"/>
    <n v="169.09"/>
    <n v="16.91"/>
    <n v="186"/>
  </r>
  <r>
    <x v="249"/>
    <s v="ACT TCCS - PTS - City Maintenance - PM - Belconnen Depot"/>
    <n v="721703"/>
    <m/>
    <s v="Agricultural"/>
    <m/>
    <m/>
    <s v="JOHN DEERE"/>
    <s v="TRACTOR"/>
    <s v="6105M Cab Tractor"/>
    <s v="EG FUELCO 1790 BELCONNEN"/>
    <s v="CALTEX Australia - Fuel"/>
    <n v="7071340000000000"/>
    <d v="2019-11-01T00:00:00"/>
    <d v="1899-12-30T05:31:00"/>
    <n v="2459"/>
    <x v="0"/>
    <n v="82.97"/>
    <n v="1.47"/>
    <n v="110.76"/>
    <n v="11.08"/>
    <n v="121.84"/>
  </r>
  <r>
    <x v="249"/>
    <s v="ACT TCCS - PTS - City Maintenance - PM - Belconnen Depot"/>
    <n v="721703"/>
    <m/>
    <s v="Agricultural"/>
    <m/>
    <m/>
    <s v="JOHN DEERE"/>
    <s v="TRACTOR"/>
    <s v="6105M Cab Tractor"/>
    <s v="EG FUELCO 1790 BELCONNEN"/>
    <s v="CALTEX Australia - Fuel"/>
    <n v="7071340000000000"/>
    <d v="2019-12-06T00:00:00"/>
    <d v="1899-12-30T09:42:00"/>
    <n v="2566"/>
    <x v="0"/>
    <n v="103.23"/>
    <n v="1.43"/>
    <n v="134.55000000000001"/>
    <n v="13.46"/>
    <n v="148.01"/>
  </r>
  <r>
    <x v="249"/>
    <s v="ACT TCCS - PTS - City Maintenance - PM - Belconnen Depot"/>
    <n v="721703"/>
    <m/>
    <s v="Agricultural"/>
    <m/>
    <m/>
    <s v="JOHN DEERE"/>
    <s v="TRACTOR"/>
    <s v="6105M Cab Tractor"/>
    <s v="EG FUELCO 1790 BELCONNEN"/>
    <s v="CALTEX Australia - Fuel"/>
    <n v="7071340000000000"/>
    <d v="2019-12-12T00:00:00"/>
    <d v="1899-12-30T09:55:00"/>
    <n v="2589"/>
    <x v="0"/>
    <n v="150.74"/>
    <n v="1.45"/>
    <n v="198.77"/>
    <n v="19.88"/>
    <n v="218.65"/>
  </r>
  <r>
    <x v="249"/>
    <s v="ACT TCCS - PTS - City Maintenance - PM - Belconnen Depot"/>
    <n v="721703"/>
    <m/>
    <s v="Agricultural"/>
    <m/>
    <m/>
    <s v="JOHN DEERE"/>
    <s v="TRACTOR"/>
    <s v="6105M Cab Tractor"/>
    <s v="EG FUELCO 1790 BELCONNEN"/>
    <s v="CALTEX Australia - Fuel"/>
    <n v="7071340000000000"/>
    <d v="2019-12-18T00:00:00"/>
    <d v="1899-12-30T09:27:00"/>
    <n v="2616"/>
    <x v="0"/>
    <n v="136.80000000000001"/>
    <n v="1.45"/>
    <n v="179.86"/>
    <n v="17.989999999999998"/>
    <n v="197.85"/>
  </r>
  <r>
    <x v="249"/>
    <s v="ACT TCCS - PTS - City Maintenance - PM - Belconnen Depot"/>
    <n v="721703"/>
    <m/>
    <s v="Agricultural"/>
    <m/>
    <m/>
    <s v="JOHN DEERE"/>
    <s v="TRACTOR"/>
    <s v="6105M Cab Tractor"/>
    <s v="HOLT CALTEX WOOLWORTHS"/>
    <s v="CALTEX Australia - Fuel"/>
    <n v="7071340000000000"/>
    <d v="2019-10-17T00:00:00"/>
    <d v="1899-12-30T11:20:00"/>
    <n v="2385"/>
    <x v="0"/>
    <n v="128.21"/>
    <n v="1.48"/>
    <n v="172.65"/>
    <n v="17.27"/>
    <n v="189.92"/>
  </r>
  <r>
    <x v="249"/>
    <s v="ACT TCCS - PTS - City Maintenance - PM - Belconnen Depot"/>
    <n v="721703"/>
    <m/>
    <s v="Agricultural"/>
    <m/>
    <m/>
    <s v="JOHN DEERE"/>
    <s v="TRACTOR"/>
    <s v="6105M Cab Tractor"/>
    <s v="HOLT CALTEX WOOLWORTHS"/>
    <s v="CALTEX Australia - Fuel"/>
    <n v="7071340000000000"/>
    <d v="2019-10-22T00:00:00"/>
    <d v="1899-12-30T08:04:00"/>
    <n v="2403"/>
    <x v="0"/>
    <n v="131.96"/>
    <n v="1.47"/>
    <n v="176.41"/>
    <n v="17.64"/>
    <n v="194.05"/>
  </r>
  <r>
    <x v="249"/>
    <s v="ACT TCCS - PTS - City Maintenance - PM - Belconnen Depot"/>
    <n v="721703"/>
    <m/>
    <s v="Agricultural"/>
    <m/>
    <m/>
    <s v="JOHN DEERE"/>
    <s v="TRACTOR"/>
    <s v="6105M Cab Tractor"/>
    <s v="HOLT CALTEX WOOLWORTHS"/>
    <s v="CALTEX Australia - Fuel"/>
    <n v="7071340000000000"/>
    <d v="2019-10-24T00:00:00"/>
    <d v="1899-12-30T00:56:00"/>
    <n v="2424"/>
    <x v="0"/>
    <n v="131.96"/>
    <n v="1.47"/>
    <n v="176.41"/>
    <n v="17.64"/>
    <n v="194.05"/>
  </r>
  <r>
    <x v="249"/>
    <s v="ACT TCCS - PTS - City Maintenance - PM - Belconnen Depot"/>
    <n v="721703"/>
    <m/>
    <s v="Agricultural"/>
    <m/>
    <m/>
    <s v="JOHN DEERE"/>
    <s v="TRACTOR"/>
    <s v="6105M Cab Tractor"/>
    <s v="HOLT CALTEX WOOLWORTHS"/>
    <s v="CALTEX Australia - Fuel"/>
    <n v="7071340000000000"/>
    <d v="2019-11-05T00:00:00"/>
    <d v="1899-12-30T13:44:00"/>
    <n v="2480"/>
    <x v="0"/>
    <n v="148.84"/>
    <n v="1.47"/>
    <n v="199.47"/>
    <n v="19.95"/>
    <n v="219.42"/>
  </r>
  <r>
    <x v="249"/>
    <s v="ACT TCCS - PTS - City Maintenance - PM - Belconnen Depot"/>
    <n v="721703"/>
    <m/>
    <s v="Agricultural"/>
    <m/>
    <m/>
    <s v="JOHN DEERE"/>
    <s v="TRACTOR"/>
    <s v="6105M Cab Tractor"/>
    <s v="HOLT CALTEX WOOLWORTHS"/>
    <s v="CALTEX Australia - Fuel"/>
    <n v="7071340000000000"/>
    <d v="2019-11-08T00:00:00"/>
    <d v="1899-12-30T10:47:00"/>
    <n v="2501"/>
    <x v="0"/>
    <n v="134.46"/>
    <n v="1.47"/>
    <n v="180.2"/>
    <n v="18.02"/>
    <n v="198.22"/>
  </r>
  <r>
    <x v="249"/>
    <s v="ACT TCCS - PTS - City Maintenance - PM - Belconnen Depot"/>
    <n v="721703"/>
    <m/>
    <s v="Agricultural"/>
    <m/>
    <m/>
    <s v="JOHN DEERE"/>
    <s v="TRACTOR"/>
    <s v="6105M Cab Tractor"/>
    <s v="HOLT CALTEX WOOLWORTHS"/>
    <s v="CALTEX Australia - Fuel"/>
    <n v="7071340000000000"/>
    <d v="2019-11-27T00:00:00"/>
    <d v="1899-12-30T11:23:00"/>
    <n v="2523"/>
    <x v="0"/>
    <n v="123.54"/>
    <n v="1.45"/>
    <n v="162.71"/>
    <n v="16.27"/>
    <n v="178.98"/>
  </r>
  <r>
    <x v="249"/>
    <s v="ACT TCCS - PTS - City Maintenance - PM - Belconnen Depot"/>
    <n v="721703"/>
    <m/>
    <s v="Agricultural"/>
    <m/>
    <m/>
    <s v="JOHN DEERE"/>
    <s v="TRACTOR"/>
    <s v="6105M Cab Tractor"/>
    <s v="HOLT CALTEX WOOLWORTHS"/>
    <s v="CALTEX Australia - Fuel"/>
    <n v="7071340000000000"/>
    <d v="2019-12-03T00:00:00"/>
    <d v="1899-12-30T13:02:00"/>
    <n v="2549"/>
    <x v="0"/>
    <n v="142.06"/>
    <n v="1.45"/>
    <n v="187.37"/>
    <n v="18.739999999999998"/>
    <n v="206.11"/>
  </r>
  <r>
    <x v="250"/>
    <s v="ACT TCCS - PTS - City Maintenance - PM - Belconnen Depot"/>
    <n v="721728"/>
    <m/>
    <s v="Agricultural"/>
    <n v="258269"/>
    <m/>
    <s v="JOHN DEERE"/>
    <s v="TRACTOR"/>
    <s v="6105M Cab Tractor"/>
    <s v="BELCONNEN WOOLWORTHS S/STN"/>
    <s v="CALTEX Australia - Fuel"/>
    <n v="7071340000000000"/>
    <d v="2019-02-02T00:00:00"/>
    <d v="1899-12-30T07:51:00"/>
    <m/>
    <x v="0"/>
    <n v="106.02"/>
    <n v="1.32"/>
    <n v="127.65"/>
    <n v="12.77"/>
    <n v="140.41999999999999"/>
  </r>
  <r>
    <x v="250"/>
    <s v="ACT TCCS - PTS - City Maintenance - PM - Belconnen Depot"/>
    <n v="721728"/>
    <m/>
    <s v="Agricultural"/>
    <n v="258269"/>
    <m/>
    <s v="JOHN DEERE"/>
    <s v="TRACTOR"/>
    <s v="6105M Cab Tractor"/>
    <s v="BELCONNEN WOOLWORTHS S/STN"/>
    <s v="CALTEX Australia - Fuel"/>
    <n v="7071340000000000"/>
    <d v="2019-02-05T00:00:00"/>
    <d v="1899-12-30T11:30:00"/>
    <n v="1814"/>
    <x v="0"/>
    <n v="130.41999999999999"/>
    <n v="1.34"/>
    <n v="158.6"/>
    <n v="15.86"/>
    <n v="174.46"/>
  </r>
  <r>
    <x v="250"/>
    <s v="ACT TCCS - PTS - City Maintenance - PM - Belconnen Depot"/>
    <n v="721728"/>
    <m/>
    <s v="Agricultural"/>
    <n v="258269"/>
    <m/>
    <s v="JOHN DEERE"/>
    <s v="TRACTOR"/>
    <s v="6105M Cab Tractor"/>
    <s v="BELCONNEN WOOLWORTHS S/STN"/>
    <s v="CALTEX Australia - Fuel"/>
    <n v="7071340000000000"/>
    <d v="2019-02-25T00:00:00"/>
    <d v="1899-12-30T13:50:00"/>
    <n v="1904"/>
    <x v="0"/>
    <n v="136.76"/>
    <n v="1.4"/>
    <n v="174.15"/>
    <n v="17.420000000000002"/>
    <n v="191.57"/>
  </r>
  <r>
    <x v="250"/>
    <s v="ACT TCCS - PTS - City Maintenance - PM - Belconnen Depot"/>
    <n v="721728"/>
    <m/>
    <s v="Agricultural"/>
    <n v="258269"/>
    <m/>
    <s v="JOHN DEERE"/>
    <s v="TRACTOR"/>
    <s v="6105M Cab Tractor"/>
    <s v="BELCONNEN WOOLWORTHS S/STN"/>
    <s v="CALTEX Australia - Fuel"/>
    <n v="7071340000000000"/>
    <d v="2019-03-18T00:00:00"/>
    <d v="1899-12-30T10:34:00"/>
    <n v="1989"/>
    <x v="0"/>
    <n v="140.22999999999999"/>
    <n v="1.43"/>
    <n v="182.17"/>
    <n v="18.22"/>
    <n v="200.39"/>
  </r>
  <r>
    <x v="250"/>
    <s v="ACT TCCS - PTS - City Maintenance - PM - Belconnen Depot"/>
    <n v="721728"/>
    <m/>
    <s v="Agricultural"/>
    <n v="258269"/>
    <m/>
    <s v="JOHN DEERE"/>
    <s v="TRACTOR"/>
    <s v="6105M Cab Tractor"/>
    <s v="CALTEX KALEEN STAR MART"/>
    <s v="CALTEX Australia - Fuel"/>
    <n v="7071340000000000"/>
    <d v="2019-09-27T00:00:00"/>
    <d v="1899-12-30T00:17:00"/>
    <n v="2247"/>
    <x v="0"/>
    <n v="56.35"/>
    <n v="1.45"/>
    <n v="74.45"/>
    <n v="7.45"/>
    <n v="81.900000000000006"/>
  </r>
  <r>
    <x v="250"/>
    <s v="ACT TCCS - PTS - City Maintenance - PM - Belconnen Depot"/>
    <n v="721728"/>
    <m/>
    <s v="Agricultural"/>
    <n v="258269"/>
    <m/>
    <s v="JOHN DEERE"/>
    <s v="TRACTOR"/>
    <s v="6105M Cab Tractor"/>
    <s v="CALTEX KALEEN STAR MART"/>
    <s v="CALTEX Australia - Fuel"/>
    <n v="7071340000000000"/>
    <d v="2019-10-21T00:00:00"/>
    <d v="1899-12-30T13:31:00"/>
    <n v="2288"/>
    <x v="0"/>
    <n v="81.3"/>
    <n v="1.46"/>
    <n v="108.08"/>
    <n v="10.81"/>
    <n v="118.89"/>
  </r>
  <r>
    <x v="250"/>
    <s v="ACT TCCS - PTS - City Maintenance - PM - Belconnen Depot"/>
    <n v="721728"/>
    <m/>
    <s v="Agricultural"/>
    <n v="258269"/>
    <m/>
    <s v="JOHN DEERE"/>
    <s v="TRACTOR"/>
    <s v="6105M Cab Tractor"/>
    <s v="CALTEX KALEEN STAR MART"/>
    <s v="CALTEX Australia - Fuel"/>
    <n v="7071340000000000"/>
    <d v="2019-10-30T00:00:00"/>
    <d v="1899-12-30T07:19:00"/>
    <n v="2304"/>
    <x v="0"/>
    <n v="125.09"/>
    <n v="1.48"/>
    <n v="168.02"/>
    <n v="16.8"/>
    <n v="184.82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4-16T00:00:00"/>
    <d v="1899-12-30T13:25:00"/>
    <n v="2122"/>
    <x v="0"/>
    <n v="130.41"/>
    <n v="1.46"/>
    <n v="172.97"/>
    <n v="17.3"/>
    <n v="190.27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5-01T00:00:00"/>
    <d v="1899-12-30T13:48:00"/>
    <n v="2154"/>
    <x v="0"/>
    <n v="116.21"/>
    <n v="1.46"/>
    <n v="154.13999999999999"/>
    <n v="15.41"/>
    <n v="169.55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5-06T00:00:00"/>
    <d v="1899-12-30T08:52:00"/>
    <n v="2166"/>
    <x v="0"/>
    <n v="85.22"/>
    <n v="1.46"/>
    <n v="113.04"/>
    <n v="11.3"/>
    <n v="124.34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6-20T00:00:00"/>
    <d v="1899-12-30T00:05:00"/>
    <m/>
    <x v="0"/>
    <n v="39.75"/>
    <n v="1.43"/>
    <n v="51.59"/>
    <n v="5.16"/>
    <n v="56.75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6-24T00:00:00"/>
    <d v="1899-12-30T10:19:00"/>
    <n v="13717"/>
    <x v="0"/>
    <n v="44.53"/>
    <n v="1.4"/>
    <n v="57.28"/>
    <n v="5.73"/>
    <n v="63.01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6-27T00:00:00"/>
    <d v="1899-12-30T10:42:00"/>
    <n v="13949"/>
    <x v="0"/>
    <n v="46.05"/>
    <n v="1.4"/>
    <n v="59.25"/>
    <n v="5.93"/>
    <n v="65.180000000000007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6-28T00:00:00"/>
    <d v="1899-12-30T13:06:00"/>
    <n v="14045"/>
    <x v="0"/>
    <n v="23.28"/>
    <n v="1.42"/>
    <n v="29.95"/>
    <n v="3"/>
    <n v="32.950000000000003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7-02T00:00:00"/>
    <d v="1899-12-30T08:54:00"/>
    <n v="14228"/>
    <x v="0"/>
    <n v="37.909999999999997"/>
    <n v="1.42"/>
    <n v="48.85"/>
    <n v="4.8899999999999997"/>
    <n v="53.74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7-05T00:00:00"/>
    <d v="1899-12-30T09:22:00"/>
    <n v="14484"/>
    <x v="0"/>
    <n v="47.56"/>
    <n v="1.42"/>
    <n v="61.29"/>
    <n v="6.13"/>
    <n v="67.42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7-08T00:00:00"/>
    <d v="1899-12-30T10:28:00"/>
    <n v="14675"/>
    <x v="0"/>
    <n v="36.18"/>
    <n v="1.45"/>
    <n v="47.55"/>
    <n v="4.76"/>
    <n v="52.31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7-10T00:00:00"/>
    <d v="1899-12-30T13:21:00"/>
    <n v="14905"/>
    <x v="0"/>
    <n v="34.36"/>
    <n v="1.45"/>
    <n v="45.15"/>
    <n v="4.5199999999999996"/>
    <n v="49.67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7-12T00:00:00"/>
    <d v="1899-12-30T11:31:00"/>
    <n v="15078"/>
    <x v="0"/>
    <n v="26.47"/>
    <n v="1.45"/>
    <n v="34.78"/>
    <n v="3.48"/>
    <n v="38.26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7-16T00:00:00"/>
    <d v="1899-12-30T06:30:00"/>
    <n v="15267"/>
    <x v="0"/>
    <n v="40.71"/>
    <n v="1.44"/>
    <n v="53.29"/>
    <n v="5.33"/>
    <n v="58.62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7-18T00:00:00"/>
    <d v="1899-12-30T10:58:00"/>
    <n v="15520"/>
    <x v="0"/>
    <n v="38.75"/>
    <n v="1.44"/>
    <n v="50.72"/>
    <n v="5.07"/>
    <n v="55.79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7-19T00:00:00"/>
    <d v="1899-12-30T13:51:00"/>
    <n v="15654"/>
    <x v="0"/>
    <n v="23.43"/>
    <n v="1.44"/>
    <n v="30.67"/>
    <n v="3.07"/>
    <n v="33.74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7-22T00:00:00"/>
    <d v="1899-12-30T13:53:00"/>
    <n v="15810"/>
    <x v="0"/>
    <n v="29.29"/>
    <n v="1.44"/>
    <n v="38.47"/>
    <n v="3.85"/>
    <n v="42.32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7-24T00:00:00"/>
    <d v="1899-12-30T00:45:00"/>
    <n v="15969"/>
    <x v="0"/>
    <n v="31.59"/>
    <n v="1.44"/>
    <n v="41.49"/>
    <n v="4.1500000000000004"/>
    <n v="45.64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7-26T00:00:00"/>
    <d v="1899-12-30T13:57:00"/>
    <n v="16171"/>
    <x v="0"/>
    <n v="34.56"/>
    <n v="1.44"/>
    <n v="45.39"/>
    <n v="4.54"/>
    <n v="49.93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7-29T00:00:00"/>
    <d v="1899-12-30T00:41:00"/>
    <n v="16331"/>
    <x v="0"/>
    <n v="37"/>
    <n v="1.45"/>
    <n v="48.93"/>
    <n v="4.8899999999999997"/>
    <n v="53.82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7-30T00:00:00"/>
    <d v="1899-12-30T07:08:00"/>
    <m/>
    <x v="0"/>
    <n v="108.75"/>
    <n v="1.45"/>
    <n v="143.81"/>
    <n v="14.38"/>
    <n v="158.19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8-01T00:00:00"/>
    <d v="1899-12-30T07:32:00"/>
    <n v="16542"/>
    <x v="0"/>
    <n v="39.659999999999997"/>
    <n v="1.45"/>
    <n v="52.45"/>
    <n v="5.25"/>
    <n v="57.7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10-14T00:00:00"/>
    <d v="1899-12-30T13:40:00"/>
    <n v="2259"/>
    <x v="0"/>
    <n v="95"/>
    <n v="1.46"/>
    <n v="126.45"/>
    <n v="12.65"/>
    <n v="139.1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10-16T00:00:00"/>
    <d v="1899-12-30T11:22:00"/>
    <n v="2272"/>
    <x v="0"/>
    <n v="103.23"/>
    <n v="1.46"/>
    <n v="137.38999999999999"/>
    <n v="13.74"/>
    <n v="151.13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11-14T00:00:00"/>
    <d v="1899-12-30T13:31:00"/>
    <n v="282"/>
    <x v="0"/>
    <n v="85.51"/>
    <n v="1.45"/>
    <n v="112.89"/>
    <n v="11.29"/>
    <n v="124.18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11-19T00:00:00"/>
    <d v="1899-12-30T06:40:00"/>
    <n v="298"/>
    <x v="0"/>
    <n v="96.95"/>
    <n v="1.44"/>
    <n v="126.87"/>
    <n v="12.69"/>
    <n v="139.56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11-22T00:00:00"/>
    <d v="1899-12-30T13:30:00"/>
    <n v="321"/>
    <x v="0"/>
    <n v="78.55"/>
    <n v="1.44"/>
    <n v="102.8"/>
    <n v="10.28"/>
    <n v="113.08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11-27T00:00:00"/>
    <d v="1899-12-30T10:56:00"/>
    <n v="336"/>
    <x v="0"/>
    <n v="118.34"/>
    <n v="1.43"/>
    <n v="154.02000000000001"/>
    <n v="15.4"/>
    <n v="169.42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12-13T00:00:00"/>
    <d v="1899-12-30T00:52:00"/>
    <n v="2315"/>
    <x v="0"/>
    <n v="58.91"/>
    <n v="1.45"/>
    <n v="77.680000000000007"/>
    <n v="7.77"/>
    <n v="85.45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1-03T00:00:00"/>
    <d v="1899-12-30T13:47:00"/>
    <n v="1655"/>
    <x v="0"/>
    <n v="118.11"/>
    <n v="1.36"/>
    <n v="145.86000000000001"/>
    <n v="14.59"/>
    <n v="160.44999999999999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1-08T00:00:00"/>
    <d v="1899-12-30T06:28:00"/>
    <n v="1669"/>
    <x v="0"/>
    <n v="134.5"/>
    <n v="1.28"/>
    <n v="156.77000000000001"/>
    <n v="15.68"/>
    <n v="172.45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1-09T00:00:00"/>
    <d v="1899-12-30T14:53:00"/>
    <n v="1686"/>
    <x v="0"/>
    <n v="120.08"/>
    <n v="1.28"/>
    <n v="139.96"/>
    <n v="14"/>
    <n v="153.96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1-11T00:00:00"/>
    <d v="1899-12-30T00:05:00"/>
    <n v="1699"/>
    <x v="0"/>
    <n v="82.72"/>
    <n v="1.28"/>
    <n v="96.42"/>
    <n v="9.64"/>
    <n v="106.06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1-15T00:00:00"/>
    <d v="1899-12-30T06:19:00"/>
    <n v="1717"/>
    <x v="0"/>
    <n v="118.08"/>
    <n v="1.28"/>
    <n v="137.38999999999999"/>
    <n v="13.74"/>
    <n v="151.13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1-22T00:00:00"/>
    <d v="1899-12-30T06:20:00"/>
    <n v="1732"/>
    <x v="0"/>
    <n v="105.83"/>
    <n v="1.33"/>
    <n v="127.69"/>
    <n v="12.77"/>
    <n v="140.46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1-24T00:00:00"/>
    <d v="1899-12-30T06:18:00"/>
    <n v="1750"/>
    <x v="0"/>
    <n v="101.19"/>
    <n v="1.33"/>
    <n v="122.09"/>
    <n v="12.21"/>
    <n v="134.30000000000001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1-29T00:00:00"/>
    <d v="1899-12-30T06:22:00"/>
    <n v="1766"/>
    <x v="0"/>
    <n v="95.91"/>
    <n v="1.35"/>
    <n v="117.41"/>
    <n v="11.74"/>
    <n v="129.15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1-31T00:00:00"/>
    <d v="1899-12-30T06:20:00"/>
    <n v="1778"/>
    <x v="0"/>
    <n v="66.14"/>
    <n v="1.35"/>
    <n v="80.959999999999994"/>
    <n v="8.1"/>
    <n v="89.06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2-08T00:00:00"/>
    <d v="1899-12-30T06:21:00"/>
    <n v="1833"/>
    <x v="0"/>
    <n v="120.37"/>
    <n v="1.36"/>
    <n v="148.80000000000001"/>
    <n v="14.88"/>
    <n v="163.68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2-13T00:00:00"/>
    <d v="1899-12-30T13:23:00"/>
    <n v="1950"/>
    <x v="0"/>
    <n v="97.25"/>
    <n v="1.39"/>
    <n v="122.94"/>
    <n v="12.29"/>
    <n v="135.22999999999999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2-18T00:00:00"/>
    <d v="1899-12-30T13:53:00"/>
    <n v="1865"/>
    <x v="0"/>
    <n v="101.85"/>
    <n v="1.4"/>
    <n v="129.66999999999999"/>
    <n v="12.97"/>
    <n v="142.63999999999999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2-21T00:00:00"/>
    <d v="1899-12-30T06:18:00"/>
    <n v="1883"/>
    <x v="0"/>
    <n v="101.84"/>
    <n v="1.4"/>
    <n v="129.65"/>
    <n v="12.97"/>
    <n v="142.62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3-04T00:00:00"/>
    <d v="1899-12-30T06:30:00"/>
    <n v="1924"/>
    <x v="0"/>
    <n v="121.55"/>
    <n v="1.43"/>
    <n v="158.24"/>
    <n v="15.82"/>
    <n v="174.06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3-06T00:00:00"/>
    <d v="1899-12-30T11:00:00"/>
    <n v="1945"/>
    <x v="0"/>
    <n v="128.12"/>
    <n v="1.43"/>
    <n v="166.79"/>
    <n v="16.68"/>
    <n v="183.47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3-12T00:00:00"/>
    <d v="1899-12-30T13:27:00"/>
    <n v="1965"/>
    <x v="0"/>
    <n v="105.13"/>
    <n v="1.43"/>
    <n v="136.86000000000001"/>
    <n v="13.69"/>
    <n v="150.55000000000001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3-21T00:00:00"/>
    <d v="1899-12-30T06:41:00"/>
    <n v="2008"/>
    <x v="0"/>
    <n v="131.41"/>
    <n v="1.43"/>
    <n v="171.07"/>
    <n v="17.11"/>
    <n v="188.18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3-27T00:00:00"/>
    <d v="1899-12-30T06:43:00"/>
    <n v="2023"/>
    <x v="0"/>
    <n v="95.27"/>
    <n v="1.43"/>
    <n v="124.03"/>
    <n v="12.4"/>
    <n v="136.43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3-28T00:00:00"/>
    <d v="1899-12-30T13:51:00"/>
    <n v="2038"/>
    <x v="0"/>
    <n v="85.42"/>
    <n v="1.43"/>
    <n v="111.2"/>
    <n v="11.12"/>
    <n v="122.32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4-03T00:00:00"/>
    <d v="1899-12-30T06:46:00"/>
    <n v="2060"/>
    <x v="0"/>
    <n v="113.67"/>
    <n v="1.43"/>
    <n v="147.97999999999999"/>
    <n v="14.8"/>
    <n v="162.78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4-05T00:00:00"/>
    <d v="1899-12-30T08:42:00"/>
    <n v="2077"/>
    <x v="0"/>
    <n v="92.64"/>
    <n v="1.43"/>
    <n v="120.6"/>
    <n v="12.06"/>
    <n v="132.66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4-11T00:00:00"/>
    <d v="1899-12-30T13:37:00"/>
    <n v="2101"/>
    <x v="0"/>
    <n v="141.38"/>
    <n v="1.45"/>
    <n v="186.88"/>
    <n v="18.690000000000001"/>
    <n v="205.57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4-29T00:00:00"/>
    <d v="1899-12-30T11:21:00"/>
    <n v="2137"/>
    <x v="0"/>
    <n v="82.64"/>
    <n v="1.46"/>
    <n v="109.61"/>
    <n v="10.96"/>
    <n v="120.57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5-17T00:00:00"/>
    <d v="1899-12-30T06:18:00"/>
    <n v="2184"/>
    <x v="0"/>
    <n v="126.66"/>
    <n v="1.49"/>
    <n v="171.45"/>
    <n v="17.149999999999999"/>
    <n v="188.6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5-23T00:00:00"/>
    <d v="1899-12-30T00:22:00"/>
    <n v="2199"/>
    <x v="0"/>
    <n v="205.27"/>
    <n v="1.47"/>
    <n v="274.13"/>
    <n v="27.41"/>
    <n v="301.54000000000002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5-23T00:00:00"/>
    <d v="1899-12-30T10:53:00"/>
    <n v="12345"/>
    <x v="0"/>
    <n v="19.149999999999999"/>
    <n v="1.47"/>
    <n v="25.57"/>
    <n v="2.56"/>
    <n v="28.13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5-23T00:00:00"/>
    <d v="1899-12-30T11:40:00"/>
    <n v="2199"/>
    <x v="0"/>
    <n v="18.21"/>
    <n v="1.47"/>
    <n v="24.32"/>
    <n v="2.4300000000000002"/>
    <n v="26.75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11-21T00:00:00"/>
    <d v="1899-12-30T09:15:00"/>
    <n v="311"/>
    <x v="0"/>
    <n v="99.14"/>
    <n v="1.46"/>
    <n v="131.29"/>
    <n v="13.13"/>
    <n v="144.41999999999999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EG FUELCO 1790 BELCONNEN"/>
    <s v="CALTEX Australia - Fuel"/>
    <n v="7071340000000000"/>
    <d v="2019-11-29T00:00:00"/>
    <d v="1899-12-30T06:00:00"/>
    <m/>
    <x v="0"/>
    <n v="68.06"/>
    <n v="1.43"/>
    <n v="88.58"/>
    <n v="8.86"/>
    <n v="97.44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01-09T00:00:00"/>
    <d v="1899-12-30T10:08:00"/>
    <n v="36155"/>
    <x v="0"/>
    <n v="63.38"/>
    <n v="1.28"/>
    <n v="73.87"/>
    <n v="7.39"/>
    <n v="81.260000000000005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01-30T00:00:00"/>
    <d v="1899-12-30T13:32:00"/>
    <n v="36547"/>
    <x v="0"/>
    <n v="68.78"/>
    <n v="1.35"/>
    <n v="84.2"/>
    <n v="8.42"/>
    <n v="92.62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02-12T00:00:00"/>
    <d v="1899-12-30T13:11:00"/>
    <n v="37037"/>
    <x v="0"/>
    <n v="67.680000000000007"/>
    <n v="1.39"/>
    <n v="85.55"/>
    <n v="8.56"/>
    <n v="94.11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03-05T00:00:00"/>
    <d v="1899-12-30T07:01:00"/>
    <n v="37395"/>
    <x v="0"/>
    <n v="67.680000000000007"/>
    <n v="1.43"/>
    <n v="88.11"/>
    <n v="8.81"/>
    <n v="96.92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05-17T00:00:00"/>
    <d v="1899-12-30T00:57:00"/>
    <n v="39462"/>
    <x v="0"/>
    <n v="67.77"/>
    <n v="1.49"/>
    <n v="91.74"/>
    <n v="9.17"/>
    <n v="100.91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06-06T00:00:00"/>
    <d v="1899-12-30T13:21:00"/>
    <n v="39875"/>
    <x v="0"/>
    <n v="70.56"/>
    <n v="1.47"/>
    <n v="94.23"/>
    <n v="9.42"/>
    <n v="103.65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06-21T00:00:00"/>
    <d v="1899-12-30T11:14:00"/>
    <m/>
    <x v="0"/>
    <n v="67.790000000000006"/>
    <n v="1.45"/>
    <n v="87.53"/>
    <n v="8.75"/>
    <n v="96.28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07-08T00:00:00"/>
    <d v="1899-12-30T11:33:00"/>
    <m/>
    <x v="0"/>
    <n v="59.96"/>
    <n v="1.46"/>
    <n v="79.33"/>
    <n v="7.93"/>
    <n v="87.26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08-07T00:00:00"/>
    <d v="1899-12-30T06:25:00"/>
    <m/>
    <x v="0"/>
    <n v="71.650000000000006"/>
    <n v="1.46"/>
    <n v="94.97"/>
    <n v="9.5"/>
    <n v="104.47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09-27T00:00:00"/>
    <d v="1899-12-30T09:42:00"/>
    <m/>
    <x v="0"/>
    <n v="66.91"/>
    <n v="1.46"/>
    <n v="88.91"/>
    <n v="8.89"/>
    <n v="97.8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10-28T00:00:00"/>
    <d v="1899-12-30T11:29:00"/>
    <m/>
    <x v="0"/>
    <n v="72.12"/>
    <n v="1.49"/>
    <n v="97.4"/>
    <n v="9.74"/>
    <n v="107.14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11-06T00:00:00"/>
    <d v="1899-12-30T08:40:00"/>
    <m/>
    <x v="0"/>
    <n v="53.1"/>
    <n v="1.47"/>
    <n v="71.16"/>
    <n v="7.12"/>
    <n v="78.28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11-13T00:00:00"/>
    <d v="1899-12-30T13:41:00"/>
    <m/>
    <x v="0"/>
    <n v="54.07"/>
    <n v="1.47"/>
    <n v="72.23"/>
    <n v="7.22"/>
    <n v="79.45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11-22T00:00:00"/>
    <d v="1899-12-30T06:41:00"/>
    <m/>
    <x v="0"/>
    <n v="63.82"/>
    <n v="1.46"/>
    <n v="84.52"/>
    <n v="8.4499999999999993"/>
    <n v="92.97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12-03T00:00:00"/>
    <d v="1899-12-30T13:24:00"/>
    <m/>
    <x v="0"/>
    <n v="34.93"/>
    <n v="1.45"/>
    <n v="46.07"/>
    <n v="4.6100000000000003"/>
    <n v="50.68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12-11T00:00:00"/>
    <d v="1899-12-30T08:35:00"/>
    <m/>
    <x v="0"/>
    <n v="58.16"/>
    <n v="1.47"/>
    <n v="77.599999999999994"/>
    <n v="7.76"/>
    <n v="85.36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12-19T00:00:00"/>
    <d v="1899-12-30T06:12:00"/>
    <m/>
    <x v="0"/>
    <n v="69.92"/>
    <n v="1.46"/>
    <n v="93.02"/>
    <n v="9.3000000000000007"/>
    <n v="102.32"/>
  </r>
  <r>
    <x v="252"/>
    <s v="ACT TCCS - PTS - City Maintenance - PM - Belconnen Depot"/>
    <n v="320584"/>
    <m/>
    <s v="Passenger"/>
    <m/>
    <n v="2011"/>
    <s v="FUEL CARD"/>
    <s v="FUEL CARD"/>
    <s v="Fuel Card"/>
    <s v="CHARNWOOD ACT"/>
    <s v="Viva Energy Australia Ltd (Previously Shell)"/>
    <n v="8053133"/>
    <d v="2019-02-04T00:00:00"/>
    <d v="1899-12-30T09:52:00"/>
    <n v="0"/>
    <x v="1"/>
    <n v="57.61"/>
    <n v="1.44"/>
    <n v="75.36"/>
    <n v="7.54"/>
    <n v="82.9"/>
  </r>
  <r>
    <x v="252"/>
    <s v="ACT TCCS - PTS - City Maintenance - PM - Belconnen Depot"/>
    <n v="320584"/>
    <m/>
    <s v="Passenger"/>
    <m/>
    <n v="2011"/>
    <s v="FUEL CARD"/>
    <s v="FUEL CARD"/>
    <s v="Fuel Card"/>
    <s v="CHARNWOOD ACT"/>
    <s v="Viva Energy Australia Ltd (Previously Shell)"/>
    <n v="8053133"/>
    <d v="2019-02-20T00:00:00"/>
    <d v="1899-12-30T10:20:00"/>
    <n v="0"/>
    <x v="1"/>
    <n v="78.290000000000006"/>
    <n v="1.44"/>
    <n v="102.42"/>
    <n v="10.24"/>
    <n v="112.6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02T00:00:00"/>
    <d v="1899-12-30T10:14:00"/>
    <n v="1919"/>
    <x v="0"/>
    <n v="53.79"/>
    <n v="1.45"/>
    <n v="71"/>
    <n v="7.11"/>
    <n v="78.1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02T00:00:00"/>
    <d v="1899-12-30T14:29:00"/>
    <n v="1923"/>
    <x v="0"/>
    <n v="66.709999999999994"/>
    <n v="1.45"/>
    <n v="88.05"/>
    <n v="8.81"/>
    <n v="96.8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03T00:00:00"/>
    <d v="1899-12-30T14:36:00"/>
    <n v="1928"/>
    <x v="0"/>
    <n v="70.78"/>
    <n v="1.45"/>
    <n v="93.43"/>
    <n v="9.35"/>
    <n v="102.78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04T00:00:00"/>
    <d v="1899-12-30T09:53:00"/>
    <n v="1931"/>
    <x v="0"/>
    <n v="48.41"/>
    <n v="1.45"/>
    <n v="63.9"/>
    <n v="6.4"/>
    <n v="70.3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04T00:00:00"/>
    <d v="1899-12-30T14:39:00"/>
    <n v="1935"/>
    <x v="0"/>
    <n v="64.11"/>
    <n v="1.45"/>
    <n v="84.63"/>
    <n v="8.4700000000000006"/>
    <n v="93.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07T00:00:00"/>
    <d v="1899-12-30T13:26:00"/>
    <n v="1941"/>
    <x v="0"/>
    <n v="86.87"/>
    <n v="1.45"/>
    <n v="114.67"/>
    <n v="11.47"/>
    <n v="126.14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08T00:00:00"/>
    <d v="1899-12-30T09:58:00"/>
    <n v="1945"/>
    <x v="0"/>
    <n v="58.36"/>
    <n v="1.45"/>
    <n v="77.040000000000006"/>
    <n v="7.71"/>
    <n v="84.7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08T00:00:00"/>
    <d v="1899-12-30T14:36:00"/>
    <n v="1950"/>
    <x v="0"/>
    <n v="69.55"/>
    <n v="1.45"/>
    <n v="91.81"/>
    <n v="9.19"/>
    <n v="10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09T00:00:00"/>
    <d v="1899-12-30T11:43:00"/>
    <n v="1952"/>
    <x v="0"/>
    <n v="45.44"/>
    <n v="1.45"/>
    <n v="59.98"/>
    <n v="6"/>
    <n v="65.98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10T00:00:00"/>
    <d v="1899-12-30T00:59:00"/>
    <n v="1958"/>
    <x v="0"/>
    <n v="84.01"/>
    <n v="1.45"/>
    <n v="110.89"/>
    <n v="11.09"/>
    <n v="121.98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11T00:00:00"/>
    <d v="1899-12-30T09:34:00"/>
    <n v="1962"/>
    <x v="0"/>
    <n v="54.53"/>
    <n v="1.45"/>
    <n v="71.98"/>
    <n v="7.2"/>
    <n v="79.18000000000000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11T00:00:00"/>
    <d v="1899-12-30T14:32:00"/>
    <n v="1968"/>
    <x v="0"/>
    <n v="67.16"/>
    <n v="1.45"/>
    <n v="88.65"/>
    <n v="8.8699999999999992"/>
    <n v="97.52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14T00:00:00"/>
    <d v="1899-12-30T14:04:00"/>
    <n v="1972"/>
    <x v="0"/>
    <n v="92.09"/>
    <n v="1.45"/>
    <n v="121.55"/>
    <n v="12.16"/>
    <n v="133.7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15T00:00:00"/>
    <d v="1899-12-30T14:32:00"/>
    <n v="1976"/>
    <x v="0"/>
    <n v="42.22"/>
    <n v="1.45"/>
    <n v="55.73"/>
    <n v="5.58"/>
    <n v="61.3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16T00:00:00"/>
    <d v="1899-12-30T14:18:00"/>
    <n v="1982"/>
    <x v="0"/>
    <n v="99.63"/>
    <n v="1.45"/>
    <n v="131.51"/>
    <n v="13.16"/>
    <n v="144.6699999999999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17T00:00:00"/>
    <d v="1899-12-30T13:05:00"/>
    <n v="1986"/>
    <x v="0"/>
    <n v="80.44"/>
    <n v="1.47"/>
    <n v="107.65"/>
    <n v="10.77"/>
    <n v="118.42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18T00:00:00"/>
    <d v="1899-12-30T09:57:00"/>
    <n v="1990"/>
    <x v="0"/>
    <n v="43.76"/>
    <n v="1.47"/>
    <n v="58.55"/>
    <n v="5.86"/>
    <n v="64.4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18T00:00:00"/>
    <d v="1899-12-30T14:23:00"/>
    <n v="1994"/>
    <x v="0"/>
    <n v="58.82"/>
    <n v="1.47"/>
    <n v="78.709999999999994"/>
    <n v="7.88"/>
    <n v="86.5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21T00:00:00"/>
    <d v="1899-12-30T13:30:00"/>
    <n v="2000"/>
    <x v="0"/>
    <n v="85.32"/>
    <n v="1.45"/>
    <n v="112.62"/>
    <n v="11.27"/>
    <n v="123.8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22T00:00:00"/>
    <d v="1899-12-30T10:04:00"/>
    <n v="2004"/>
    <x v="0"/>
    <n v="58.51"/>
    <n v="1.45"/>
    <n v="77.239999999999995"/>
    <n v="7.73"/>
    <n v="84.9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22T00:00:00"/>
    <d v="1899-12-30T14:23:00"/>
    <n v="2008"/>
    <x v="0"/>
    <n v="60.6"/>
    <n v="1.45"/>
    <n v="79.989999999999995"/>
    <n v="8"/>
    <n v="87.9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23T00:00:00"/>
    <d v="1899-12-30T00:29:00"/>
    <n v="2011"/>
    <x v="0"/>
    <n v="40.79"/>
    <n v="1.45"/>
    <n v="53.85"/>
    <n v="5.39"/>
    <n v="59.24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28T00:00:00"/>
    <d v="1899-12-30T10:25:00"/>
    <n v="2015"/>
    <x v="0"/>
    <n v="60.26"/>
    <n v="1.45"/>
    <n v="79.55"/>
    <n v="7.96"/>
    <n v="87.5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29T00:00:00"/>
    <d v="1899-12-30T14:45:00"/>
    <n v="2021"/>
    <x v="0"/>
    <n v="99.07"/>
    <n v="1.45"/>
    <n v="130.77000000000001"/>
    <n v="13.08"/>
    <n v="143.8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30T00:00:00"/>
    <d v="1899-12-30T10:27:00"/>
    <n v="2025"/>
    <x v="0"/>
    <n v="56.85"/>
    <n v="1.45"/>
    <n v="75.05"/>
    <n v="7.51"/>
    <n v="82.5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30T00:00:00"/>
    <d v="1899-12-30T15:00:00"/>
    <n v="2029"/>
    <x v="0"/>
    <n v="66.319999999999993"/>
    <n v="1.45"/>
    <n v="87.55"/>
    <n v="8.76"/>
    <n v="96.3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31T00:00:00"/>
    <d v="1899-12-30T14:29:00"/>
    <n v="2037"/>
    <x v="0"/>
    <n v="104.71"/>
    <n v="1.45"/>
    <n v="138.22"/>
    <n v="13.83"/>
    <n v="152.0500000000000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04T00:00:00"/>
    <d v="1899-12-30T07:05:00"/>
    <n v="2044"/>
    <x v="0"/>
    <n v="104.81"/>
    <n v="1.45"/>
    <n v="138.35"/>
    <n v="13.84"/>
    <n v="152.1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04T00:00:00"/>
    <d v="1899-12-30T15:11:00"/>
    <n v="2050"/>
    <x v="0"/>
    <n v="95.97"/>
    <n v="1.45"/>
    <n v="126.68"/>
    <n v="12.67"/>
    <n v="139.3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06T00:00:00"/>
    <d v="1899-12-30T09:13:00"/>
    <n v="2058"/>
    <x v="0"/>
    <n v="110.33"/>
    <n v="1.45"/>
    <n v="145.63999999999999"/>
    <n v="14.57"/>
    <n v="160.2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07T00:00:00"/>
    <d v="1899-12-30T14:22:00"/>
    <n v="2064"/>
    <x v="0"/>
    <n v="87.73"/>
    <n v="1.45"/>
    <n v="115.8"/>
    <n v="11.59"/>
    <n v="127.3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08T00:00:00"/>
    <d v="1899-12-30T10:07:00"/>
    <n v="2067"/>
    <x v="0"/>
    <n v="52.75"/>
    <n v="1.45"/>
    <n v="69.63"/>
    <n v="6.97"/>
    <n v="76.599999999999994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08T00:00:00"/>
    <d v="1899-12-30T14:53:00"/>
    <n v="2072"/>
    <x v="0"/>
    <n v="67.09"/>
    <n v="1.45"/>
    <n v="88.55"/>
    <n v="8.86"/>
    <n v="97.4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12T00:00:00"/>
    <d v="1899-12-30T07:27:00"/>
    <n v="2078"/>
    <x v="0"/>
    <n v="85.7"/>
    <n v="1.45"/>
    <n v="113.13"/>
    <n v="11.32"/>
    <n v="124.4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12T00:00:00"/>
    <d v="1899-12-30T10:07:00"/>
    <n v="2080"/>
    <x v="0"/>
    <n v="43.42"/>
    <n v="1.45"/>
    <n v="57.32"/>
    <n v="5.74"/>
    <n v="63.0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12T00:00:00"/>
    <d v="1899-12-30T13:09:00"/>
    <n v="2083"/>
    <x v="0"/>
    <n v="30.1"/>
    <n v="1.45"/>
    <n v="39.74"/>
    <n v="3.98"/>
    <n v="43.72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13T00:00:00"/>
    <d v="1899-12-30T00:02:00"/>
    <n v="2087"/>
    <x v="0"/>
    <n v="52.05"/>
    <n v="1.45"/>
    <n v="68.709999999999994"/>
    <n v="6.88"/>
    <n v="75.5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14T00:00:00"/>
    <d v="1899-12-30T13:51:00"/>
    <n v="2093"/>
    <x v="0"/>
    <n v="87.17"/>
    <n v="1.45"/>
    <n v="115.06"/>
    <n v="11.51"/>
    <n v="126.5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15T00:00:00"/>
    <d v="1899-12-30T09:35:00"/>
    <n v="2096"/>
    <x v="0"/>
    <n v="44.05"/>
    <n v="1.45"/>
    <n v="58.15"/>
    <n v="5.82"/>
    <n v="63.9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15T00:00:00"/>
    <d v="1899-12-30T13:50:00"/>
    <n v="2100"/>
    <x v="0"/>
    <n v="53.58"/>
    <n v="1.45"/>
    <n v="70.73"/>
    <n v="7.08"/>
    <n v="77.8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18T00:00:00"/>
    <d v="1899-12-30T13:48:00"/>
    <n v="2105"/>
    <x v="0"/>
    <n v="85.55"/>
    <n v="1.45"/>
    <n v="112.93"/>
    <n v="11.3"/>
    <n v="124.23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19T00:00:00"/>
    <d v="1899-12-30T09:56:00"/>
    <n v="2109"/>
    <x v="0"/>
    <n v="47.61"/>
    <n v="1.45"/>
    <n v="62.85"/>
    <n v="6.29"/>
    <n v="69.14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19T00:00:00"/>
    <d v="1899-12-30T14:04:00"/>
    <n v="2113"/>
    <x v="0"/>
    <n v="59.31"/>
    <n v="1.45"/>
    <n v="78.290000000000006"/>
    <n v="7.83"/>
    <n v="86.12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21T00:00:00"/>
    <d v="1899-12-30T13:14:00"/>
    <n v="2118"/>
    <x v="0"/>
    <n v="81.95"/>
    <n v="1.45"/>
    <n v="108.17"/>
    <n v="10.82"/>
    <n v="118.9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22T00:00:00"/>
    <d v="1899-12-30T09:39:00"/>
    <n v="2121"/>
    <x v="0"/>
    <n v="41.8"/>
    <n v="1.45"/>
    <n v="55.17"/>
    <n v="5.52"/>
    <n v="60.6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22T00:00:00"/>
    <d v="1899-12-30T14:08:00"/>
    <n v="2126435"/>
    <x v="0"/>
    <n v="59.69"/>
    <n v="1.45"/>
    <n v="78.790000000000006"/>
    <n v="7.88"/>
    <n v="86.6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25T00:00:00"/>
    <d v="1899-12-30T13:35:00"/>
    <n v="2131"/>
    <x v="0"/>
    <n v="80.67"/>
    <n v="1.45"/>
    <n v="106.48"/>
    <n v="10.65"/>
    <n v="117.13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26T00:00:00"/>
    <d v="1899-12-30T09:41:00"/>
    <n v="2134"/>
    <x v="0"/>
    <n v="45.14"/>
    <n v="1.45"/>
    <n v="59.58"/>
    <n v="5.96"/>
    <n v="65.54000000000000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26T00:00:00"/>
    <d v="1899-12-30T14:15:00"/>
    <n v="2138"/>
    <x v="0"/>
    <n v="58.61"/>
    <n v="1.45"/>
    <n v="77.36"/>
    <n v="7.74"/>
    <n v="85.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28T00:00:00"/>
    <d v="1899-12-30T13:26:00"/>
    <n v="2146"/>
    <x v="0"/>
    <n v="72.069999999999993"/>
    <n v="1.45"/>
    <n v="95.14"/>
    <n v="9.52"/>
    <n v="104.6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01T00:00:00"/>
    <d v="1899-12-30T10:08:00"/>
    <n v="2147"/>
    <x v="0"/>
    <n v="43.24"/>
    <n v="1.45"/>
    <n v="57.07"/>
    <n v="5.71"/>
    <n v="62.78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01T00:00:00"/>
    <d v="1899-12-30T14:13:00"/>
    <n v="2150"/>
    <x v="0"/>
    <n v="52.27"/>
    <n v="1.45"/>
    <n v="69"/>
    <n v="6.91"/>
    <n v="75.9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04T00:00:00"/>
    <d v="1899-12-30T13:18:00"/>
    <n v="2155"/>
    <x v="0"/>
    <n v="78.38"/>
    <n v="1.45"/>
    <n v="103.46"/>
    <n v="10.35"/>
    <n v="113.8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05T00:00:00"/>
    <d v="1899-12-30T09:27:00"/>
    <n v="2158"/>
    <x v="0"/>
    <n v="39.880000000000003"/>
    <n v="1.47"/>
    <n v="53.36"/>
    <n v="5.34"/>
    <n v="58.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05T00:00:00"/>
    <d v="1899-12-30T14:10:00"/>
    <n v="2163"/>
    <x v="0"/>
    <n v="58.63"/>
    <n v="1.47"/>
    <n v="78.45"/>
    <n v="7.85"/>
    <n v="86.3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07T00:00:00"/>
    <d v="1899-12-30T13:11:00"/>
    <n v="2168"/>
    <x v="0"/>
    <n v="75.55"/>
    <n v="1.47"/>
    <n v="101.1"/>
    <n v="10.119999999999999"/>
    <n v="111.22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08T00:00:00"/>
    <d v="1899-12-30T09:26:00"/>
    <n v="2171"/>
    <x v="0"/>
    <n v="42.21"/>
    <n v="1.47"/>
    <n v="56.48"/>
    <n v="5.65"/>
    <n v="62.13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08T00:00:00"/>
    <d v="1899-12-30T13:23:00"/>
    <n v="2175"/>
    <x v="0"/>
    <n v="48.37"/>
    <n v="1.47"/>
    <n v="64.73"/>
    <n v="6.48"/>
    <n v="71.209999999999994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12T00:00:00"/>
    <d v="1899-12-30T13:36:00"/>
    <n v="2179"/>
    <x v="0"/>
    <n v="75.180000000000007"/>
    <n v="1.47"/>
    <n v="100.6"/>
    <n v="10.07"/>
    <n v="110.6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13T00:00:00"/>
    <d v="1899-12-30T09:40:00"/>
    <n v="2183"/>
    <x v="0"/>
    <n v="44.89"/>
    <n v="1.47"/>
    <n v="60.07"/>
    <n v="6.01"/>
    <n v="66.08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13T00:00:00"/>
    <d v="1899-12-30T14:24:00"/>
    <n v="2187"/>
    <x v="0"/>
    <n v="62.04"/>
    <n v="1.47"/>
    <n v="83.02"/>
    <n v="8.31"/>
    <n v="91.33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14T00:00:00"/>
    <d v="1899-12-30T13:21:00"/>
    <n v="2192"/>
    <x v="0"/>
    <n v="77.010000000000005"/>
    <n v="1.47"/>
    <n v="103.05"/>
    <n v="10.31"/>
    <n v="113.3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15T00:00:00"/>
    <d v="1899-12-30T09:17:00"/>
    <n v="2195"/>
    <x v="0"/>
    <n v="38.11"/>
    <n v="1.47"/>
    <n v="51"/>
    <n v="5.1100000000000003"/>
    <n v="56.1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15T00:00:00"/>
    <d v="1899-12-30T14:03:00"/>
    <n v="2199"/>
    <x v="0"/>
    <n v="58.52"/>
    <n v="1.47"/>
    <n v="78.31"/>
    <n v="7.84"/>
    <n v="86.1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18T00:00:00"/>
    <d v="1899-12-30T14:06:00"/>
    <n v="2205"/>
    <x v="0"/>
    <n v="83.61"/>
    <n v="1.47"/>
    <n v="111.88"/>
    <n v="11.19"/>
    <n v="123.0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19T00:00:00"/>
    <d v="1899-12-30T09:42:00"/>
    <n v="2208"/>
    <x v="0"/>
    <n v="47.7"/>
    <n v="1.47"/>
    <n v="63.83"/>
    <n v="6.39"/>
    <n v="70.22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19T00:00:00"/>
    <d v="1899-12-30T14:25:00"/>
    <n v="2212"/>
    <x v="0"/>
    <n v="60.08"/>
    <n v="1.47"/>
    <n v="80.400000000000006"/>
    <n v="8.0500000000000007"/>
    <n v="88.4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20T00:00:00"/>
    <d v="1899-12-30T14:08:00"/>
    <n v="2215"/>
    <x v="0"/>
    <n v="41.08"/>
    <n v="1.47"/>
    <n v="54.97"/>
    <n v="5.5"/>
    <n v="60.4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22T00:00:00"/>
    <d v="1899-12-30T07:00:00"/>
    <n v="2221"/>
    <x v="0"/>
    <n v="74.849999999999994"/>
    <n v="1.47"/>
    <n v="100.16"/>
    <n v="10.02"/>
    <n v="110.18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22T00:00:00"/>
    <d v="1899-12-30T09:28:00"/>
    <n v="2223"/>
    <x v="0"/>
    <n v="35.35"/>
    <n v="1.47"/>
    <n v="47.31"/>
    <n v="4.74"/>
    <n v="52.0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22T00:00:00"/>
    <d v="1899-12-30T14:16:00"/>
    <n v="2228"/>
    <x v="0"/>
    <n v="62.62"/>
    <n v="1.47"/>
    <n v="83.8"/>
    <n v="8.39"/>
    <n v="92.1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26T00:00:00"/>
    <d v="1899-12-30T13:48:00"/>
    <n v="2234"/>
    <x v="0"/>
    <n v="91.26"/>
    <n v="1.5"/>
    <n v="124.61"/>
    <n v="12.47"/>
    <n v="137.0800000000000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28T00:00:00"/>
    <d v="1899-12-30T00:26:00"/>
    <n v="2244"/>
    <x v="0"/>
    <n v="114.42"/>
    <n v="1.5"/>
    <n v="156.24"/>
    <n v="15.63"/>
    <n v="171.8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CALTEX BRADDON STAR MART"/>
    <s v="CALTEX Australia - Fuel"/>
    <n v="7071340000000000"/>
    <d v="2019-10-11T00:00:00"/>
    <d v="1899-12-30T06:35:00"/>
    <n v="2557"/>
    <x v="0"/>
    <n v="78.319999999999993"/>
    <n v="1.55"/>
    <n v="110.5"/>
    <n v="11.06"/>
    <n v="121.5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CALTEX BRADDON STAR MART"/>
    <s v="CALTEX Australia - Fuel"/>
    <n v="7071340000000000"/>
    <d v="2019-10-17T00:00:00"/>
    <d v="1899-12-30T06:36:00"/>
    <n v="2584"/>
    <x v="0"/>
    <n v="79.42"/>
    <n v="1.55"/>
    <n v="112.05"/>
    <n v="11.21"/>
    <n v="123.2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CALTEX BRADDON STAR MART"/>
    <s v="CALTEX Australia - Fuel"/>
    <n v="7071340000000000"/>
    <d v="2019-10-25T00:00:00"/>
    <d v="1899-12-30T06:24:00"/>
    <n v="2615"/>
    <x v="0"/>
    <n v="71.959999999999994"/>
    <n v="1.55"/>
    <n v="101.53"/>
    <n v="10.16"/>
    <n v="111.6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CALTEX BRADDON STAR MART"/>
    <s v="CALTEX Australia - Fuel"/>
    <n v="7071340000000000"/>
    <d v="2019-10-29T00:00:00"/>
    <d v="1899-12-30T13:19:00"/>
    <n v="2631"/>
    <x v="0"/>
    <n v="58.79"/>
    <n v="1.55"/>
    <n v="82.95"/>
    <n v="8.3000000000000007"/>
    <n v="91.2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CALTEX BRADDON STAR MART"/>
    <s v="CALTEX Australia - Fuel"/>
    <n v="7071340000000000"/>
    <d v="2019-11-04T00:00:00"/>
    <d v="1899-12-30T13:34:00"/>
    <n v="2657"/>
    <x v="0"/>
    <n v="99.44"/>
    <n v="1.55"/>
    <n v="140.30000000000001"/>
    <n v="14.04"/>
    <n v="154.34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566 DICKSON"/>
    <s v="CALTEX Australia - Fuel"/>
    <n v="7071340000000000"/>
    <d v="2019-10-03T00:00:00"/>
    <d v="1899-12-30T10:08:00"/>
    <m/>
    <x v="0"/>
    <n v="107.47"/>
    <n v="1.51"/>
    <n v="147.72"/>
    <n v="14.78"/>
    <n v="162.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566 DICKSON"/>
    <s v="CALTEX Australia - Fuel"/>
    <n v="7071340000000000"/>
    <d v="2019-10-04T00:00:00"/>
    <d v="1899-12-30T13:17:00"/>
    <m/>
    <x v="0"/>
    <n v="116.36"/>
    <n v="1.51"/>
    <n v="159.94999999999999"/>
    <n v="16"/>
    <n v="175.9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566 DICKSON"/>
    <s v="CALTEX Australia - Fuel"/>
    <n v="7071340000000000"/>
    <d v="2019-10-07T00:00:00"/>
    <d v="1899-12-30T00:09:00"/>
    <n v="2537"/>
    <x v="0"/>
    <n v="125.08"/>
    <n v="1.51"/>
    <n v="171.93"/>
    <n v="17.2"/>
    <n v="189.13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566 DICKSON"/>
    <s v="CALTEX Australia - Fuel"/>
    <n v="7071340000000000"/>
    <d v="2019-10-08T00:00:00"/>
    <d v="1899-12-30T11:19:00"/>
    <n v="2545"/>
    <x v="0"/>
    <n v="123.85"/>
    <n v="1.51"/>
    <n v="170.24"/>
    <n v="17.03"/>
    <n v="187.2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566 DICKSON"/>
    <s v="CALTEX Australia - Fuel"/>
    <n v="7071340000000000"/>
    <d v="2019-10-11T00:00:00"/>
    <d v="1899-12-30T16:27:00"/>
    <m/>
    <x v="0"/>
    <n v="110.02"/>
    <n v="1.51"/>
    <n v="151.22999999999999"/>
    <n v="15.13"/>
    <n v="166.3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566 DICKSON"/>
    <s v="CALTEX Australia - Fuel"/>
    <n v="7071340000000000"/>
    <d v="2019-10-15T00:00:00"/>
    <d v="1899-12-30T08:34:00"/>
    <n v="2572"/>
    <x v="0"/>
    <n v="112.25"/>
    <n v="1.51"/>
    <n v="154.29"/>
    <n v="15.43"/>
    <n v="169.72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566 DICKSON"/>
    <s v="CALTEX Australia - Fuel"/>
    <n v="7071340000000000"/>
    <d v="2019-10-16T00:00:00"/>
    <d v="1899-12-30T08:44:00"/>
    <n v="2579"/>
    <x v="0"/>
    <n v="112.25"/>
    <n v="1.51"/>
    <n v="154.29"/>
    <n v="15.43"/>
    <n v="169.72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566 DICKSON"/>
    <s v="CALTEX Australia - Fuel"/>
    <n v="7071340000000000"/>
    <d v="2019-10-18T00:00:00"/>
    <d v="1899-12-30T08:18:00"/>
    <n v="2593"/>
    <x v="0"/>
    <n v="118.69"/>
    <n v="1.51"/>
    <n v="163.15"/>
    <n v="16.32"/>
    <n v="179.4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566 DICKSON"/>
    <s v="CALTEX Australia - Fuel"/>
    <n v="7071340000000000"/>
    <d v="2019-10-23T00:00:00"/>
    <d v="1899-12-30T10:18:00"/>
    <n v="2609"/>
    <x v="0"/>
    <n v="125.11"/>
    <n v="1.51"/>
    <n v="171.97"/>
    <n v="17.2"/>
    <n v="189.1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566 DICKSON"/>
    <s v="CALTEX Australia - Fuel"/>
    <n v="7071340000000000"/>
    <d v="2019-10-25T00:00:00"/>
    <d v="1899-12-30T13:41:00"/>
    <m/>
    <x v="0"/>
    <n v="87.16"/>
    <n v="1.51"/>
    <n v="119.81"/>
    <n v="11.99"/>
    <n v="131.8000000000000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566 DICKSON"/>
    <s v="CALTEX Australia - Fuel"/>
    <n v="7071340000000000"/>
    <d v="2019-10-30T00:00:00"/>
    <d v="1899-12-30T13:24:00"/>
    <n v="2637"/>
    <x v="0"/>
    <n v="97.51"/>
    <n v="1.51"/>
    <n v="134.04"/>
    <n v="13.41"/>
    <n v="147.4499999999999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566 DICKSON"/>
    <s v="CALTEX Australia - Fuel"/>
    <n v="7071340000000000"/>
    <d v="2019-11-01T00:00:00"/>
    <d v="1899-12-30T08:26:00"/>
    <n v="2645"/>
    <x v="0"/>
    <n v="100.51"/>
    <n v="1.51"/>
    <n v="138.15"/>
    <n v="13.82"/>
    <n v="151.9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566 DICKSON"/>
    <s v="CALTEX Australia - Fuel"/>
    <n v="7071340000000000"/>
    <d v="2019-11-01T00:00:00"/>
    <d v="1899-12-30T13:39:00"/>
    <n v="2650"/>
    <x v="0"/>
    <n v="80.930000000000007"/>
    <n v="1.51"/>
    <n v="111.25"/>
    <n v="11.13"/>
    <n v="122.38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02T00:00:00"/>
    <d v="1899-12-30T09:30:00"/>
    <n v="2247"/>
    <x v="0"/>
    <n v="48.75"/>
    <n v="1.5"/>
    <n v="66.56"/>
    <n v="6.66"/>
    <n v="73.22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02T00:00:00"/>
    <d v="1899-12-30T14:38:00"/>
    <n v="2252"/>
    <x v="0"/>
    <n v="70"/>
    <n v="1.5"/>
    <n v="95.58"/>
    <n v="9.56"/>
    <n v="105.14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04T00:00:00"/>
    <d v="1899-12-30T15:05:00"/>
    <n v="2260"/>
    <x v="0"/>
    <n v="109.3"/>
    <n v="1.5"/>
    <n v="149.25"/>
    <n v="14.93"/>
    <n v="164.18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05T00:00:00"/>
    <d v="1899-12-30T09:50:00"/>
    <n v="2262"/>
    <x v="0"/>
    <n v="25.58"/>
    <n v="1.5"/>
    <n v="34.93"/>
    <n v="3.5"/>
    <n v="38.43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05T00:00:00"/>
    <d v="1899-12-30T14:40:00"/>
    <n v="2266"/>
    <x v="0"/>
    <n v="67.98"/>
    <n v="1.5"/>
    <n v="92.83"/>
    <n v="9.2899999999999991"/>
    <n v="102.12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08T00:00:00"/>
    <d v="1899-12-30T14:21:00"/>
    <n v="2272"/>
    <x v="0"/>
    <n v="84.78"/>
    <n v="1.5"/>
    <n v="115.76"/>
    <n v="11.58"/>
    <n v="127.34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09T00:00:00"/>
    <d v="1899-12-30T09:53:00"/>
    <n v="2275"/>
    <x v="0"/>
    <n v="41.88"/>
    <n v="1.5"/>
    <n v="57.18"/>
    <n v="5.72"/>
    <n v="62.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09T00:00:00"/>
    <d v="1899-12-30T14:04:00"/>
    <n v="2278"/>
    <x v="0"/>
    <n v="54.19"/>
    <n v="1.5"/>
    <n v="73.989999999999995"/>
    <n v="7.4"/>
    <n v="81.3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11T00:00:00"/>
    <d v="1899-12-30T13:26:00"/>
    <n v="2282"/>
    <x v="0"/>
    <n v="56.3"/>
    <n v="1.5"/>
    <n v="76.87"/>
    <n v="7.69"/>
    <n v="84.5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12T00:00:00"/>
    <d v="1899-12-30T09:32:00"/>
    <n v="2285"/>
    <x v="0"/>
    <n v="37.119999999999997"/>
    <n v="1.5"/>
    <n v="50.68"/>
    <n v="5.07"/>
    <n v="55.7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12T00:00:00"/>
    <d v="1899-12-30T14:27:00"/>
    <n v="2290"/>
    <x v="0"/>
    <n v="71.42"/>
    <n v="1.5"/>
    <n v="97.52"/>
    <n v="9.76"/>
    <n v="107.28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15T00:00:00"/>
    <d v="1899-12-30T13:46:00"/>
    <n v="2295"/>
    <x v="0"/>
    <n v="73.16"/>
    <n v="1.5"/>
    <n v="99.9"/>
    <n v="10"/>
    <n v="109.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16T00:00:00"/>
    <d v="1899-12-30T13:34:00"/>
    <n v="2302"/>
    <x v="0"/>
    <n v="92.94"/>
    <n v="1.5"/>
    <n v="126.91"/>
    <n v="12.7"/>
    <n v="139.6100000000000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17T00:00:00"/>
    <d v="1899-12-30T11:11:00"/>
    <n v="2304"/>
    <x v="0"/>
    <n v="34.71"/>
    <n v="1.5"/>
    <n v="47.39"/>
    <n v="4.74"/>
    <n v="52.13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18T00:00:00"/>
    <d v="1899-12-30T13:33:00"/>
    <n v="2308"/>
    <x v="0"/>
    <n v="47.47"/>
    <n v="1.5"/>
    <n v="64.819999999999993"/>
    <n v="6.49"/>
    <n v="71.3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23T00:00:00"/>
    <d v="1899-12-30T09:59:00"/>
    <n v="2312"/>
    <x v="0"/>
    <n v="55.02"/>
    <n v="1.5"/>
    <n v="75.13"/>
    <n v="7.52"/>
    <n v="82.6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23T00:00:00"/>
    <d v="1899-12-30T14:37:00"/>
    <n v="2316"/>
    <x v="0"/>
    <n v="65.23"/>
    <n v="1.5"/>
    <n v="89.07"/>
    <n v="8.91"/>
    <n v="97.98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24T00:00:00"/>
    <d v="1899-12-30T14:27:00"/>
    <n v="2322"/>
    <x v="0"/>
    <n v="88.83"/>
    <n v="1.5"/>
    <n v="121.29"/>
    <n v="12.13"/>
    <n v="133.4199999999999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26T00:00:00"/>
    <d v="1899-12-30T09:13:00"/>
    <n v="2324"/>
    <x v="0"/>
    <n v="37.39"/>
    <n v="1.5"/>
    <n v="51.05"/>
    <n v="5.1100000000000003"/>
    <n v="56.1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26T00:00:00"/>
    <d v="1899-12-30T14:04:00"/>
    <n v="2329"/>
    <x v="0"/>
    <n v="65.180000000000007"/>
    <n v="1.5"/>
    <n v="89"/>
    <n v="8.91"/>
    <n v="97.9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29T00:00:00"/>
    <d v="1899-12-30T14:26:00"/>
    <n v="2335"/>
    <x v="0"/>
    <n v="87.43"/>
    <n v="1.5"/>
    <n v="119.38"/>
    <n v="11.94"/>
    <n v="131.32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30T00:00:00"/>
    <d v="1899-12-30T09:34:00"/>
    <n v="2338"/>
    <x v="0"/>
    <n v="44.27"/>
    <n v="1.5"/>
    <n v="60.45"/>
    <n v="6.05"/>
    <n v="66.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30T00:00:00"/>
    <d v="1899-12-30T14:06:00"/>
    <n v="2342"/>
    <x v="0"/>
    <n v="56.93"/>
    <n v="1.5"/>
    <n v="77.739999999999995"/>
    <n v="7.78"/>
    <n v="85.52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06T00:00:00"/>
    <d v="1899-12-30T06:39:00"/>
    <n v="2346"/>
    <x v="0"/>
    <n v="62.62"/>
    <n v="1.5"/>
    <n v="85.51"/>
    <n v="8.56"/>
    <n v="94.0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06T00:00:00"/>
    <d v="1899-12-30T13:21:00"/>
    <n v="2351"/>
    <x v="0"/>
    <n v="59.6"/>
    <n v="1.5"/>
    <n v="81.38"/>
    <n v="8.14"/>
    <n v="89.52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07T00:00:00"/>
    <d v="1899-12-30T10:13:00"/>
    <n v="2355"/>
    <x v="0"/>
    <n v="51.83"/>
    <n v="1.5"/>
    <n v="70.77"/>
    <n v="7.08"/>
    <n v="77.849999999999994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07T00:00:00"/>
    <d v="1899-12-30T14:25:00"/>
    <n v="2359"/>
    <x v="0"/>
    <n v="58.64"/>
    <n v="1.5"/>
    <n v="80.069999999999993"/>
    <n v="8.01"/>
    <n v="88.08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09T00:00:00"/>
    <d v="1899-12-30T13:07:00"/>
    <n v="2364"/>
    <x v="0"/>
    <n v="73.849999999999994"/>
    <n v="1.5"/>
    <n v="100.84"/>
    <n v="10.09"/>
    <n v="110.93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10T00:00:00"/>
    <d v="1899-12-30T09:36:00"/>
    <n v="2367"/>
    <x v="0"/>
    <n v="44.78"/>
    <n v="1.5"/>
    <n v="61.15"/>
    <n v="6.12"/>
    <n v="67.2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13T00:00:00"/>
    <d v="1899-12-30T13:23:00"/>
    <n v="2375"/>
    <x v="0"/>
    <n v="92.84"/>
    <n v="1.5"/>
    <n v="126.77"/>
    <n v="12.68"/>
    <n v="139.4499999999999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14T00:00:00"/>
    <d v="1899-12-30T09:43:00"/>
    <n v="2378"/>
    <x v="0"/>
    <n v="43.61"/>
    <n v="1.5"/>
    <n v="59.55"/>
    <n v="5.96"/>
    <n v="65.51000000000000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14T00:00:00"/>
    <d v="1899-12-30T14:16:00"/>
    <n v="2382"/>
    <x v="0"/>
    <n v="62.81"/>
    <n v="1.5"/>
    <n v="85.76"/>
    <n v="8.58"/>
    <n v="94.34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16T00:00:00"/>
    <d v="1899-12-30T13:54:00"/>
    <n v="2390"/>
    <x v="0"/>
    <n v="85.85"/>
    <n v="1.5"/>
    <n v="117.23"/>
    <n v="11.73"/>
    <n v="128.9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17T00:00:00"/>
    <d v="1899-12-30T09:55:00"/>
    <n v="2393"/>
    <x v="0"/>
    <n v="40.729999999999997"/>
    <n v="1.5"/>
    <n v="55.62"/>
    <n v="5.57"/>
    <n v="61.1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17T00:00:00"/>
    <d v="1899-12-30T14:44:00"/>
    <n v="2397"/>
    <x v="0"/>
    <n v="61.04"/>
    <n v="1.5"/>
    <n v="83.35"/>
    <n v="8.34"/>
    <n v="91.6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20T00:00:00"/>
    <d v="1899-12-30T14:14:00"/>
    <n v="23"/>
    <x v="0"/>
    <n v="101.89"/>
    <n v="1.51"/>
    <n v="140.05000000000001"/>
    <n v="14.01"/>
    <n v="154.0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21T00:00:00"/>
    <d v="1899-12-30T10:25:00"/>
    <n v="2407"/>
    <x v="0"/>
    <n v="56.11"/>
    <n v="1.51"/>
    <n v="77.13"/>
    <n v="7.72"/>
    <n v="84.8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21T00:00:00"/>
    <d v="1899-12-30T14:01:00"/>
    <n v="2411"/>
    <x v="0"/>
    <n v="52.68"/>
    <n v="1.51"/>
    <n v="72.41"/>
    <n v="7.25"/>
    <n v="79.6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22T00:00:00"/>
    <d v="1899-12-30T11:40:00"/>
    <n v="2414"/>
    <x v="0"/>
    <n v="40.43"/>
    <n v="1.51"/>
    <n v="55.57"/>
    <n v="5.56"/>
    <n v="61.13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23T00:00:00"/>
    <d v="1899-12-30T13:31:00"/>
    <n v="2419"/>
    <x v="0"/>
    <n v="66.180000000000007"/>
    <n v="1.51"/>
    <n v="90.96"/>
    <n v="9.1"/>
    <n v="100.0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24T00:00:00"/>
    <d v="1899-12-30T09:45:00"/>
    <n v="2422"/>
    <x v="0"/>
    <n v="40.42"/>
    <n v="1.5"/>
    <n v="55.19"/>
    <n v="5.52"/>
    <n v="60.7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24T00:00:00"/>
    <d v="1899-12-30T14:03:00"/>
    <n v="2425"/>
    <x v="0"/>
    <n v="51.1"/>
    <n v="1.5"/>
    <n v="69.77"/>
    <n v="6.98"/>
    <n v="76.7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6-03T00:00:00"/>
    <d v="1899-12-30T13:35:00"/>
    <n v="2430"/>
    <x v="0"/>
    <n v="66.12"/>
    <n v="1.5"/>
    <n v="90.28"/>
    <n v="9.0299999999999994"/>
    <n v="99.3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6-04T00:00:00"/>
    <d v="1899-12-30T10:19:00"/>
    <n v="2434"/>
    <x v="0"/>
    <n v="53.43"/>
    <n v="1.5"/>
    <n v="72.95"/>
    <n v="7.3"/>
    <n v="80.2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6-04T00:00:00"/>
    <d v="1899-12-30T14:23:00"/>
    <n v="2438"/>
    <x v="0"/>
    <n v="50.6"/>
    <n v="1.5"/>
    <n v="69.09"/>
    <n v="6.91"/>
    <n v="7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6-06T00:00:00"/>
    <d v="1899-12-30T00:57:00"/>
    <n v="2441"/>
    <x v="0"/>
    <n v="45.08"/>
    <n v="1.5"/>
    <n v="61.55"/>
    <n v="6.16"/>
    <n v="67.709999999999994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6-07T00:00:00"/>
    <d v="1899-12-30T13:22:00"/>
    <n v="2448"/>
    <x v="0"/>
    <n v="66.25"/>
    <n v="1.5"/>
    <n v="90.46"/>
    <n v="9.0500000000000007"/>
    <n v="99.5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6-13T00:00:00"/>
    <d v="1899-12-30T13:47:00"/>
    <n v="2453"/>
    <x v="0"/>
    <n v="77.260000000000005"/>
    <n v="1.5"/>
    <n v="105.49"/>
    <n v="10.55"/>
    <n v="116.04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6-14T00:00:00"/>
    <d v="1899-12-30T10:30:00"/>
    <n v="2457"/>
    <x v="0"/>
    <n v="51.21"/>
    <n v="1.5"/>
    <n v="69.930000000000007"/>
    <n v="7"/>
    <n v="76.93000000000000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6-14T00:00:00"/>
    <d v="1899-12-30T13:46:00"/>
    <n v="2460"/>
    <x v="0"/>
    <n v="45.99"/>
    <n v="1.5"/>
    <n v="62.8"/>
    <n v="6.29"/>
    <n v="69.0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6-17T00:00:00"/>
    <d v="1899-12-30T00:55:00"/>
    <n v="2467"/>
    <x v="0"/>
    <n v="78.72"/>
    <n v="1.5"/>
    <n v="107.49"/>
    <n v="10.75"/>
    <n v="118.24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6-18T00:00:00"/>
    <d v="1899-12-30T10:18:00"/>
    <n v="2469"/>
    <x v="0"/>
    <n v="30.33"/>
    <n v="1.5"/>
    <n v="41.42"/>
    <n v="4.1500000000000004"/>
    <n v="45.5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6-18T00:00:00"/>
    <d v="1899-12-30T13:45:00"/>
    <n v="2472"/>
    <x v="0"/>
    <n v="35.630000000000003"/>
    <n v="1.5"/>
    <n v="48.65"/>
    <n v="4.87"/>
    <n v="53.52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6-20T00:00:00"/>
    <d v="1899-12-30T00:46:00"/>
    <n v="2478"/>
    <x v="0"/>
    <n v="60.07"/>
    <n v="1.5"/>
    <n v="82.03"/>
    <n v="8.2100000000000009"/>
    <n v="90.24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6-21T00:00:00"/>
    <d v="1899-12-30T09:33:00"/>
    <n v="2481"/>
    <x v="0"/>
    <n v="36.49"/>
    <n v="1.5"/>
    <n v="49.83"/>
    <n v="4.99"/>
    <n v="54.82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6-21T00:00:00"/>
    <d v="1899-12-30T13:41:00"/>
    <n v="2484"/>
    <x v="0"/>
    <n v="46.65"/>
    <n v="1.5"/>
    <n v="63.7"/>
    <n v="6.38"/>
    <n v="70.08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6-24T00:00:00"/>
    <d v="1899-12-30T13:08:00"/>
    <n v="2490"/>
    <x v="0"/>
    <n v="73.87"/>
    <n v="1.5"/>
    <n v="100.86"/>
    <n v="10.09"/>
    <n v="110.9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7-02T00:00:00"/>
    <d v="1899-12-30T10:34:00"/>
    <n v="2497"/>
    <x v="0"/>
    <n v="69.739999999999995"/>
    <n v="1.5"/>
    <n v="95.23"/>
    <n v="9.5299999999999994"/>
    <n v="104.7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7-02T00:00:00"/>
    <d v="1899-12-30T13:51:00"/>
    <n v="2501"/>
    <x v="0"/>
    <n v="47.8"/>
    <n v="1.5"/>
    <n v="65.27"/>
    <n v="6.53"/>
    <n v="71.8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7-03T00:00:00"/>
    <d v="1899-12-30T13:12:00"/>
    <n v="2501"/>
    <x v="0"/>
    <n v="5.7"/>
    <n v="1.5"/>
    <n v="7.78"/>
    <n v="0.78"/>
    <n v="8.5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7-05T00:00:00"/>
    <d v="1899-12-30T13:14:00"/>
    <n v="2505"/>
    <x v="0"/>
    <n v="44.53"/>
    <n v="1.5"/>
    <n v="60.8"/>
    <n v="6.09"/>
    <n v="66.8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7-09T00:00:00"/>
    <d v="1899-12-30T00:54:00"/>
    <n v="2509"/>
    <x v="0"/>
    <n v="55.72"/>
    <n v="1.5"/>
    <n v="76.08"/>
    <n v="7.61"/>
    <n v="83.6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FYSHWICK S/STN"/>
    <s v="CALTEX Australia - Fuel"/>
    <n v="7071340000000000"/>
    <d v="2019-10-02T00:00:00"/>
    <d v="1899-12-30T14:57:00"/>
    <m/>
    <x v="0"/>
    <n v="21.94"/>
    <n v="1.47"/>
    <n v="29.28"/>
    <n v="2.93"/>
    <n v="32.2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FYSHWICK S/STN"/>
    <s v="CALTEX Australia - Fuel"/>
    <n v="7071340000000000"/>
    <d v="2019-10-10T00:00:00"/>
    <d v="1899-12-30T08:05:00"/>
    <n v="2552"/>
    <x v="0"/>
    <n v="115.31"/>
    <n v="1.46"/>
    <n v="153.25"/>
    <n v="15.33"/>
    <n v="168.58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FYSHWICK S/STN"/>
    <s v="CALTEX Australia - Fuel"/>
    <n v="7071340000000000"/>
    <d v="2019-10-21T00:00:00"/>
    <d v="1899-12-30T10:55:00"/>
    <n v="2601"/>
    <x v="0"/>
    <n v="125.25"/>
    <n v="1.46"/>
    <n v="166.47"/>
    <n v="16.649999999999999"/>
    <n v="183.12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FYSHWICK S/STN"/>
    <s v="CALTEX Australia - Fuel"/>
    <n v="7071340000000000"/>
    <d v="2019-10-29T00:00:00"/>
    <d v="1899-12-30T08:48:00"/>
    <n v="2627"/>
    <x v="0"/>
    <n v="105.5"/>
    <n v="1.46"/>
    <n v="140.22"/>
    <n v="14.03"/>
    <n v="154.2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HOLT CALTEX WOOLWORTHS"/>
    <s v="CALTEX Australia - Fuel"/>
    <n v="7071340000000000"/>
    <d v="2019-09-10T00:00:00"/>
    <d v="1899-12-30T09:44:00"/>
    <m/>
    <x v="0"/>
    <n v="68.13"/>
    <n v="1.5"/>
    <n v="93.03"/>
    <n v="9.31"/>
    <n v="102.34"/>
  </r>
  <r>
    <x v="254"/>
    <s v="ACT TCCS - PTS - City Maintenance - PM - Belconnen Depot"/>
    <n v="887782"/>
    <m/>
    <s v="Light Commercial"/>
    <m/>
    <n v="2017"/>
    <s v="HOLDEN"/>
    <s v="COLORADO"/>
    <s v="RG MY17 2.8T DIESEL LS SPACE 4X4 AUTO 2DR CAB CHASSIS (REL. 08/16)"/>
    <s v="BELCONNEN WOOLWORTHS S/STN"/>
    <s v="CALTEX Australia - Fuel"/>
    <n v="7071340000000000"/>
    <d v="2019-01-18T00:00:00"/>
    <d v="1899-12-30T09:17:00"/>
    <n v="10403"/>
    <x v="0"/>
    <n v="58.42"/>
    <n v="1.47"/>
    <n v="78.17"/>
    <n v="7.82"/>
    <n v="85.99"/>
  </r>
  <r>
    <x v="254"/>
    <s v="ACT TCCS - PTS - City Maintenance - PM - Belconnen Depot"/>
    <n v="887782"/>
    <m/>
    <s v="Light Commercial"/>
    <m/>
    <n v="2017"/>
    <s v="HOLDEN"/>
    <s v="COLORADO"/>
    <s v="RG MY17 2.8T DIESEL LS SPACE 4X4 AUTO 2DR CAB CHASSIS (REL. 08/16)"/>
    <s v="BELCONNEN WOOLWORTHS S/STN"/>
    <s v="CALTEX Australia - Fuel"/>
    <n v="7071340000000000"/>
    <d v="2019-02-03T00:00:00"/>
    <d v="1899-12-30T14:09:00"/>
    <n v="10664"/>
    <x v="0"/>
    <n v="34.97"/>
    <n v="1.45"/>
    <n v="46.16"/>
    <n v="4.62"/>
    <n v="50.78"/>
  </r>
  <r>
    <x v="254"/>
    <s v="ACT TCCS - PTS - City Maintenance - PM - Belconnen Depot"/>
    <n v="887782"/>
    <m/>
    <s v="Light Commercial"/>
    <m/>
    <n v="2017"/>
    <s v="HOLDEN"/>
    <s v="COLORADO"/>
    <s v="RG MY17 2.8T DIESEL LS SPACE 4X4 AUTO 2DR CAB CHASSIS (REL. 08/16)"/>
    <s v="BELCONNEN WOOLWORTHS S/STN"/>
    <s v="CALTEX Australia - Fuel"/>
    <n v="7071340000000000"/>
    <d v="2019-03-13T00:00:00"/>
    <d v="1899-12-30T10:33:00"/>
    <n v="11132"/>
    <x v="0"/>
    <n v="59.37"/>
    <n v="1.47"/>
    <n v="79.45"/>
    <n v="7.95"/>
    <n v="87.4"/>
  </r>
  <r>
    <x v="254"/>
    <s v="ACT TCCS - PTS - City Maintenance - PM - Belconnen Depot"/>
    <n v="887782"/>
    <m/>
    <s v="Light Commercial"/>
    <m/>
    <n v="2017"/>
    <s v="HOLDEN"/>
    <s v="COLORADO"/>
    <s v="RG MY17 2.8T DIESEL LS SPACE 4X4 AUTO 2DR CAB CHASSIS (REL. 08/16)"/>
    <s v="CALTEX BRADDON STAR MART"/>
    <s v="CALTEX Australia - Fuel"/>
    <n v="7071340000000000"/>
    <d v="2019-10-02T00:00:00"/>
    <d v="1899-12-30T09:18:00"/>
    <n v="13317"/>
    <x v="0"/>
    <n v="65.36"/>
    <n v="1.55"/>
    <n v="92.22"/>
    <n v="9.23"/>
    <n v="101.45"/>
  </r>
  <r>
    <x v="254"/>
    <s v="ACT TCCS - PTS - City Maintenance - PM - Belconnen Depot"/>
    <n v="887782"/>
    <m/>
    <s v="Light Commercial"/>
    <m/>
    <n v="2017"/>
    <s v="HOLDEN"/>
    <s v="COLORADO"/>
    <s v="RG MY17 2.8T DIESEL LS SPACE 4X4 AUTO 2DR CAB CHASSIS (REL. 08/16)"/>
    <s v="EG FUELCO 1790 BELCONNEN"/>
    <s v="CALTEX Australia - Fuel"/>
    <n v="7071340000000000"/>
    <d v="2019-05-17T00:00:00"/>
    <d v="1899-12-30T11:06:00"/>
    <n v="11585"/>
    <x v="0"/>
    <n v="58.99"/>
    <n v="1.5"/>
    <n v="80.55"/>
    <n v="8.06"/>
    <n v="88.61"/>
  </r>
  <r>
    <x v="254"/>
    <s v="ACT TCCS - PTS - City Maintenance - PM - Belconnen Depot"/>
    <n v="887782"/>
    <m/>
    <s v="Light Commercial"/>
    <m/>
    <n v="2017"/>
    <s v="HOLDEN"/>
    <s v="COLORADO"/>
    <s v="RG MY17 2.8T DIESEL LS SPACE 4X4 AUTO 2DR CAB CHASSIS (REL. 08/16)"/>
    <s v="EG FUELCO 1790 BELCONNEN"/>
    <s v="CALTEX Australia - Fuel"/>
    <n v="7071340000000000"/>
    <d v="2019-07-19T00:00:00"/>
    <d v="1899-12-30T08:31:00"/>
    <m/>
    <x v="0"/>
    <n v="57.02"/>
    <n v="1.5"/>
    <n v="77.849999999999994"/>
    <n v="7.79"/>
    <n v="85.64"/>
  </r>
  <r>
    <x v="254"/>
    <s v="ACT TCCS - PTS - City Maintenance - PM - Belconnen Depot"/>
    <n v="887782"/>
    <m/>
    <s v="Light Commercial"/>
    <m/>
    <n v="2017"/>
    <s v="HOLDEN"/>
    <s v="COLORADO"/>
    <s v="RG MY17 2.8T DIESEL LS SPACE 4X4 AUTO 2DR CAB CHASSIS (REL. 08/16)"/>
    <s v="EG FUELCO 1790 BELCONNEN"/>
    <s v="CALTEX Australia - Fuel"/>
    <n v="7071340000000000"/>
    <d v="2019-08-12T00:00:00"/>
    <d v="1899-12-30T11:07:00"/>
    <n v="12827"/>
    <x v="0"/>
    <n v="56.92"/>
    <n v="1.5"/>
    <n v="77.72"/>
    <n v="7.78"/>
    <n v="85.5"/>
  </r>
  <r>
    <x v="254"/>
    <s v="ACT TCCS - PTS - City Maintenance - PM - Belconnen Depot"/>
    <n v="887782"/>
    <m/>
    <s v="Light Commercial"/>
    <m/>
    <n v="2017"/>
    <s v="HOLDEN"/>
    <s v="COLORADO"/>
    <s v="RG MY17 2.8T DIESEL LS SPACE 4X4 AUTO 2DR CAB CHASSIS (REL. 08/16)"/>
    <s v="EG FUELCO 1790 BELCONNEN"/>
    <s v="CALTEX Australia - Fuel"/>
    <n v="7071340000000000"/>
    <d v="2019-10-09T00:00:00"/>
    <d v="1899-12-30T11:39:00"/>
    <n v="13776"/>
    <x v="0"/>
    <n v="53.55"/>
    <n v="1.53"/>
    <n v="74.58"/>
    <n v="7.46"/>
    <n v="82.04"/>
  </r>
  <r>
    <x v="254"/>
    <s v="ACT TCCS - PTS - City Maintenance - PM - Belconnen Depot"/>
    <n v="887782"/>
    <m/>
    <s v="Light Commercial"/>
    <m/>
    <n v="2017"/>
    <s v="HOLDEN"/>
    <s v="COLORADO"/>
    <s v="RG MY17 2.8T DIESEL LS SPACE 4X4 AUTO 2DR CAB CHASSIS (REL. 08/16)"/>
    <s v="EG FUELCO 1790 BELCONNEN"/>
    <s v="CALTEX Australia - Fuel"/>
    <n v="7071340000000000"/>
    <d v="2019-12-11T00:00:00"/>
    <d v="1899-12-30T10:30:00"/>
    <m/>
    <x v="0"/>
    <n v="53.38"/>
    <n v="1.53"/>
    <n v="74.349999999999994"/>
    <n v="7.44"/>
    <n v="81.790000000000006"/>
  </r>
  <r>
    <x v="254"/>
    <s v="ACT TCCS - PTS - City Maintenance - PM - Belconnen Depot"/>
    <n v="887782"/>
    <m/>
    <s v="Light Commercial"/>
    <m/>
    <n v="2017"/>
    <s v="HOLDEN"/>
    <s v="COLORADO"/>
    <s v="RG MY17 2.8T DIESEL LS SPACE 4X4 AUTO 2DR CAB CHASSIS (REL. 08/16)"/>
    <s v="HOLT CALTEX WOOLWORTHS"/>
    <s v="CALTEX Australia - Fuel"/>
    <n v="7071340000000000"/>
    <d v="2019-07-08T00:00:00"/>
    <d v="1899-12-30T10:41:00"/>
    <m/>
    <x v="0"/>
    <n v="55.18"/>
    <n v="1.51"/>
    <n v="75.849999999999994"/>
    <n v="7.59"/>
    <n v="83.44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1-03T00:00:00"/>
    <d v="1899-12-30T07:05:00"/>
    <n v="421"/>
    <x v="0"/>
    <n v="17.989999999999998"/>
    <n v="1.45"/>
    <n v="23.75"/>
    <n v="2.38"/>
    <n v="26.13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1-05T00:00:00"/>
    <d v="1899-12-30T06:15:00"/>
    <n v="425"/>
    <x v="0"/>
    <n v="15.89"/>
    <n v="1.45"/>
    <n v="20.97"/>
    <n v="2.1"/>
    <n v="23.07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1-07T00:00:00"/>
    <d v="1899-12-30T07:04:00"/>
    <n v="429"/>
    <x v="0"/>
    <n v="17.989999999999998"/>
    <n v="1.45"/>
    <n v="23.75"/>
    <n v="2.38"/>
    <n v="26.13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1-08T00:00:00"/>
    <d v="1899-12-30T06:20:00"/>
    <n v="433"/>
    <x v="0"/>
    <n v="15.53"/>
    <n v="1.45"/>
    <n v="20.5"/>
    <n v="2.06"/>
    <n v="22.56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1-09T00:00:00"/>
    <d v="1899-12-30T06:47:00"/>
    <n v="440"/>
    <x v="0"/>
    <n v="27.45"/>
    <n v="1.45"/>
    <n v="36.24"/>
    <n v="3.63"/>
    <n v="39.869999999999997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1-10T00:00:00"/>
    <d v="1899-12-30T06:33:00"/>
    <n v="446"/>
    <x v="0"/>
    <n v="21.21"/>
    <n v="1.45"/>
    <n v="28"/>
    <n v="2.81"/>
    <n v="30.81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1-16T00:00:00"/>
    <d v="1899-12-30T06:14:00"/>
    <n v="469"/>
    <x v="0"/>
    <n v="5.37"/>
    <n v="1.45"/>
    <n v="7.09"/>
    <n v="0.71"/>
    <n v="7.8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1-19T00:00:00"/>
    <d v="1899-12-30T06:09:00"/>
    <n v="473"/>
    <x v="0"/>
    <n v="16.670000000000002"/>
    <n v="1.47"/>
    <n v="22.31"/>
    <n v="2.2400000000000002"/>
    <n v="24.55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1-21T00:00:00"/>
    <d v="1899-12-30T09:38:00"/>
    <n v="478"/>
    <x v="0"/>
    <n v="24.23"/>
    <n v="1.47"/>
    <n v="32.43"/>
    <n v="3.25"/>
    <n v="35.68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1-22T00:00:00"/>
    <d v="1899-12-30T06:54:00"/>
    <n v="483"/>
    <x v="0"/>
    <n v="7.95"/>
    <n v="1.45"/>
    <n v="10.49"/>
    <n v="1.05"/>
    <n v="11.54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1-24T00:00:00"/>
    <d v="1899-12-30T06:13:00"/>
    <n v="489"/>
    <x v="0"/>
    <n v="22.03"/>
    <n v="1.45"/>
    <n v="29.08"/>
    <n v="2.91"/>
    <n v="31.99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1-25T00:00:00"/>
    <d v="1899-12-30T05:45:00"/>
    <n v="493"/>
    <x v="0"/>
    <n v="14.78"/>
    <n v="1.45"/>
    <n v="19.510000000000002"/>
    <n v="1.96"/>
    <n v="21.47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1-29T00:00:00"/>
    <d v="1899-12-30T06:22:00"/>
    <n v="498"/>
    <x v="0"/>
    <n v="15.19"/>
    <n v="1.45"/>
    <n v="20.05"/>
    <n v="2.0099999999999998"/>
    <n v="22.06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1-30T00:00:00"/>
    <d v="1899-12-30T06:44:00"/>
    <n v="503"/>
    <x v="0"/>
    <n v="16.02"/>
    <n v="1.45"/>
    <n v="21.15"/>
    <n v="2.12"/>
    <n v="23.27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02T00:00:00"/>
    <d v="1899-12-30T06:43:00"/>
    <n v="506"/>
    <x v="0"/>
    <n v="11.67"/>
    <n v="1.45"/>
    <n v="15.4"/>
    <n v="1.55"/>
    <n v="16.95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04T00:00:00"/>
    <d v="1899-12-30T06:49:00"/>
    <n v="511"/>
    <x v="0"/>
    <n v="18.3"/>
    <n v="1.45"/>
    <n v="24.15"/>
    <n v="2.42"/>
    <n v="26.57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05T00:00:00"/>
    <d v="1899-12-30T06:34:00"/>
    <n v="515"/>
    <x v="0"/>
    <n v="16.059999999999999"/>
    <n v="1.45"/>
    <n v="21.2"/>
    <n v="2.13"/>
    <n v="23.33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06T00:00:00"/>
    <d v="1899-12-30T06:50:00"/>
    <n v="519"/>
    <x v="0"/>
    <n v="16.28"/>
    <n v="1.45"/>
    <n v="21.49"/>
    <n v="2.15"/>
    <n v="23.64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07T00:00:00"/>
    <d v="1899-12-30T07:09:00"/>
    <n v="524"/>
    <x v="0"/>
    <n v="17.18"/>
    <n v="1.45"/>
    <n v="22.68"/>
    <n v="2.27"/>
    <n v="24.95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08T00:00:00"/>
    <d v="1899-12-30T05:51:00"/>
    <n v="528"/>
    <x v="0"/>
    <n v="12.88"/>
    <n v="1.45"/>
    <n v="17"/>
    <n v="1.71"/>
    <n v="18.71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11T00:00:00"/>
    <d v="1899-12-30T07:18:00"/>
    <n v="533"/>
    <x v="0"/>
    <n v="18.43"/>
    <n v="1.45"/>
    <n v="24.33"/>
    <n v="2.44"/>
    <n v="26.77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13T00:00:00"/>
    <d v="1899-12-30T06:29:00"/>
    <n v="357"/>
    <x v="0"/>
    <n v="14.44"/>
    <n v="1.45"/>
    <n v="19.059999999999999"/>
    <n v="1.91"/>
    <n v="20.97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15T00:00:00"/>
    <d v="1899-12-30T06:22:00"/>
    <n v="543"/>
    <x v="0"/>
    <n v="20.84"/>
    <n v="1.45"/>
    <n v="27.51"/>
    <n v="2.76"/>
    <n v="30.27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16T00:00:00"/>
    <d v="1899-12-30T06:07:00"/>
    <n v="548"/>
    <x v="0"/>
    <n v="16.45"/>
    <n v="1.45"/>
    <n v="21.72"/>
    <n v="2.1800000000000002"/>
    <n v="23.9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18T00:00:00"/>
    <d v="1899-12-30T06:33:00"/>
    <n v="554"/>
    <x v="0"/>
    <n v="17.54"/>
    <n v="1.45"/>
    <n v="23.15"/>
    <n v="2.3199999999999998"/>
    <n v="25.47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19T00:00:00"/>
    <d v="1899-12-30T06:13:00"/>
    <n v="557"/>
    <x v="0"/>
    <n v="12.06"/>
    <n v="1.45"/>
    <n v="15.92"/>
    <n v="1.6"/>
    <n v="17.52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20T00:00:00"/>
    <d v="1899-12-30T06:45:00"/>
    <n v="562"/>
    <x v="0"/>
    <n v="18.82"/>
    <n v="1.45"/>
    <n v="24.85"/>
    <n v="2.4900000000000002"/>
    <n v="27.34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21T00:00:00"/>
    <d v="1899-12-30T06:34:00"/>
    <n v="567"/>
    <x v="0"/>
    <n v="16.14"/>
    <n v="1.45"/>
    <n v="21.31"/>
    <n v="2.14"/>
    <n v="23.45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22T00:00:00"/>
    <d v="1899-12-30T06:43:00"/>
    <n v="571"/>
    <x v="0"/>
    <n v="17.82"/>
    <n v="1.45"/>
    <n v="23.52"/>
    <n v="2.36"/>
    <n v="25.88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25T00:00:00"/>
    <d v="1899-12-30T06:45:00"/>
    <n v="575"/>
    <x v="0"/>
    <n v="10.25"/>
    <n v="1.45"/>
    <n v="13.53"/>
    <n v="1.36"/>
    <n v="14.89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26T00:00:00"/>
    <d v="1899-12-30T06:38:00"/>
    <n v="579"/>
    <x v="0"/>
    <n v="14.16"/>
    <n v="1.45"/>
    <n v="18.690000000000001"/>
    <n v="1.87"/>
    <n v="20.56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3-12T00:00:00"/>
    <d v="1899-12-30T06:58:00"/>
    <n v="584"/>
    <x v="0"/>
    <n v="12.14"/>
    <n v="1.47"/>
    <n v="16.25"/>
    <n v="1.63"/>
    <n v="17.88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3-21T00:00:00"/>
    <d v="1899-12-30T06:52:00"/>
    <n v="591"/>
    <x v="0"/>
    <n v="26.7"/>
    <n v="1.47"/>
    <n v="35.729999999999997"/>
    <n v="3.58"/>
    <n v="39.31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3-26T00:00:00"/>
    <d v="1899-12-30T09:48:00"/>
    <n v="596"/>
    <x v="0"/>
    <n v="18.5"/>
    <n v="1.5"/>
    <n v="25.26"/>
    <n v="2.5299999999999998"/>
    <n v="27.79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CALTEX KALEEN STAR MART"/>
    <s v="CALTEX Australia - Fuel"/>
    <n v="7071340000000000"/>
    <d v="2019-01-11T00:00:00"/>
    <d v="1899-12-30T06:34:00"/>
    <n v="450"/>
    <x v="0"/>
    <n v="17.190000000000001"/>
    <n v="1.39"/>
    <n v="21.75"/>
    <n v="2.1800000000000002"/>
    <n v="23.93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CALTEX KALEEN STAR MART"/>
    <s v="CALTEX Australia - Fuel"/>
    <n v="7071340000000000"/>
    <d v="2019-01-12T00:00:00"/>
    <d v="1899-12-30T06:49:00"/>
    <n v="455"/>
    <x v="0"/>
    <n v="20.58"/>
    <n v="1.39"/>
    <n v="26.05"/>
    <n v="2.61"/>
    <n v="28.66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CALTEX KALEEN STAR MART"/>
    <s v="CALTEX Australia - Fuel"/>
    <n v="7071340000000000"/>
    <d v="2019-01-14T00:00:00"/>
    <d v="1899-12-30T07:07:00"/>
    <n v="461"/>
    <x v="0"/>
    <n v="24.38"/>
    <n v="1.39"/>
    <n v="30.85"/>
    <n v="3.09"/>
    <n v="33.94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CALTEX KALEEN STAR MART"/>
    <s v="CALTEX Australia - Fuel"/>
    <n v="7071340000000000"/>
    <d v="2019-01-15T00:00:00"/>
    <d v="1899-12-30T07:06:00"/>
    <n v="467"/>
    <x v="0"/>
    <n v="20.170000000000002"/>
    <n v="1.39"/>
    <n v="25.53"/>
    <n v="2.56"/>
    <n v="28.09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EG FUELCO 1790 BELCONNEN"/>
    <s v="CALTEX Australia - Fuel"/>
    <n v="7071340000000000"/>
    <d v="2019-06-13T00:00:00"/>
    <d v="1899-12-30T10:50:00"/>
    <n v="606"/>
    <x v="0"/>
    <n v="35.51"/>
    <n v="1.5"/>
    <n v="48.49"/>
    <n v="4.8499999999999996"/>
    <n v="53.34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EG FUELCO 1790 BELCONNEN"/>
    <s v="CALTEX Australia - Fuel"/>
    <n v="7071340000000000"/>
    <d v="2019-08-22T00:00:00"/>
    <d v="1899-12-30T13:49:00"/>
    <n v="18188"/>
    <x v="0"/>
    <n v="34.18"/>
    <n v="1.5"/>
    <n v="46.67"/>
    <n v="4.67"/>
    <n v="51.34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EG FUELCO 1790 BELCONNEN"/>
    <s v="CALTEX Australia - Fuel"/>
    <n v="7071340000000000"/>
    <d v="2019-08-23T00:00:00"/>
    <d v="1899-12-30T13:55:00"/>
    <n v="18281"/>
    <x v="0"/>
    <n v="17.93"/>
    <n v="1.5"/>
    <n v="24.48"/>
    <n v="2.4500000000000002"/>
    <n v="26.93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EG FUELCO 1790 BELCONNEN"/>
    <s v="CALTEX Australia - Fuel"/>
    <n v="7071340000000000"/>
    <d v="2019-09-18T00:00:00"/>
    <d v="1899-12-30T09:45:00"/>
    <n v="20154"/>
    <x v="0"/>
    <n v="33.71"/>
    <n v="1.5"/>
    <n v="46.03"/>
    <n v="4.6100000000000003"/>
    <n v="50.64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1-05T00:00:00"/>
    <d v="1899-12-30T07:27:00"/>
    <n v="739"/>
    <x v="0"/>
    <n v="27.18"/>
    <n v="1.45"/>
    <n v="35.880000000000003"/>
    <n v="3.59"/>
    <n v="39.47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1-08T00:00:00"/>
    <d v="1899-12-30T14:31:00"/>
    <n v="743"/>
    <x v="0"/>
    <n v="16.260000000000002"/>
    <n v="1.45"/>
    <n v="21.46"/>
    <n v="2.15"/>
    <n v="23.61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1-10T00:00:00"/>
    <d v="1899-12-30T06:30:00"/>
    <n v="750"/>
    <x v="0"/>
    <n v="17.88"/>
    <n v="1.45"/>
    <n v="23.6"/>
    <n v="2.37"/>
    <n v="25.97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1-11T00:00:00"/>
    <d v="1899-12-30T06:16:00"/>
    <n v="754"/>
    <x v="0"/>
    <n v="16.09"/>
    <n v="1.45"/>
    <n v="21.24"/>
    <n v="2.13"/>
    <n v="23.37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1-15T00:00:00"/>
    <d v="1899-12-30T06:40:00"/>
    <n v="764"/>
    <x v="0"/>
    <n v="22.13"/>
    <n v="1.45"/>
    <n v="29.21"/>
    <n v="2.93"/>
    <n v="32.14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1-21T00:00:00"/>
    <d v="1899-12-30T05:51:00"/>
    <n v="766"/>
    <x v="0"/>
    <n v="9.44"/>
    <n v="1.47"/>
    <n v="12.64"/>
    <n v="1.27"/>
    <n v="13.91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1-22T00:00:00"/>
    <d v="1899-12-30T06:54:00"/>
    <n v="771"/>
    <x v="0"/>
    <n v="16.29"/>
    <n v="1.45"/>
    <n v="21.5"/>
    <n v="2.16"/>
    <n v="23.66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1-23T00:00:00"/>
    <d v="1899-12-30T06:31:00"/>
    <n v="775"/>
    <x v="0"/>
    <n v="14.45"/>
    <n v="1.45"/>
    <n v="19.07"/>
    <n v="1.91"/>
    <n v="20.98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1-24T00:00:00"/>
    <d v="1899-12-30T06:14:00"/>
    <n v="779"/>
    <x v="0"/>
    <n v="16.57"/>
    <n v="1.45"/>
    <n v="21.87"/>
    <n v="2.19"/>
    <n v="24.06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1-25T00:00:00"/>
    <d v="1899-12-30T05:45:00"/>
    <n v="784"/>
    <x v="0"/>
    <n v="15.26"/>
    <n v="1.45"/>
    <n v="20.149999999999999"/>
    <n v="2.02"/>
    <n v="22.17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1-29T00:00:00"/>
    <d v="1899-12-30T06:22:00"/>
    <n v="788"/>
    <x v="0"/>
    <n v="17.079999999999998"/>
    <n v="1.45"/>
    <n v="22.55"/>
    <n v="2.2599999999999998"/>
    <n v="24.81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1-30T00:00:00"/>
    <d v="1899-12-30T06:44:00"/>
    <n v="793"/>
    <x v="0"/>
    <n v="16"/>
    <n v="1.45"/>
    <n v="21.12"/>
    <n v="2.12"/>
    <n v="23.24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1-31T00:00:00"/>
    <d v="1899-12-30T06:50:00"/>
    <n v="798"/>
    <x v="0"/>
    <n v="17.86"/>
    <n v="1.45"/>
    <n v="23.57"/>
    <n v="2.36"/>
    <n v="25.93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01T00:00:00"/>
    <d v="1899-12-30T07:35:00"/>
    <n v="802"/>
    <x v="0"/>
    <n v="17.170000000000002"/>
    <n v="1.45"/>
    <n v="22.66"/>
    <n v="2.27"/>
    <n v="24.93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02T00:00:00"/>
    <d v="1899-12-30T09:31:00"/>
    <n v="806"/>
    <x v="0"/>
    <n v="18.059999999999999"/>
    <n v="1.45"/>
    <n v="23.84"/>
    <n v="2.39"/>
    <n v="26.23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04T00:00:00"/>
    <d v="1899-12-30T06:50:00"/>
    <n v="809"/>
    <x v="0"/>
    <n v="18.71"/>
    <n v="1.45"/>
    <n v="24.7"/>
    <n v="2.48"/>
    <n v="27.18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05T00:00:00"/>
    <d v="1899-12-30T06:34:00"/>
    <n v="814"/>
    <x v="0"/>
    <n v="18.04"/>
    <n v="1.45"/>
    <n v="23.81"/>
    <n v="2.39"/>
    <n v="26.2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06T00:00:00"/>
    <d v="1899-12-30T06:50:00"/>
    <n v="818"/>
    <x v="0"/>
    <n v="12.82"/>
    <n v="1.45"/>
    <n v="16.920000000000002"/>
    <n v="1.7"/>
    <n v="18.62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08T00:00:00"/>
    <d v="1899-12-30T05:50:00"/>
    <n v="823"/>
    <x v="0"/>
    <n v="18.57"/>
    <n v="1.45"/>
    <n v="24.51"/>
    <n v="2.46"/>
    <n v="26.97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11T00:00:00"/>
    <d v="1899-12-30T07:24:00"/>
    <n v="828"/>
    <x v="0"/>
    <n v="25.84"/>
    <n v="1.45"/>
    <n v="34.11"/>
    <n v="3.42"/>
    <n v="37.53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13T00:00:00"/>
    <d v="1899-12-30T06:35:00"/>
    <n v="833"/>
    <x v="0"/>
    <n v="18.260000000000002"/>
    <n v="1.45"/>
    <n v="24.1"/>
    <n v="2.42"/>
    <n v="26.52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14T00:00:00"/>
    <d v="1899-12-30T06:35:00"/>
    <n v="838"/>
    <x v="0"/>
    <n v="19.53"/>
    <n v="1.45"/>
    <n v="25.78"/>
    <n v="2.58"/>
    <n v="28.36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15T00:00:00"/>
    <d v="1899-12-30T06:23:00"/>
    <n v="844"/>
    <x v="0"/>
    <n v="21.6"/>
    <n v="1.45"/>
    <n v="28.51"/>
    <n v="2.86"/>
    <n v="31.37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16T00:00:00"/>
    <d v="1899-12-30T06:08:00"/>
    <n v="848"/>
    <x v="0"/>
    <n v="18.25"/>
    <n v="1.45"/>
    <n v="24.09"/>
    <n v="2.41"/>
    <n v="26.5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18T00:00:00"/>
    <d v="1899-12-30T06:36:00"/>
    <n v="853"/>
    <x v="0"/>
    <n v="20.54"/>
    <n v="1.45"/>
    <n v="27.11"/>
    <n v="2.72"/>
    <n v="29.83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19T00:00:00"/>
    <d v="1899-12-30T06:14:00"/>
    <n v="858"/>
    <x v="0"/>
    <n v="18.989999999999998"/>
    <n v="1.45"/>
    <n v="25.06"/>
    <n v="2.5099999999999998"/>
    <n v="27.57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20T00:00:00"/>
    <d v="1899-12-30T07:24:00"/>
    <n v="863"/>
    <x v="0"/>
    <n v="21.08"/>
    <n v="1.45"/>
    <n v="27.83"/>
    <n v="2.79"/>
    <n v="30.62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21T00:00:00"/>
    <d v="1899-12-30T06:34:00"/>
    <n v="868"/>
    <x v="0"/>
    <n v="16.079999999999998"/>
    <n v="1.45"/>
    <n v="21.23"/>
    <n v="2.13"/>
    <n v="23.36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22T00:00:00"/>
    <d v="1899-12-30T06:42:00"/>
    <n v="873"/>
    <x v="0"/>
    <n v="18.73"/>
    <n v="1.45"/>
    <n v="24.73"/>
    <n v="2.48"/>
    <n v="27.21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25T00:00:00"/>
    <d v="1899-12-30T06:45:00"/>
    <n v="877"/>
    <x v="0"/>
    <n v="11.62"/>
    <n v="1.45"/>
    <n v="15.34"/>
    <n v="1.54"/>
    <n v="16.88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3-01T00:00:00"/>
    <d v="1899-12-30T06:37:00"/>
    <n v="880"/>
    <x v="0"/>
    <n v="13.22"/>
    <n v="1.45"/>
    <n v="17.45"/>
    <n v="1.75"/>
    <n v="19.2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3-04T00:00:00"/>
    <d v="1899-12-30T07:12:00"/>
    <n v="885"/>
    <x v="0"/>
    <n v="18.010000000000002"/>
    <n v="1.45"/>
    <n v="23.77"/>
    <n v="2.38"/>
    <n v="26.15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3-06T00:00:00"/>
    <d v="1899-12-30T06:57:00"/>
    <n v="889"/>
    <x v="0"/>
    <n v="10.56"/>
    <n v="1.47"/>
    <n v="14.13"/>
    <n v="1.42"/>
    <n v="15.55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3-08T00:00:00"/>
    <d v="1899-12-30T06:40:00"/>
    <n v="891"/>
    <x v="0"/>
    <n v="16.11"/>
    <n v="1.47"/>
    <n v="21.55"/>
    <n v="2.16"/>
    <n v="23.71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3-12T00:00:00"/>
    <d v="1899-12-30T06:57:00"/>
    <n v="900"/>
    <x v="0"/>
    <n v="13.95"/>
    <n v="1.47"/>
    <n v="18.66"/>
    <n v="1.87"/>
    <n v="20.53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3-13T00:00:00"/>
    <d v="1899-12-30T07:13:00"/>
    <n v="905"/>
    <x v="0"/>
    <n v="16.350000000000001"/>
    <n v="1.47"/>
    <n v="21.88"/>
    <n v="2.19"/>
    <n v="24.07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3-14T00:00:00"/>
    <d v="1899-12-30T06:36:00"/>
    <n v="910"/>
    <x v="0"/>
    <n v="14.02"/>
    <n v="1.47"/>
    <n v="18.760000000000002"/>
    <n v="1.88"/>
    <n v="20.64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3-20T00:00:00"/>
    <d v="1899-12-30T06:47:00"/>
    <n v="914"/>
    <x v="0"/>
    <n v="14.95"/>
    <n v="1.47"/>
    <n v="20.010000000000002"/>
    <n v="2.0099999999999998"/>
    <n v="22.02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3-21T00:00:00"/>
    <d v="1899-12-30T06:52:00"/>
    <n v="918"/>
    <x v="0"/>
    <n v="17.170000000000002"/>
    <n v="1.47"/>
    <n v="22.97"/>
    <n v="2.2999999999999998"/>
    <n v="25.27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3-22T00:00:00"/>
    <d v="1899-12-30T06:36:00"/>
    <n v="924"/>
    <x v="0"/>
    <n v="20.8"/>
    <n v="1.47"/>
    <n v="27.84"/>
    <n v="2.79"/>
    <n v="30.63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3-26T00:00:00"/>
    <d v="1899-12-30T06:53:00"/>
    <n v="927"/>
    <x v="0"/>
    <n v="13.33"/>
    <n v="1.5"/>
    <n v="18.2"/>
    <n v="1.83"/>
    <n v="20.03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3-28T00:00:00"/>
    <d v="1899-12-30T07:49:00"/>
    <n v="932"/>
    <x v="0"/>
    <n v="18.14"/>
    <n v="1.5"/>
    <n v="24.77"/>
    <n v="2.48"/>
    <n v="27.25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CALTEX KALEEN STAR MART"/>
    <s v="CALTEX Australia - Fuel"/>
    <n v="7071340000000000"/>
    <d v="2019-01-12T00:00:00"/>
    <d v="1899-12-30T06:43:00"/>
    <n v="759"/>
    <x v="0"/>
    <n v="20.440000000000001"/>
    <n v="1.39"/>
    <n v="25.86"/>
    <n v="2.59"/>
    <n v="28.45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CALTEX KALEEN STAR MART"/>
    <s v="CALTEX Australia - Fuel"/>
    <n v="7071340000000000"/>
    <d v="2019-08-05T00:00:00"/>
    <d v="1899-12-30T10:12:00"/>
    <m/>
    <x v="0"/>
    <n v="137.38"/>
    <n v="1.52"/>
    <n v="190.08"/>
    <n v="19.010000000000002"/>
    <n v="209.09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CALTEX KALEEN STAR MART"/>
    <s v="CALTEX Australia - Fuel"/>
    <n v="7071340000000000"/>
    <d v="2019-08-21T00:00:00"/>
    <d v="1899-12-30T08:53:00"/>
    <n v="1065"/>
    <x v="0"/>
    <n v="11.74"/>
    <n v="1.5"/>
    <n v="16.03"/>
    <n v="1.61"/>
    <n v="17.64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4-01T00:00:00"/>
    <d v="1899-12-30T10:00:00"/>
    <n v="934"/>
    <x v="0"/>
    <n v="8.57"/>
    <n v="1.5"/>
    <n v="11.69"/>
    <n v="1.17"/>
    <n v="12.86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4-02T00:00:00"/>
    <d v="1899-12-30T09:45:00"/>
    <n v="937"/>
    <x v="0"/>
    <n v="11.48"/>
    <n v="1.5"/>
    <n v="15.67"/>
    <n v="1.57"/>
    <n v="17.239999999999998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4-03T00:00:00"/>
    <d v="1899-12-30T00:54:00"/>
    <n v="943"/>
    <x v="0"/>
    <n v="19.5"/>
    <n v="1.5"/>
    <n v="26.63"/>
    <n v="2.67"/>
    <n v="29.3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4-05T00:00:00"/>
    <d v="1899-12-30T08:20:00"/>
    <n v="947"/>
    <x v="0"/>
    <n v="9.2799999999999994"/>
    <n v="1.5"/>
    <n v="12.66"/>
    <n v="1.27"/>
    <n v="13.93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4-08T00:00:00"/>
    <d v="1899-12-30T09:46:00"/>
    <n v="950"/>
    <x v="0"/>
    <n v="18.43"/>
    <n v="1.5"/>
    <n v="25.16"/>
    <n v="2.52"/>
    <n v="27.68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4-09T00:00:00"/>
    <d v="1899-12-30T07:43:00"/>
    <n v="954"/>
    <x v="0"/>
    <n v="12.57"/>
    <n v="1.5"/>
    <n v="17.16"/>
    <n v="1.72"/>
    <n v="18.88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4-11T00:00:00"/>
    <d v="1899-12-30T09:48:00"/>
    <n v="958"/>
    <x v="0"/>
    <n v="15.93"/>
    <n v="1.5"/>
    <n v="21.75"/>
    <n v="2.1800000000000002"/>
    <n v="23.93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4-17T00:00:00"/>
    <d v="1899-12-30T09:46:00"/>
    <n v="944"/>
    <x v="0"/>
    <n v="22.22"/>
    <n v="1.5"/>
    <n v="30.34"/>
    <n v="3.04"/>
    <n v="33.380000000000003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02T00:00:00"/>
    <d v="1899-12-30T09:51:00"/>
    <n v="967"/>
    <x v="0"/>
    <n v="10.41"/>
    <n v="1.5"/>
    <n v="14.22"/>
    <n v="1.43"/>
    <n v="15.65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06T00:00:00"/>
    <d v="1899-12-30T08:22:00"/>
    <n v="970"/>
    <x v="0"/>
    <n v="10.73"/>
    <n v="1.5"/>
    <n v="14.65"/>
    <n v="1.47"/>
    <n v="16.12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07T00:00:00"/>
    <d v="1899-12-30T08:28:00"/>
    <n v="974"/>
    <x v="0"/>
    <n v="16.45"/>
    <n v="1.5"/>
    <n v="22.46"/>
    <n v="2.25"/>
    <n v="24.71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09T00:00:00"/>
    <d v="1899-12-30T07:59:00"/>
    <n v="976"/>
    <x v="0"/>
    <n v="6.81"/>
    <n v="1.5"/>
    <n v="9.3000000000000007"/>
    <n v="0.94"/>
    <n v="10.24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10T00:00:00"/>
    <d v="1899-12-30T08:33:00"/>
    <n v="980"/>
    <x v="0"/>
    <n v="16.25"/>
    <n v="1.5"/>
    <n v="22.19"/>
    <n v="2.2200000000000002"/>
    <n v="24.41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13T00:00:00"/>
    <d v="1899-12-30T09:08:00"/>
    <n v="980"/>
    <x v="0"/>
    <n v="11.19"/>
    <n v="1.5"/>
    <n v="15.28"/>
    <n v="1.53"/>
    <n v="16.809999999999999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14T00:00:00"/>
    <d v="1899-12-30T09:36:00"/>
    <n v="985"/>
    <x v="0"/>
    <n v="16.440000000000001"/>
    <n v="1.5"/>
    <n v="22.45"/>
    <n v="2.25"/>
    <n v="24.7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15T00:00:00"/>
    <d v="1899-12-30T09:32:00"/>
    <n v="988"/>
    <x v="0"/>
    <n v="14.77"/>
    <n v="1.5"/>
    <n v="20.16"/>
    <n v="2.02"/>
    <n v="22.18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16T00:00:00"/>
    <d v="1899-12-30T09:32:00"/>
    <n v="991"/>
    <x v="0"/>
    <n v="15.22"/>
    <n v="1.5"/>
    <n v="20.78"/>
    <n v="2.08"/>
    <n v="22.86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17T00:00:00"/>
    <d v="1899-12-30T09:42:00"/>
    <n v="994"/>
    <x v="0"/>
    <n v="10.69"/>
    <n v="1.5"/>
    <n v="14.6"/>
    <n v="1.47"/>
    <n v="16.07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21T00:00:00"/>
    <d v="1899-12-30T09:10:00"/>
    <n v="998"/>
    <x v="0"/>
    <n v="17.93"/>
    <n v="1.51"/>
    <n v="24.65"/>
    <n v="2.4700000000000002"/>
    <n v="27.12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22T00:00:00"/>
    <d v="1899-12-30T09:14:00"/>
    <n v="1002"/>
    <x v="0"/>
    <n v="17.809999999999999"/>
    <n v="1.51"/>
    <n v="24.48"/>
    <n v="2.4500000000000002"/>
    <n v="26.93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23T00:00:00"/>
    <d v="1899-12-30T09:02:00"/>
    <n v="1005"/>
    <x v="0"/>
    <n v="13.46"/>
    <n v="1.51"/>
    <n v="18.5"/>
    <n v="1.86"/>
    <n v="20.36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24T00:00:00"/>
    <d v="1899-12-30T09:30:00"/>
    <n v="1009"/>
    <x v="0"/>
    <n v="16.07"/>
    <n v="1.5"/>
    <n v="21.95"/>
    <n v="2.2000000000000002"/>
    <n v="24.15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28T00:00:00"/>
    <d v="1899-12-30T09:50:00"/>
    <n v="1012"/>
    <x v="0"/>
    <n v="10.34"/>
    <n v="1.5"/>
    <n v="14.12"/>
    <n v="1.42"/>
    <n v="15.54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30T00:00:00"/>
    <d v="1899-12-30T08:22:00"/>
    <n v="1015"/>
    <x v="0"/>
    <n v="13.05"/>
    <n v="1.5"/>
    <n v="17.82"/>
    <n v="1.79"/>
    <n v="19.61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31T00:00:00"/>
    <d v="1899-12-30T09:50:00"/>
    <n v="1019"/>
    <x v="0"/>
    <n v="12.63"/>
    <n v="1.5"/>
    <n v="17.25"/>
    <n v="1.73"/>
    <n v="18.98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6-03T00:00:00"/>
    <d v="1899-12-30T10:23:00"/>
    <n v="1022"/>
    <x v="0"/>
    <n v="14.12"/>
    <n v="1.5"/>
    <n v="19.28"/>
    <n v="1.93"/>
    <n v="21.21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6-06T00:00:00"/>
    <d v="1899-12-30T08:23:00"/>
    <n v="1027"/>
    <x v="0"/>
    <n v="17.02"/>
    <n v="1.5"/>
    <n v="23.24"/>
    <n v="2.33"/>
    <n v="25.57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6-12T00:00:00"/>
    <d v="1899-12-30T09:45:00"/>
    <n v="1033"/>
    <x v="0"/>
    <n v="21.72"/>
    <n v="1.5"/>
    <n v="29.65"/>
    <n v="2.97"/>
    <n v="32.619999999999997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6-13T00:00:00"/>
    <d v="1899-12-30T13:08:00"/>
    <n v="1036"/>
    <x v="0"/>
    <n v="11.67"/>
    <n v="1.5"/>
    <n v="15.94"/>
    <n v="1.6"/>
    <n v="17.54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6-18T00:00:00"/>
    <d v="1899-12-30T09:42:00"/>
    <n v="1040"/>
    <x v="0"/>
    <n v="17.71"/>
    <n v="1.5"/>
    <n v="24.18"/>
    <n v="2.42"/>
    <n v="26.6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6-21T00:00:00"/>
    <d v="1899-12-30T09:44:00"/>
    <n v="1047"/>
    <x v="0"/>
    <n v="22.2"/>
    <n v="1.5"/>
    <n v="30.31"/>
    <n v="3.04"/>
    <n v="33.35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6-25T00:00:00"/>
    <d v="1899-12-30T09:47:00"/>
    <n v="1053"/>
    <x v="0"/>
    <n v="22.93"/>
    <n v="1.5"/>
    <n v="31.31"/>
    <n v="3.14"/>
    <n v="34.450000000000003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7-19T00:00:00"/>
    <d v="1899-12-30T08:32:00"/>
    <n v="1059"/>
    <x v="0"/>
    <n v="22.07"/>
    <n v="1.5"/>
    <n v="30.14"/>
    <n v="3.02"/>
    <n v="33.159999999999997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8-08T00:00:00"/>
    <d v="1899-12-30T09:53:00"/>
    <n v="17098"/>
    <x v="0"/>
    <n v="36.17"/>
    <n v="1.5"/>
    <n v="49.39"/>
    <n v="4.9400000000000004"/>
    <n v="54.33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8-09T00:00:00"/>
    <d v="1899-12-30T13:26:00"/>
    <n v="17242"/>
    <x v="0"/>
    <n v="24.3"/>
    <n v="1.5"/>
    <n v="33.18"/>
    <n v="3.32"/>
    <n v="36.5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8-12T00:00:00"/>
    <d v="1899-12-30T00:41:00"/>
    <n v="17420"/>
    <x v="0"/>
    <n v="33.61"/>
    <n v="1.5"/>
    <n v="45.89"/>
    <n v="4.59"/>
    <n v="50.48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8-15T00:00:00"/>
    <d v="1899-12-30T06:49:00"/>
    <n v="17643"/>
    <x v="0"/>
    <n v="34.700000000000003"/>
    <n v="1.5"/>
    <n v="47.38"/>
    <n v="4.74"/>
    <n v="52.12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8-16T00:00:00"/>
    <d v="1899-12-30T13:14:00"/>
    <n v="17803"/>
    <x v="0"/>
    <n v="29.71"/>
    <n v="1.5"/>
    <n v="40.56"/>
    <n v="4.0599999999999996"/>
    <n v="44.62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8-20T00:00:00"/>
    <d v="1899-12-30T06:47:00"/>
    <n v="17987"/>
    <x v="0"/>
    <n v="31.6"/>
    <n v="1.5"/>
    <n v="43.15"/>
    <n v="4.32"/>
    <n v="47.47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8-23T00:00:00"/>
    <d v="1899-12-30T09:47:00"/>
    <n v="774"/>
    <x v="0"/>
    <n v="10.3"/>
    <n v="1.5"/>
    <n v="14.06"/>
    <n v="1.41"/>
    <n v="15.47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8-26T00:00:00"/>
    <d v="1899-12-30T09:35:00"/>
    <n v="1070"/>
    <x v="0"/>
    <n v="17.34"/>
    <n v="1.5"/>
    <n v="23.67"/>
    <n v="2.37"/>
    <n v="26.04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8-28T00:00:00"/>
    <d v="1899-12-30T09:41:00"/>
    <n v="1073"/>
    <x v="0"/>
    <n v="10.17"/>
    <n v="1.5"/>
    <n v="13.89"/>
    <n v="1.39"/>
    <n v="15.28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9-02T00:00:00"/>
    <d v="1899-12-30T08:08:00"/>
    <n v="1077"/>
    <x v="0"/>
    <n v="14.14"/>
    <n v="1.5"/>
    <n v="19.309999999999999"/>
    <n v="1.94"/>
    <n v="21.25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9-03T00:00:00"/>
    <d v="1899-12-30T06:30:00"/>
    <n v="1081"/>
    <x v="0"/>
    <n v="18.489999999999998"/>
    <n v="1.5"/>
    <n v="25.25"/>
    <n v="2.5299999999999998"/>
    <n v="27.78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BELCONNEN WOOLWORTHS S/STN"/>
    <s v="CALTEX Australia - Fuel"/>
    <n v="7071340000000000"/>
    <d v="2019-01-21T00:00:00"/>
    <d v="1899-12-30T08:45:00"/>
    <n v="1779"/>
    <x v="0"/>
    <n v="73.45"/>
    <n v="1.47"/>
    <n v="98.29"/>
    <n v="9.83"/>
    <n v="108.12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BELCONNEN WOOLWORTHS S/STN"/>
    <s v="CALTEX Australia - Fuel"/>
    <n v="7071340000000000"/>
    <d v="2019-01-30T00:00:00"/>
    <d v="1899-12-30T11:28:00"/>
    <n v="18213"/>
    <x v="0"/>
    <n v="66.94"/>
    <n v="1.45"/>
    <n v="88.36"/>
    <n v="8.84"/>
    <n v="97.2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BELCONNEN WOOLWORTHS S/STN"/>
    <s v="CALTEX Australia - Fuel"/>
    <n v="7071340000000000"/>
    <d v="2019-02-01T00:00:00"/>
    <d v="1899-12-30T05:16:00"/>
    <n v="18320"/>
    <x v="0"/>
    <n v="31.06"/>
    <n v="1.45"/>
    <n v="41"/>
    <n v="4.1100000000000003"/>
    <n v="45.11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BELCONNEN WOOLWORTHS S/STN"/>
    <s v="CALTEX Australia - Fuel"/>
    <n v="7071340000000000"/>
    <d v="2019-02-06T00:00:00"/>
    <d v="1899-12-30T06:58:00"/>
    <n v="18670"/>
    <x v="0"/>
    <n v="78.23"/>
    <n v="1.45"/>
    <n v="103.26"/>
    <n v="10.33"/>
    <n v="113.59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BELCONNEN WOOLWORTHS S/STN"/>
    <s v="CALTEX Australia - Fuel"/>
    <n v="7071340000000000"/>
    <d v="2019-02-12T00:00:00"/>
    <d v="1899-12-30T06:17:00"/>
    <n v="19074"/>
    <x v="0"/>
    <n v="70.92"/>
    <n v="1.45"/>
    <n v="93.62"/>
    <n v="9.3699999999999992"/>
    <n v="102.99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BELCONNEN WOOLWORTHS S/STN"/>
    <s v="CALTEX Australia - Fuel"/>
    <n v="7071340000000000"/>
    <d v="2019-02-15T00:00:00"/>
    <d v="1899-12-30T10:48:00"/>
    <n v="19479"/>
    <x v="0"/>
    <n v="63.94"/>
    <n v="1.45"/>
    <n v="84.4"/>
    <n v="8.4499999999999993"/>
    <n v="92.85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BELCONNEN WOOLWORTHS S/STN"/>
    <s v="CALTEX Australia - Fuel"/>
    <n v="7071340000000000"/>
    <d v="2019-02-22T00:00:00"/>
    <d v="1899-12-30T07:02:00"/>
    <n v="19921"/>
    <x v="0"/>
    <n v="73.72"/>
    <n v="1.45"/>
    <n v="97.31"/>
    <n v="9.74"/>
    <n v="107.05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BELCONNEN WOOLWORTHS S/STN"/>
    <s v="CALTEX Australia - Fuel"/>
    <n v="7071340000000000"/>
    <d v="2019-03-04T00:00:00"/>
    <d v="1899-12-30T10:24:00"/>
    <n v="20348"/>
    <x v="0"/>
    <n v="74.55"/>
    <n v="1.45"/>
    <n v="98.41"/>
    <n v="9.85"/>
    <n v="108.26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BELCONNEN WOOLWORTHS S/STN"/>
    <s v="CALTEX Australia - Fuel"/>
    <n v="7071340000000000"/>
    <d v="2019-03-15T00:00:00"/>
    <d v="1899-12-30T06:33:00"/>
    <n v="20893"/>
    <x v="0"/>
    <n v="75.150000000000006"/>
    <n v="1.47"/>
    <n v="100.56"/>
    <n v="10.06"/>
    <n v="110.62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BELCONNEN WOOLWORTHS S/STN"/>
    <s v="CALTEX Australia - Fuel"/>
    <n v="7071340000000000"/>
    <d v="2019-03-21T00:00:00"/>
    <d v="1899-12-30T11:49:00"/>
    <n v="21313"/>
    <x v="0"/>
    <n v="75.790000000000006"/>
    <n v="1.47"/>
    <n v="101.42"/>
    <n v="10.15"/>
    <n v="111.57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CALTEX KALEEN STAR MART"/>
    <s v="CALTEX Australia - Fuel"/>
    <n v="7071340000000000"/>
    <d v="2019-04-23T00:00:00"/>
    <d v="1899-12-30T00:00:00"/>
    <n v="22588"/>
    <x v="0"/>
    <n v="58.12"/>
    <n v="1.5"/>
    <n v="79.36"/>
    <n v="7.94"/>
    <n v="87.3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CALTEX KALEEN STAR MART"/>
    <s v="CALTEX Australia - Fuel"/>
    <n v="7071340000000000"/>
    <d v="2019-06-19T00:00:00"/>
    <d v="1899-12-30T00:21:00"/>
    <n v="24446"/>
    <x v="0"/>
    <n v="82.71"/>
    <n v="1.5"/>
    <n v="112.94"/>
    <n v="11.3"/>
    <n v="124.24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CALTEX KALEEN STAR MART"/>
    <s v="CALTEX Australia - Fuel"/>
    <n v="7071340000000000"/>
    <d v="2019-12-19T00:00:00"/>
    <d v="1899-12-30T08:23:00"/>
    <n v="29141"/>
    <x v="0"/>
    <n v="59.41"/>
    <n v="1.57"/>
    <n v="84.9"/>
    <n v="8.5"/>
    <n v="93.4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4-03T00:00:00"/>
    <d v="1899-12-30T08:50:00"/>
    <n v="21899"/>
    <x v="0"/>
    <n v="66.73"/>
    <n v="1.5"/>
    <n v="91.12"/>
    <n v="9.1199999999999992"/>
    <n v="100.24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4-12T00:00:00"/>
    <d v="1899-12-30T08:14:00"/>
    <n v="22239"/>
    <x v="0"/>
    <n v="57.85"/>
    <n v="1.5"/>
    <n v="78.989999999999995"/>
    <n v="7.9"/>
    <n v="86.89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4-30T00:00:00"/>
    <d v="1899-12-30T10:29:00"/>
    <n v="22855"/>
    <x v="0"/>
    <n v="63.17"/>
    <n v="1.5"/>
    <n v="86.25"/>
    <n v="8.6300000000000008"/>
    <n v="94.88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5-07T00:00:00"/>
    <d v="1899-12-30T11:51:00"/>
    <n v="23256"/>
    <x v="0"/>
    <n v="70.849999999999994"/>
    <n v="1.5"/>
    <n v="96.75"/>
    <n v="9.68"/>
    <n v="106.43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5-22T00:00:00"/>
    <d v="1899-12-30T00:38:00"/>
    <m/>
    <x v="0"/>
    <n v="71.91"/>
    <n v="1.51"/>
    <n v="98.85"/>
    <n v="9.89"/>
    <n v="108.74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6-14T00:00:00"/>
    <d v="1899-12-30T06:49:00"/>
    <n v="23997"/>
    <x v="0"/>
    <n v="76.400000000000006"/>
    <n v="1.5"/>
    <n v="104.32"/>
    <n v="10.44"/>
    <n v="114.76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6-27T00:00:00"/>
    <d v="1899-12-30T07:33:00"/>
    <n v="24857"/>
    <x v="0"/>
    <n v="47.67"/>
    <n v="1.5"/>
    <n v="65.09"/>
    <n v="6.51"/>
    <n v="71.599999999999994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6-28T00:00:00"/>
    <d v="1899-12-30T13:07:00"/>
    <n v="25081"/>
    <x v="0"/>
    <n v="48.99"/>
    <n v="1.5"/>
    <n v="66.89"/>
    <n v="6.69"/>
    <n v="73.58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7-18T00:00:00"/>
    <d v="1899-12-30T00:30:00"/>
    <n v="25456"/>
    <x v="0"/>
    <n v="72.209999999999994"/>
    <n v="1.5"/>
    <n v="98.6"/>
    <n v="9.8699999999999992"/>
    <n v="108.47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7-24T00:00:00"/>
    <d v="1899-12-30T11:24:00"/>
    <n v="25650"/>
    <x v="0"/>
    <n v="25.89"/>
    <n v="1.5"/>
    <n v="35.35"/>
    <n v="3.54"/>
    <n v="38.89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8-01T00:00:00"/>
    <d v="1899-12-30T10:14:00"/>
    <n v="26036"/>
    <x v="0"/>
    <n v="84.7"/>
    <n v="1.5"/>
    <n v="115.65"/>
    <n v="11.57"/>
    <n v="127.22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8-09T00:00:00"/>
    <d v="1899-12-30T00:49:00"/>
    <m/>
    <x v="0"/>
    <n v="44.94"/>
    <n v="1.5"/>
    <n v="61.36"/>
    <n v="6.14"/>
    <n v="67.5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8-12T00:00:00"/>
    <d v="1899-12-30T11:46:00"/>
    <n v="26326"/>
    <x v="0"/>
    <n v="39.6"/>
    <n v="1.5"/>
    <n v="54.07"/>
    <n v="5.41"/>
    <n v="59.48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8-23T00:00:00"/>
    <d v="1899-12-30T00:53:00"/>
    <n v="26601"/>
    <x v="0"/>
    <n v="50.38"/>
    <n v="1.5"/>
    <n v="68.790000000000006"/>
    <n v="6.88"/>
    <n v="75.67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9-16T00:00:00"/>
    <d v="1899-12-30T13:03:00"/>
    <n v="26928"/>
    <x v="0"/>
    <n v="59.56"/>
    <n v="1.5"/>
    <n v="81.33"/>
    <n v="8.14"/>
    <n v="89.47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9-20T00:00:00"/>
    <d v="1899-12-30T00:01:00"/>
    <m/>
    <x v="0"/>
    <n v="16.18"/>
    <n v="1.51"/>
    <n v="22.24"/>
    <n v="2.23"/>
    <n v="24.47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9-27T00:00:00"/>
    <d v="1899-12-30T11:31:00"/>
    <n v="166208"/>
    <x v="0"/>
    <n v="68.34"/>
    <n v="1.53"/>
    <n v="95.18"/>
    <n v="9.52"/>
    <n v="104.7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0-14T00:00:00"/>
    <d v="1899-12-30T10:15:00"/>
    <n v="21847"/>
    <x v="0"/>
    <n v="38.659999999999997"/>
    <n v="1.53"/>
    <n v="53.85"/>
    <n v="5.39"/>
    <n v="59.24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0-16T00:00:00"/>
    <d v="1899-12-30T11:32:00"/>
    <n v="22038"/>
    <x v="0"/>
    <n v="32.43"/>
    <n v="1.53"/>
    <n v="45.16"/>
    <n v="4.5199999999999996"/>
    <n v="49.68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0-18T00:00:00"/>
    <d v="1899-12-30T00:57:00"/>
    <n v="27497"/>
    <x v="0"/>
    <n v="43.79"/>
    <n v="1.53"/>
    <n v="60.99"/>
    <n v="6.1"/>
    <n v="67.09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0-22T00:00:00"/>
    <d v="1899-12-30T00:55:00"/>
    <n v="22414"/>
    <x v="0"/>
    <n v="28.83"/>
    <n v="1.53"/>
    <n v="40.15"/>
    <n v="4.0199999999999996"/>
    <n v="44.17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0-25T00:00:00"/>
    <d v="1899-12-30T09:44:00"/>
    <n v="22631"/>
    <x v="0"/>
    <n v="36.840000000000003"/>
    <n v="1.53"/>
    <n v="51.31"/>
    <n v="5.14"/>
    <n v="56.45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0-25T00:00:00"/>
    <d v="1899-12-30T10:04:00"/>
    <n v="27742"/>
    <x v="0"/>
    <n v="67.959999999999994"/>
    <n v="1.53"/>
    <n v="94.65"/>
    <n v="9.4700000000000006"/>
    <n v="104.12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0-29T00:00:00"/>
    <d v="1899-12-30T08:44:00"/>
    <n v="22862"/>
    <x v="0"/>
    <n v="36.28"/>
    <n v="1.53"/>
    <n v="50.53"/>
    <n v="5.0599999999999996"/>
    <n v="55.59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0-31T00:00:00"/>
    <d v="1899-12-30T00:50:00"/>
    <n v="23075"/>
    <x v="0"/>
    <n v="33.81"/>
    <n v="1.53"/>
    <n v="47.09"/>
    <n v="4.71"/>
    <n v="51.8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1-01T00:00:00"/>
    <d v="1899-12-30T00:05:00"/>
    <n v="23150"/>
    <x v="0"/>
    <n v="16.28"/>
    <n v="1.53"/>
    <n v="22.67"/>
    <n v="2.27"/>
    <n v="24.94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1-04T00:00:00"/>
    <d v="1899-12-30T13:42:00"/>
    <n v="23325"/>
    <x v="0"/>
    <n v="26.26"/>
    <n v="1.53"/>
    <n v="36.57"/>
    <n v="3.66"/>
    <n v="40.229999999999997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1-06T00:00:00"/>
    <d v="1899-12-30T14:01:00"/>
    <n v="23527"/>
    <x v="0"/>
    <n v="33.93"/>
    <n v="1.53"/>
    <n v="47.25"/>
    <n v="4.7300000000000004"/>
    <n v="51.98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1-08T00:00:00"/>
    <d v="1899-12-30T13:43:00"/>
    <n v="23717"/>
    <x v="0"/>
    <n v="30.74"/>
    <n v="1.53"/>
    <n v="42.81"/>
    <n v="4.29"/>
    <n v="47.1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1-12T00:00:00"/>
    <d v="1899-12-30T10:00:00"/>
    <n v="23921"/>
    <x v="0"/>
    <n v="35.840000000000003"/>
    <n v="1.53"/>
    <n v="49.92"/>
    <n v="5"/>
    <n v="54.92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1-13T00:00:00"/>
    <d v="1899-12-30T09:35:00"/>
    <n v="28076"/>
    <x v="0"/>
    <n v="37.369999999999997"/>
    <n v="1.53"/>
    <n v="52.05"/>
    <n v="5.21"/>
    <n v="57.26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1-15T00:00:00"/>
    <d v="1899-12-30T06:51:00"/>
    <n v="24144"/>
    <x v="0"/>
    <n v="34.53"/>
    <n v="1.53"/>
    <n v="48.09"/>
    <n v="4.8099999999999996"/>
    <n v="52.9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1-19T00:00:00"/>
    <d v="1899-12-30T07:21:00"/>
    <n v="24358"/>
    <x v="0"/>
    <n v="37.74"/>
    <n v="1.53"/>
    <n v="52.56"/>
    <n v="5.26"/>
    <n v="57.82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1-20T00:00:00"/>
    <d v="1899-12-30T06:18:00"/>
    <n v="28321"/>
    <x v="0"/>
    <n v="57.32"/>
    <n v="1.53"/>
    <n v="79.83"/>
    <n v="7.99"/>
    <n v="87.82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1-21T00:00:00"/>
    <d v="1899-12-30T00:40:00"/>
    <n v="24591"/>
    <x v="0"/>
    <n v="24.7"/>
    <n v="1.53"/>
    <n v="34.4"/>
    <n v="3.45"/>
    <n v="37.85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1-27T00:00:00"/>
    <d v="1899-12-30T13:15:00"/>
    <n v="25062"/>
    <x v="0"/>
    <n v="31.77"/>
    <n v="1.53"/>
    <n v="44.25"/>
    <n v="4.43"/>
    <n v="48.68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2-06T00:00:00"/>
    <d v="1899-12-30T11:46:00"/>
    <n v="28865"/>
    <x v="0"/>
    <n v="61.98"/>
    <n v="1.53"/>
    <n v="86.32"/>
    <n v="8.64"/>
    <n v="94.96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2-30T00:00:00"/>
    <d v="1899-12-30T05:13:00"/>
    <n v="3174"/>
    <x v="0"/>
    <n v="61.14"/>
    <n v="1.54"/>
    <n v="85.71"/>
    <n v="8.58"/>
    <n v="94.29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2-30T00:00:00"/>
    <d v="1899-12-30T08:52:00"/>
    <n v="22685"/>
    <x v="0"/>
    <n v="60.93"/>
    <n v="1.54"/>
    <n v="85.41"/>
    <n v="8.5500000000000007"/>
    <n v="93.96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1-04T00:00:00"/>
    <d v="1899-12-30T08:44:00"/>
    <n v="11484"/>
    <x v="0"/>
    <n v="35.17"/>
    <n v="1.45"/>
    <n v="46.43"/>
    <n v="4.6500000000000004"/>
    <n v="51.08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1-10T00:00:00"/>
    <d v="1899-12-30T07:22:00"/>
    <n v="11935"/>
    <x v="0"/>
    <n v="58.05"/>
    <n v="1.45"/>
    <n v="76.63"/>
    <n v="7.67"/>
    <n v="84.3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1-17T00:00:00"/>
    <d v="1899-12-30T06:23:00"/>
    <n v="12310"/>
    <x v="0"/>
    <n v="53.98"/>
    <n v="1.47"/>
    <n v="72.239999999999995"/>
    <n v="7.23"/>
    <n v="79.47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1-25T00:00:00"/>
    <d v="1899-12-30T11:35:00"/>
    <n v="1286"/>
    <x v="0"/>
    <n v="54.81"/>
    <n v="1.45"/>
    <n v="72.349999999999994"/>
    <n v="7.24"/>
    <n v="79.59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2-01T00:00:00"/>
    <d v="1899-12-30T09:38:00"/>
    <n v="12956"/>
    <x v="0"/>
    <n v="15.79"/>
    <n v="1.45"/>
    <n v="20.85"/>
    <n v="2.09"/>
    <n v="22.94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2-08T00:00:00"/>
    <d v="1899-12-30T07:56:00"/>
    <n v="13176"/>
    <x v="0"/>
    <n v="27.79"/>
    <n v="1.45"/>
    <n v="36.68"/>
    <n v="3.67"/>
    <n v="40.35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2-15T00:00:00"/>
    <d v="1899-12-30T09:33:00"/>
    <n v="13397"/>
    <x v="0"/>
    <n v="34.14"/>
    <n v="1.45"/>
    <n v="45.06"/>
    <n v="4.51"/>
    <n v="49.57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2-22T00:00:00"/>
    <d v="1899-12-30T09:31:00"/>
    <n v="13793"/>
    <x v="0"/>
    <n v="52.7"/>
    <n v="1.45"/>
    <n v="69.56"/>
    <n v="6.96"/>
    <n v="76.52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3-01T00:00:00"/>
    <d v="1899-12-30T09:40:00"/>
    <n v="14003"/>
    <x v="0"/>
    <n v="30.53"/>
    <n v="1.45"/>
    <n v="40.299999999999997"/>
    <n v="4.04"/>
    <n v="44.34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3-08T00:00:00"/>
    <d v="1899-12-30T09:44:00"/>
    <n v="7923"/>
    <x v="0"/>
    <n v="47.69"/>
    <n v="1.47"/>
    <n v="63.82"/>
    <n v="6.39"/>
    <n v="70.209999999999994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3-15T00:00:00"/>
    <d v="1899-12-30T09:37:00"/>
    <n v="14489"/>
    <x v="0"/>
    <n v="47.08"/>
    <n v="1.47"/>
    <n v="63"/>
    <n v="6.31"/>
    <n v="69.31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3-22T00:00:00"/>
    <d v="1899-12-30T09:36:00"/>
    <n v="14876"/>
    <x v="0"/>
    <n v="52.34"/>
    <n v="1.47"/>
    <n v="70.040000000000006"/>
    <n v="7.01"/>
    <n v="77.05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3-29T00:00:00"/>
    <d v="1899-12-30T10:21:00"/>
    <n v="14966"/>
    <x v="0"/>
    <n v="13.81"/>
    <n v="1.5"/>
    <n v="18.850000000000001"/>
    <n v="1.89"/>
    <n v="20.74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CALTEX KALEEN STAR MART"/>
    <s v="CALTEX Australia - Fuel"/>
    <n v="7071340000000000"/>
    <d v="2019-04-18T00:00:00"/>
    <d v="1899-12-30T09:41:00"/>
    <n v="15816"/>
    <x v="0"/>
    <n v="33.74"/>
    <n v="1.5"/>
    <n v="46.07"/>
    <n v="4.6100000000000003"/>
    <n v="50.68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4-05T00:00:00"/>
    <d v="1899-12-30T09:44:00"/>
    <n v="1524"/>
    <x v="0"/>
    <n v="39"/>
    <n v="1.5"/>
    <n v="53.25"/>
    <n v="5.33"/>
    <n v="58.58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4-11T00:00:00"/>
    <d v="1899-12-30T08:28:00"/>
    <n v="9423"/>
    <x v="0"/>
    <n v="42.18"/>
    <n v="1.5"/>
    <n v="57.59"/>
    <n v="5.76"/>
    <n v="63.35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4-12T00:00:00"/>
    <d v="1899-12-30T09:42:00"/>
    <n v="15587"/>
    <x v="0"/>
    <n v="46.37"/>
    <n v="1.5"/>
    <n v="63.32"/>
    <n v="6.34"/>
    <n v="69.66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4-15T00:00:00"/>
    <d v="1899-12-30T10:10:00"/>
    <n v="9636"/>
    <x v="0"/>
    <n v="36.67"/>
    <n v="1.5"/>
    <n v="50.07"/>
    <n v="5.01"/>
    <n v="55.08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4-17T00:00:00"/>
    <d v="1899-12-30T11:52:00"/>
    <n v="9817"/>
    <x v="0"/>
    <n v="35.799999999999997"/>
    <n v="1.5"/>
    <n v="48.88"/>
    <n v="4.8899999999999997"/>
    <n v="53.77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4-23T00:00:00"/>
    <d v="1899-12-30T06:38:00"/>
    <n v="1039"/>
    <x v="0"/>
    <n v="43.8"/>
    <n v="1.5"/>
    <n v="59.81"/>
    <n v="5.99"/>
    <n v="65.8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4-26T00:00:00"/>
    <d v="1899-12-30T00:26:00"/>
    <n v="1815"/>
    <x v="0"/>
    <n v="48.85"/>
    <n v="1.5"/>
    <n v="66.7"/>
    <n v="6.68"/>
    <n v="73.38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4-26T00:00:00"/>
    <d v="1899-12-30T07:07:00"/>
    <n v="10192"/>
    <x v="0"/>
    <n v="31.24"/>
    <n v="1.5"/>
    <n v="42.65"/>
    <n v="4.2699999999999996"/>
    <n v="46.92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06T00:00:00"/>
    <d v="1899-12-30T00:49:00"/>
    <n v="16599"/>
    <x v="0"/>
    <n v="61.06"/>
    <n v="1.5"/>
    <n v="83.37"/>
    <n v="8.34"/>
    <n v="91.71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15T00:00:00"/>
    <d v="1899-12-30T07:41:00"/>
    <n v="16977"/>
    <x v="0"/>
    <n v="53.94"/>
    <n v="1.5"/>
    <n v="73.650000000000006"/>
    <n v="7.37"/>
    <n v="81.02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17T00:00:00"/>
    <d v="1899-12-30T00:57:00"/>
    <n v="17137"/>
    <x v="0"/>
    <n v="24.53"/>
    <n v="1.5"/>
    <n v="33.49"/>
    <n v="3.35"/>
    <n v="36.840000000000003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24T00:00:00"/>
    <d v="1899-12-30T07:39:00"/>
    <n v="17346"/>
    <x v="0"/>
    <n v="35.340000000000003"/>
    <n v="1.5"/>
    <n v="48.25"/>
    <n v="4.83"/>
    <n v="53.08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31T00:00:00"/>
    <d v="1899-12-30T00:46:00"/>
    <n v="17488"/>
    <x v="0"/>
    <n v="25.74"/>
    <n v="1.5"/>
    <n v="35.15"/>
    <n v="3.52"/>
    <n v="38.67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31T00:00:00"/>
    <d v="1899-12-30T10:35:00"/>
    <n v="2012"/>
    <x v="0"/>
    <n v="52.95"/>
    <n v="1.5"/>
    <n v="72.3"/>
    <n v="7.24"/>
    <n v="79.540000000000006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6-07T00:00:00"/>
    <d v="1899-12-30T09:31:00"/>
    <n v="17636"/>
    <x v="0"/>
    <n v="18.079999999999998"/>
    <n v="1.5"/>
    <n v="24.69"/>
    <n v="2.4700000000000002"/>
    <n v="27.16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6-14T00:00:00"/>
    <d v="1899-12-30T13:16:00"/>
    <n v="17923"/>
    <x v="0"/>
    <n v="42.35"/>
    <n v="1.5"/>
    <n v="57.83"/>
    <n v="5.79"/>
    <n v="63.62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6-21T00:00:00"/>
    <d v="1899-12-30T09:41:00"/>
    <n v="18140"/>
    <x v="0"/>
    <n v="105.23"/>
    <n v="1.5"/>
    <n v="143.69"/>
    <n v="14.37"/>
    <n v="158.06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6-28T00:00:00"/>
    <d v="1899-12-30T09:47:00"/>
    <n v="18495"/>
    <x v="0"/>
    <n v="46.73"/>
    <n v="1.5"/>
    <n v="63.81"/>
    <n v="6.39"/>
    <n v="70.2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7-05T00:00:00"/>
    <d v="1899-12-30T08:12:00"/>
    <n v="18745"/>
    <x v="0"/>
    <n v="35.96"/>
    <n v="1.5"/>
    <n v="49.1"/>
    <n v="4.92"/>
    <n v="54.02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7-11T00:00:00"/>
    <d v="1899-12-30T10:27:00"/>
    <n v="18896"/>
    <x v="0"/>
    <n v="24.09"/>
    <n v="1.5"/>
    <n v="32.89"/>
    <n v="3.29"/>
    <n v="36.18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7-12T00:00:00"/>
    <d v="1899-12-30T00:46:00"/>
    <n v="16261"/>
    <x v="0"/>
    <n v="39.76"/>
    <n v="1.5"/>
    <n v="54.29"/>
    <n v="5.43"/>
    <n v="59.72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7-19T00:00:00"/>
    <d v="1899-12-30T08:16:00"/>
    <n v="19329"/>
    <x v="0"/>
    <n v="59.37"/>
    <n v="1.5"/>
    <n v="81.06"/>
    <n v="8.11"/>
    <n v="89.17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7-26T00:00:00"/>
    <d v="1899-12-30T10:03:00"/>
    <n v="19644"/>
    <x v="0"/>
    <n v="45.45"/>
    <n v="1.5"/>
    <n v="62.06"/>
    <n v="6.21"/>
    <n v="68.27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8-02T00:00:00"/>
    <d v="1899-12-30T09:58:00"/>
    <n v="19808"/>
    <x v="0"/>
    <n v="31.74"/>
    <n v="1.5"/>
    <n v="43.34"/>
    <n v="4.34"/>
    <n v="47.68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8-02T00:00:00"/>
    <d v="1899-12-30T13:41:00"/>
    <n v="16714"/>
    <x v="0"/>
    <n v="25.15"/>
    <n v="1.5"/>
    <n v="34.35"/>
    <n v="3.44"/>
    <n v="37.79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8-05T00:00:00"/>
    <d v="1899-12-30T00:54:00"/>
    <n v="16890"/>
    <x v="0"/>
    <n v="35.43"/>
    <n v="1.5"/>
    <n v="48.38"/>
    <n v="4.84"/>
    <n v="53.22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8-09T00:00:00"/>
    <d v="1899-12-30T00:41:00"/>
    <n v="24240"/>
    <x v="0"/>
    <n v="41.6"/>
    <n v="1.5"/>
    <n v="56.8"/>
    <n v="5.69"/>
    <n v="62.49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8-16T00:00:00"/>
    <d v="1899-12-30T00:52:00"/>
    <n v="17199"/>
    <x v="0"/>
    <n v="24.54"/>
    <n v="1.5"/>
    <n v="33.51"/>
    <n v="3.36"/>
    <n v="36.869999999999997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8-23T00:00:00"/>
    <d v="1899-12-30T11:05:00"/>
    <n v="20748"/>
    <x v="0"/>
    <n v="41.5"/>
    <n v="1.5"/>
    <n v="56.66"/>
    <n v="5.67"/>
    <n v="62.33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8-23T00:00:00"/>
    <d v="1899-12-30T11:06:00"/>
    <n v="24968"/>
    <x v="0"/>
    <n v="50.23"/>
    <n v="1.5"/>
    <n v="68.59"/>
    <n v="6.86"/>
    <n v="75.45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8-30T00:00:00"/>
    <d v="1899-12-30T09:34:00"/>
    <n v="21015"/>
    <x v="0"/>
    <n v="37.74"/>
    <n v="1.5"/>
    <n v="51.54"/>
    <n v="5.16"/>
    <n v="56.7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9-06T00:00:00"/>
    <d v="1899-12-30T10:47:00"/>
    <n v="21379"/>
    <x v="0"/>
    <n v="57.53"/>
    <n v="1.5"/>
    <n v="78.55"/>
    <n v="7.86"/>
    <n v="86.41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9-12T00:00:00"/>
    <d v="1899-12-30T09:35:00"/>
    <n v="21645"/>
    <x v="0"/>
    <n v="99.36"/>
    <n v="1.5"/>
    <n v="135.66999999999999"/>
    <n v="13.57"/>
    <n v="149.24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9-18T00:00:00"/>
    <d v="1899-12-30T11:27:00"/>
    <n v="22035"/>
    <x v="0"/>
    <n v="59.97"/>
    <n v="1.5"/>
    <n v="81.88"/>
    <n v="8.19"/>
    <n v="90.07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9-19T00:00:00"/>
    <d v="1899-12-30T08:55:00"/>
    <n v="26774"/>
    <x v="0"/>
    <n v="57.11"/>
    <n v="1.5"/>
    <n v="77.98"/>
    <n v="7.8"/>
    <n v="85.78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9-20T00:00:00"/>
    <d v="1899-12-30T11:56:00"/>
    <n v="22131"/>
    <x v="0"/>
    <n v="10.75"/>
    <n v="1.51"/>
    <n v="14.77"/>
    <n v="1.48"/>
    <n v="16.25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9-26T00:00:00"/>
    <d v="1899-12-30T13:42:00"/>
    <n v="20799"/>
    <x v="0"/>
    <n v="37.11"/>
    <n v="1.53"/>
    <n v="51.68"/>
    <n v="5.17"/>
    <n v="56.85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9-27T00:00:00"/>
    <d v="1899-12-30T13:49:00"/>
    <n v="20888"/>
    <x v="0"/>
    <n v="15.79"/>
    <n v="1.53"/>
    <n v="21.99"/>
    <n v="2.2000000000000002"/>
    <n v="24.19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0-04T00:00:00"/>
    <d v="1899-12-30T05:16:00"/>
    <n v="22671"/>
    <x v="0"/>
    <n v="43.16"/>
    <n v="1.53"/>
    <n v="60.11"/>
    <n v="6.02"/>
    <n v="66.13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0-11T00:00:00"/>
    <d v="1899-12-30T00:44:00"/>
    <n v="23043"/>
    <x v="0"/>
    <n v="49.56"/>
    <n v="1.53"/>
    <n v="69.03"/>
    <n v="6.91"/>
    <n v="75.94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0-11T00:00:00"/>
    <d v="1899-12-30T00:45:00"/>
    <n v="28129"/>
    <x v="0"/>
    <n v="52.99"/>
    <n v="1.53"/>
    <n v="73.8"/>
    <n v="7.39"/>
    <n v="81.19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0-11T00:00:00"/>
    <d v="1899-12-30T13:07:00"/>
    <n v="19069"/>
    <x v="0"/>
    <n v="34.15"/>
    <n v="1.53"/>
    <n v="47.56"/>
    <n v="4.76"/>
    <n v="52.32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0-18T00:00:00"/>
    <d v="1899-12-30T00:54:00"/>
    <n v="23406"/>
    <x v="0"/>
    <n v="51.41"/>
    <n v="1.53"/>
    <n v="71.599999999999994"/>
    <n v="7.17"/>
    <n v="78.77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0-25T00:00:00"/>
    <d v="1899-12-30T09:36:00"/>
    <n v="23767"/>
    <x v="0"/>
    <n v="52.13"/>
    <n v="1.53"/>
    <n v="72.599999999999994"/>
    <n v="7.27"/>
    <n v="79.87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0-31T00:00:00"/>
    <d v="1899-12-30T08:09:00"/>
    <n v="24190"/>
    <x v="0"/>
    <n v="50.6"/>
    <n v="1.53"/>
    <n v="70.47"/>
    <n v="7.05"/>
    <n v="77.52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01T00:00:00"/>
    <d v="1899-12-30T09:34:00"/>
    <n v="29535"/>
    <x v="0"/>
    <n v="58.9"/>
    <n v="1.53"/>
    <n v="82.03"/>
    <n v="8.2100000000000009"/>
    <n v="90.24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06T00:00:00"/>
    <d v="1899-12-30T11:03:00"/>
    <n v="4546"/>
    <x v="0"/>
    <n v="59.55"/>
    <n v="1.53"/>
    <n v="82.94"/>
    <n v="8.3000000000000007"/>
    <n v="91.24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08T00:00:00"/>
    <d v="1899-12-30T11:44:00"/>
    <n v="29831"/>
    <x v="0"/>
    <n v="62.03"/>
    <n v="1.53"/>
    <n v="86.39"/>
    <n v="8.64"/>
    <n v="95.03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08T00:00:00"/>
    <d v="1899-12-30T13:13:00"/>
    <n v="29646"/>
    <x v="0"/>
    <n v="22.26"/>
    <n v="1.53"/>
    <n v="31"/>
    <n v="3.11"/>
    <n v="34.11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08T00:00:00"/>
    <d v="1899-12-30T13:17:00"/>
    <n v="20421"/>
    <x v="0"/>
    <n v="55.69"/>
    <n v="1.53"/>
    <n v="77.56"/>
    <n v="7.76"/>
    <n v="85.32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15T00:00:00"/>
    <d v="1899-12-30T09:48:00"/>
    <n v="25118"/>
    <x v="0"/>
    <n v="61.6"/>
    <n v="1.53"/>
    <n v="85.79"/>
    <n v="8.58"/>
    <n v="94.37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22T00:00:00"/>
    <d v="1899-12-30T00:50:00"/>
    <n v="21025"/>
    <x v="0"/>
    <n v="48.96"/>
    <n v="1.53"/>
    <n v="68.19"/>
    <n v="6.82"/>
    <n v="75.010000000000005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22T00:00:00"/>
    <d v="1899-12-30T08:35:00"/>
    <m/>
    <x v="0"/>
    <n v="57.13"/>
    <n v="1.53"/>
    <n v="79.56"/>
    <n v="7.96"/>
    <n v="87.52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29T00:00:00"/>
    <d v="1899-12-30T05:45:00"/>
    <n v="25919"/>
    <x v="0"/>
    <n v="63.41"/>
    <n v="1.53"/>
    <n v="88.31"/>
    <n v="8.84"/>
    <n v="97.15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03T00:00:00"/>
    <d v="1899-12-30T08:18:00"/>
    <n v="25462"/>
    <x v="0"/>
    <n v="33.64"/>
    <n v="1.53"/>
    <n v="46.85"/>
    <n v="4.6900000000000004"/>
    <n v="51.54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05T00:00:00"/>
    <d v="1899-12-30T09:47:00"/>
    <n v="25715"/>
    <x v="0"/>
    <n v="25.73"/>
    <n v="1.53"/>
    <n v="35.840000000000003"/>
    <n v="3.59"/>
    <n v="39.43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06T00:00:00"/>
    <d v="1899-12-30T13:39:00"/>
    <n v="25855"/>
    <x v="0"/>
    <n v="27.61"/>
    <n v="1.53"/>
    <n v="38.450000000000003"/>
    <n v="3.85"/>
    <n v="42.3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09T00:00:00"/>
    <d v="1899-12-30T00:42:00"/>
    <n v="25999"/>
    <x v="0"/>
    <n v="32.020000000000003"/>
    <n v="1.53"/>
    <n v="44.59"/>
    <n v="4.46"/>
    <n v="49.05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11T00:00:00"/>
    <d v="1899-12-30T10:04:00"/>
    <n v="26166"/>
    <x v="0"/>
    <n v="28.07"/>
    <n v="1.53"/>
    <n v="39.090000000000003"/>
    <n v="3.91"/>
    <n v="43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13T00:00:00"/>
    <d v="1899-12-30T00:39:00"/>
    <n v="22177"/>
    <x v="0"/>
    <n v="38.409999999999997"/>
    <n v="1.53"/>
    <n v="53.49"/>
    <n v="5.35"/>
    <n v="58.84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13T00:00:00"/>
    <d v="1899-12-30T10:46:00"/>
    <n v="26408"/>
    <x v="0"/>
    <n v="32.4"/>
    <n v="1.53"/>
    <n v="45.13"/>
    <n v="4.5199999999999996"/>
    <n v="49.65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17T00:00:00"/>
    <d v="1899-12-30T08:21:00"/>
    <n v="26610"/>
    <x v="0"/>
    <n v="35.200000000000003"/>
    <n v="1.53"/>
    <n v="49.03"/>
    <n v="4.91"/>
    <n v="53.94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19T00:00:00"/>
    <d v="1899-12-30T00:41:00"/>
    <n v="26830"/>
    <x v="0"/>
    <n v="37.71"/>
    <n v="1.53"/>
    <n v="52.52"/>
    <n v="5.26"/>
    <n v="57.78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20T00:00:00"/>
    <d v="1899-12-30T06:50:00"/>
    <m/>
    <x v="0"/>
    <n v="63.33"/>
    <n v="1.53"/>
    <n v="88.2"/>
    <n v="8.83"/>
    <n v="97.03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23T00:00:00"/>
    <d v="1899-12-30T06:58:00"/>
    <n v="3958"/>
    <x v="0"/>
    <n v="38"/>
    <n v="1.53"/>
    <n v="52.93"/>
    <n v="5.3"/>
    <n v="58.23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24T00:00:00"/>
    <d v="1899-12-30T09:26:00"/>
    <n v="27516"/>
    <x v="0"/>
    <n v="40.729999999999997"/>
    <n v="1.53"/>
    <n v="56.73"/>
    <n v="5.68"/>
    <n v="62.41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BELCONNEN WOOLWORTHS S/STN"/>
    <s v="CALTEX Australia - Fuel"/>
    <n v="7071340000000000"/>
    <d v="2019-01-22T00:00:00"/>
    <d v="1899-12-30T10:25:00"/>
    <m/>
    <x v="0"/>
    <n v="52.04"/>
    <n v="1.45"/>
    <n v="68.69"/>
    <n v="6.87"/>
    <n v="75.56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BELCONNEN WOOLWORTHS S/STN"/>
    <s v="CALTEX Australia - Fuel"/>
    <n v="7071340000000000"/>
    <d v="2019-01-31T00:00:00"/>
    <d v="1899-12-30T00:18:00"/>
    <n v="1218"/>
    <x v="0"/>
    <n v="22.68"/>
    <n v="1.45"/>
    <n v="29.94"/>
    <n v="3"/>
    <n v="32.94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BELCONNEN WOOLWORTHS S/STN"/>
    <s v="CALTEX Australia - Fuel"/>
    <n v="7071340000000000"/>
    <d v="2019-02-15T00:00:00"/>
    <d v="1899-12-30T10:13:00"/>
    <n v="12312"/>
    <x v="0"/>
    <n v="15.42"/>
    <n v="1.45"/>
    <n v="20.350000000000001"/>
    <n v="2.04"/>
    <n v="22.39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BELCONNEN WOOLWORTHS S/STN"/>
    <s v="CALTEX Australia - Fuel"/>
    <n v="7071340000000000"/>
    <d v="2019-03-01T00:00:00"/>
    <d v="1899-12-30T09:41:00"/>
    <n v="12481"/>
    <x v="0"/>
    <n v="18.7"/>
    <n v="1.45"/>
    <n v="24.68"/>
    <n v="2.4700000000000002"/>
    <n v="27.15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CALTEX NICHOLLS STAR MART"/>
    <s v="CALTEX Australia - Fuel"/>
    <n v="7071340000000000"/>
    <d v="2019-04-04T00:00:00"/>
    <d v="1899-12-30T00:59:00"/>
    <n v="13325"/>
    <x v="0"/>
    <n v="32.28"/>
    <n v="1.5"/>
    <n v="44.07"/>
    <n v="4.41"/>
    <n v="48.48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560 GUNGAHLIN"/>
    <s v="CALTEX Australia - Fuel"/>
    <n v="7071340000000000"/>
    <d v="2019-04-01T00:00:00"/>
    <d v="1899-12-30T13:53:00"/>
    <n v="6623"/>
    <x v="0"/>
    <n v="32.29"/>
    <n v="1.5"/>
    <n v="44.09"/>
    <n v="4.41"/>
    <n v="48.5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04-08T00:00:00"/>
    <d v="1899-12-30T13:49:00"/>
    <n v="136593"/>
    <x v="0"/>
    <n v="66.5"/>
    <n v="1.5"/>
    <n v="90.8"/>
    <n v="9.09"/>
    <n v="99.89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05-03T00:00:00"/>
    <d v="1899-12-30T10:40:00"/>
    <n v="14473"/>
    <x v="0"/>
    <n v="26.83"/>
    <n v="1.5"/>
    <n v="36.64"/>
    <n v="3.67"/>
    <n v="40.31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05-03T00:00:00"/>
    <d v="1899-12-30T13:24:00"/>
    <n v="1852"/>
    <x v="0"/>
    <n v="52.63"/>
    <n v="1.5"/>
    <n v="71.86"/>
    <n v="7.19"/>
    <n v="79.05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05-24T00:00:00"/>
    <d v="1899-12-30T09:36:00"/>
    <n v="15006"/>
    <x v="0"/>
    <n v="62.85"/>
    <n v="1.5"/>
    <n v="85.82"/>
    <n v="8.59"/>
    <n v="94.41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06-07T00:00:00"/>
    <d v="1899-12-30T09:31:00"/>
    <n v="15346"/>
    <x v="0"/>
    <n v="37.31"/>
    <n v="1.5"/>
    <n v="50.95"/>
    <n v="5.0999999999999996"/>
    <n v="56.05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06-14T00:00:00"/>
    <d v="1899-12-30T13:00:00"/>
    <n v="15487"/>
    <x v="0"/>
    <n v="16.66"/>
    <n v="1.5"/>
    <n v="22.75"/>
    <n v="2.2799999999999998"/>
    <n v="25.03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06-21T00:00:00"/>
    <d v="1899-12-30T09:36:00"/>
    <m/>
    <x v="0"/>
    <n v="31.55"/>
    <n v="1.5"/>
    <n v="43.08"/>
    <n v="4.3099999999999996"/>
    <n v="47.39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07-05T00:00:00"/>
    <d v="1899-12-30T08:39:00"/>
    <n v="15956"/>
    <x v="0"/>
    <n v="27.93"/>
    <n v="1.5"/>
    <n v="38.14"/>
    <n v="3.82"/>
    <n v="41.96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07-26T00:00:00"/>
    <d v="1899-12-30T09:38:00"/>
    <n v="16769"/>
    <x v="0"/>
    <n v="58.56"/>
    <n v="1.5"/>
    <n v="79.959999999999994"/>
    <n v="8"/>
    <n v="87.96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08-09T00:00:00"/>
    <d v="1899-12-30T00:55:00"/>
    <m/>
    <x v="0"/>
    <n v="30.25"/>
    <n v="1.5"/>
    <n v="41.31"/>
    <n v="4.1399999999999997"/>
    <n v="45.45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08-16T00:00:00"/>
    <d v="1899-12-30T00:44:00"/>
    <n v="24615"/>
    <x v="0"/>
    <n v="54.23"/>
    <n v="1.5"/>
    <n v="74.05"/>
    <n v="7.41"/>
    <n v="81.459999999999994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08-16T00:00:00"/>
    <d v="1899-12-30T13:00:00"/>
    <n v="20480"/>
    <x v="0"/>
    <n v="54.23"/>
    <n v="1.5"/>
    <n v="74.05"/>
    <n v="7.41"/>
    <n v="81.459999999999994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09-13T00:00:00"/>
    <d v="1899-12-30T00:54:00"/>
    <n v="17817"/>
    <x v="0"/>
    <n v="38.97"/>
    <n v="1.5"/>
    <n v="53.21"/>
    <n v="5.33"/>
    <n v="58.54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09-20T00:00:00"/>
    <d v="1899-12-30T10:17:00"/>
    <n v="20330"/>
    <x v="0"/>
    <n v="42.95"/>
    <n v="1.5"/>
    <n v="58.65"/>
    <n v="5.87"/>
    <n v="64.52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09-24T00:00:00"/>
    <d v="1899-12-30T09:50:00"/>
    <n v="20578"/>
    <x v="0"/>
    <n v="37.56"/>
    <n v="1.51"/>
    <n v="51.63"/>
    <n v="5.17"/>
    <n v="56.8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09-27T00:00:00"/>
    <d v="1899-12-30T09:47:00"/>
    <n v="18362"/>
    <x v="0"/>
    <n v="25.7"/>
    <n v="1.53"/>
    <n v="35.79"/>
    <n v="3.58"/>
    <n v="39.369999999999997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10-01T00:00:00"/>
    <d v="1899-12-30T09:42:00"/>
    <n v="21119"/>
    <x v="0"/>
    <n v="39.340000000000003"/>
    <n v="1.53"/>
    <n v="54.79"/>
    <n v="5.48"/>
    <n v="60.27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10-04T00:00:00"/>
    <d v="1899-12-30T10:51:00"/>
    <n v="18796"/>
    <x v="0"/>
    <n v="47.39"/>
    <n v="1.53"/>
    <n v="66"/>
    <n v="6.61"/>
    <n v="72.61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HOLT CALTEX WOOLWORTHS"/>
    <s v="CALTEX Australia - Fuel"/>
    <n v="7071340000000000"/>
    <d v="2019-08-28T00:00:00"/>
    <d v="1899-12-30T11:47:00"/>
    <n v="18652"/>
    <x v="0"/>
    <n v="37.4"/>
    <n v="1.53"/>
    <n v="52.09"/>
    <n v="5.21"/>
    <n v="57.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1-04T00:00:00"/>
    <d v="1899-12-30T10:19:00"/>
    <n v="2933"/>
    <x v="0"/>
    <n v="45.36"/>
    <n v="1.45"/>
    <n v="59.87"/>
    <n v="5.99"/>
    <n v="65.86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1-11T00:00:00"/>
    <d v="1899-12-30T11:12:00"/>
    <n v="1329"/>
    <x v="0"/>
    <n v="49.38"/>
    <n v="1.45"/>
    <n v="65.180000000000007"/>
    <n v="6.52"/>
    <n v="71.7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1-18T00:00:00"/>
    <d v="1899-12-30T09:58:00"/>
    <n v="1362"/>
    <x v="0"/>
    <n v="65.84"/>
    <n v="1.47"/>
    <n v="88.11"/>
    <n v="8.82"/>
    <n v="96.9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1-25T00:00:00"/>
    <d v="1899-12-30T00:13:00"/>
    <n v="1396"/>
    <x v="0"/>
    <n v="45.36"/>
    <n v="1.45"/>
    <n v="59.87"/>
    <n v="5.99"/>
    <n v="65.86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2-01T00:00:00"/>
    <d v="1899-12-30T09:44:00"/>
    <n v="14183"/>
    <x v="0"/>
    <n v="28.18"/>
    <n v="1.45"/>
    <n v="37.200000000000003"/>
    <n v="3.73"/>
    <n v="40.9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2-08T00:00:00"/>
    <d v="1899-12-30T09:43:00"/>
    <n v="14421"/>
    <x v="0"/>
    <n v="34.86"/>
    <n v="1.45"/>
    <n v="46.02"/>
    <n v="4.6100000000000003"/>
    <n v="50.6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2-15T00:00:00"/>
    <d v="1899-12-30T10:00:00"/>
    <n v="14682"/>
    <x v="0"/>
    <n v="35.369999999999997"/>
    <n v="1.45"/>
    <n v="46.69"/>
    <n v="4.67"/>
    <n v="51.36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2-22T00:00:00"/>
    <d v="1899-12-30T10:04:00"/>
    <n v="14844"/>
    <x v="0"/>
    <n v="26.12"/>
    <n v="1.45"/>
    <n v="34.479999999999997"/>
    <n v="3.45"/>
    <n v="37.9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3-01T00:00:00"/>
    <d v="1899-12-30T11:23:00"/>
    <n v="1515"/>
    <x v="0"/>
    <n v="40.01"/>
    <n v="1.45"/>
    <n v="52.81"/>
    <n v="5.29"/>
    <n v="58.1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3-08T00:00:00"/>
    <d v="1899-12-30T09:44:00"/>
    <n v="1550"/>
    <x v="0"/>
    <n v="52.93"/>
    <n v="1.47"/>
    <n v="70.83"/>
    <n v="7.09"/>
    <n v="77.92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3-13T00:00:00"/>
    <d v="1899-12-30T09:17:00"/>
    <m/>
    <x v="0"/>
    <n v="36.47"/>
    <n v="1.47"/>
    <n v="48.8"/>
    <n v="4.8899999999999997"/>
    <n v="53.69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3-16T00:00:00"/>
    <d v="1899-12-30T06:49:00"/>
    <m/>
    <x v="0"/>
    <n v="35.479999999999997"/>
    <n v="1.47"/>
    <n v="47.48"/>
    <n v="4.75"/>
    <n v="52.2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3-20T00:00:00"/>
    <d v="1899-12-30T09:44:00"/>
    <m/>
    <x v="0"/>
    <n v="45.7"/>
    <n v="1.47"/>
    <n v="61.15"/>
    <n v="6.12"/>
    <n v="67.27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3-22T00:00:00"/>
    <d v="1899-12-30T09:35:00"/>
    <n v="16235"/>
    <x v="0"/>
    <n v="51.35"/>
    <n v="1.47"/>
    <n v="68.72"/>
    <n v="6.88"/>
    <n v="75.599999999999994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3-24T00:00:00"/>
    <d v="1899-12-30T04:14:00"/>
    <m/>
    <x v="0"/>
    <n v="34.56"/>
    <n v="1.47"/>
    <n v="46.25"/>
    <n v="4.63"/>
    <n v="50.88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3-27T00:00:00"/>
    <d v="1899-12-30T08:20:00"/>
    <m/>
    <x v="0"/>
    <n v="36.119999999999997"/>
    <n v="1.5"/>
    <n v="49.32"/>
    <n v="4.9400000000000004"/>
    <n v="54.26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3-29T00:00:00"/>
    <d v="1899-12-30T08:46:00"/>
    <m/>
    <x v="0"/>
    <n v="27.35"/>
    <n v="1.5"/>
    <n v="37.35"/>
    <n v="3.74"/>
    <n v="41.09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3-31T00:00:00"/>
    <d v="1899-12-30T10:23:00"/>
    <n v="1666"/>
    <x v="0"/>
    <n v="55.45"/>
    <n v="1.5"/>
    <n v="75.72"/>
    <n v="7.58"/>
    <n v="83.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CALTEX KALEEN STAR MART"/>
    <s v="CALTEX Australia - Fuel"/>
    <n v="7071340000000000"/>
    <d v="2019-03-15T00:00:00"/>
    <d v="1899-12-30T09:44:00"/>
    <n v="15846"/>
    <x v="0"/>
    <n v="48.7"/>
    <n v="1.45"/>
    <n v="64.28"/>
    <n v="6.43"/>
    <n v="70.709999999999994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CALTEX KALEEN STAR MART"/>
    <s v="CALTEX Australia - Fuel"/>
    <n v="7071340000000000"/>
    <d v="2019-04-12T00:00:00"/>
    <d v="1899-12-30T09:54:00"/>
    <n v="17316"/>
    <x v="0"/>
    <n v="38.520000000000003"/>
    <n v="1.47"/>
    <n v="51.55"/>
    <n v="5.16"/>
    <n v="56.71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4-01T00:00:00"/>
    <d v="1899-12-30T09:16:00"/>
    <m/>
    <x v="0"/>
    <n v="30.08"/>
    <n v="1.5"/>
    <n v="41.07"/>
    <n v="4.1100000000000003"/>
    <n v="45.18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4-05T00:00:00"/>
    <d v="1899-12-30T00:58:00"/>
    <n v="17050"/>
    <x v="0"/>
    <n v="53.4"/>
    <n v="1.5"/>
    <n v="72.92"/>
    <n v="7.3"/>
    <n v="80.22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4-18T00:00:00"/>
    <d v="1899-12-30T14:06:00"/>
    <n v="17839"/>
    <x v="0"/>
    <n v="65.56"/>
    <n v="1.5"/>
    <n v="89.52"/>
    <n v="8.9600000000000009"/>
    <n v="98.48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4-26T00:00:00"/>
    <d v="1899-12-30T00:06:00"/>
    <n v="1818"/>
    <x v="0"/>
    <n v="46.38"/>
    <n v="1.5"/>
    <n v="63.33"/>
    <n v="6.34"/>
    <n v="69.67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01T00:00:00"/>
    <d v="1899-12-30T06:33:00"/>
    <n v="10419"/>
    <x v="0"/>
    <n v="33.33"/>
    <n v="1.5"/>
    <n v="45.51"/>
    <n v="4.5599999999999996"/>
    <n v="50.07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03T00:00:00"/>
    <d v="1899-12-30T06:20:00"/>
    <n v="10569"/>
    <x v="0"/>
    <n v="31.1"/>
    <n v="1.5"/>
    <n v="42.46"/>
    <n v="4.25"/>
    <n v="46.71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06T00:00:00"/>
    <d v="1899-12-30T00:48:00"/>
    <n v="10758"/>
    <x v="0"/>
    <n v="45.07"/>
    <n v="1.5"/>
    <n v="61.55"/>
    <n v="6.16"/>
    <n v="67.709999999999994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08T00:00:00"/>
    <d v="1899-12-30T00:39:00"/>
    <n v="18907"/>
    <x v="0"/>
    <n v="48.28"/>
    <n v="1.5"/>
    <n v="65.930000000000007"/>
    <n v="6.6"/>
    <n v="72.5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10T00:00:00"/>
    <d v="1899-12-30T00:46:00"/>
    <n v="19038"/>
    <x v="0"/>
    <n v="17.57"/>
    <n v="1.5"/>
    <n v="23.99"/>
    <n v="2.4"/>
    <n v="26.39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10T00:00:00"/>
    <d v="1899-12-30T06:26:00"/>
    <n v="11001"/>
    <x v="0"/>
    <n v="41.96"/>
    <n v="1.5"/>
    <n v="57.29"/>
    <n v="5.73"/>
    <n v="63.02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14T00:00:00"/>
    <d v="1899-12-30T08:16:00"/>
    <n v="11271"/>
    <x v="0"/>
    <n v="43.99"/>
    <n v="1.5"/>
    <n v="60.06"/>
    <n v="6.01"/>
    <n v="66.06999999999999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17T00:00:00"/>
    <d v="1899-12-30T06:47:00"/>
    <n v="11324"/>
    <x v="0"/>
    <n v="22.89"/>
    <n v="1.5"/>
    <n v="31.25"/>
    <n v="3.13"/>
    <n v="34.38000000000000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17T00:00:00"/>
    <d v="1899-12-30T11:30:00"/>
    <n v="19368"/>
    <x v="0"/>
    <n v="47.84"/>
    <n v="1.5"/>
    <n v="65.33"/>
    <n v="6.54"/>
    <n v="71.87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21T00:00:00"/>
    <d v="1899-12-30T09:38:00"/>
    <n v="11619"/>
    <x v="0"/>
    <n v="51.07"/>
    <n v="1.51"/>
    <n v="70.2"/>
    <n v="7.03"/>
    <n v="77.2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24T00:00:00"/>
    <d v="1899-12-30T09:32:00"/>
    <n v="1977"/>
    <x v="0"/>
    <n v="59.75"/>
    <n v="1.5"/>
    <n v="81.58"/>
    <n v="8.16"/>
    <n v="89.74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30T00:00:00"/>
    <d v="1899-12-30T13:30:00"/>
    <n v="12160"/>
    <x v="0"/>
    <n v="37.380000000000003"/>
    <n v="1.5"/>
    <n v="51.04"/>
    <n v="5.1100000000000003"/>
    <n v="56.15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31T00:00:00"/>
    <d v="1899-12-30T11:14:00"/>
    <n v="12234"/>
    <x v="0"/>
    <n v="17.649999999999999"/>
    <n v="1.5"/>
    <n v="24.1"/>
    <n v="2.42"/>
    <n v="26.52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6-05T00:00:00"/>
    <d v="1899-12-30T06:17:00"/>
    <n v="12451"/>
    <x v="0"/>
    <n v="42.5"/>
    <n v="1.5"/>
    <n v="58.04"/>
    <n v="5.81"/>
    <n v="63.85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6-06T00:00:00"/>
    <d v="1899-12-30T09:49:00"/>
    <n v="20532"/>
    <x v="0"/>
    <n v="54.88"/>
    <n v="1.5"/>
    <n v="74.94"/>
    <n v="7.5"/>
    <n v="82.44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6-07T00:00:00"/>
    <d v="1899-12-30T05:29:00"/>
    <n v="12644"/>
    <x v="0"/>
    <n v="33.590000000000003"/>
    <n v="1.5"/>
    <n v="45.86"/>
    <n v="4.59"/>
    <n v="50.45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6-11T00:00:00"/>
    <d v="1899-12-30T00:55:00"/>
    <n v="12853"/>
    <x v="0"/>
    <n v="42.61"/>
    <n v="1.5"/>
    <n v="58.18"/>
    <n v="5.82"/>
    <n v="64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6-12T00:00:00"/>
    <d v="1899-12-30T10:05:00"/>
    <n v="20938"/>
    <x v="0"/>
    <n v="54.23"/>
    <n v="1.5"/>
    <n v="74.05"/>
    <n v="7.41"/>
    <n v="81.459999999999994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6-14T00:00:00"/>
    <d v="1899-12-30T07:01:00"/>
    <n v="13049"/>
    <x v="0"/>
    <n v="41.9"/>
    <n v="1.5"/>
    <n v="57.21"/>
    <n v="5.73"/>
    <n v="62.94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6-14T00:00:00"/>
    <d v="1899-12-30T13:02:00"/>
    <n v="2114"/>
    <x v="0"/>
    <n v="28.02"/>
    <n v="1.5"/>
    <n v="38.26"/>
    <n v="3.83"/>
    <n v="42.09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6-18T00:00:00"/>
    <d v="1899-12-30T09:32:00"/>
    <n v="13315"/>
    <x v="0"/>
    <n v="49.69"/>
    <n v="1.5"/>
    <n v="67.849999999999994"/>
    <n v="6.79"/>
    <n v="74.64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6-21T00:00:00"/>
    <d v="1899-12-30T09:40:00"/>
    <n v="21500"/>
    <x v="0"/>
    <n v="51.39"/>
    <n v="1.5"/>
    <n v="70.17"/>
    <n v="7.02"/>
    <n v="77.19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6-28T00:00:00"/>
    <d v="1899-12-30T10:12:00"/>
    <n v="21936"/>
    <x v="0"/>
    <n v="58.14"/>
    <n v="1.5"/>
    <n v="79.39"/>
    <n v="7.94"/>
    <n v="87.3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7-05T00:00:00"/>
    <d v="1899-12-30T09:38:00"/>
    <n v="22284"/>
    <x v="0"/>
    <n v="52.26"/>
    <n v="1.5"/>
    <n v="71.349999999999994"/>
    <n v="7.14"/>
    <n v="78.489999999999995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7-12T00:00:00"/>
    <d v="1899-12-30T07:59:00"/>
    <n v="22718"/>
    <x v="0"/>
    <n v="61.98"/>
    <n v="1.5"/>
    <n v="84.63"/>
    <n v="8.4700000000000006"/>
    <n v="93.1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7-19T00:00:00"/>
    <d v="1899-12-30T07:55:00"/>
    <n v="2304"/>
    <x v="0"/>
    <n v="44.64"/>
    <n v="1.5"/>
    <n v="60.95"/>
    <n v="6.1"/>
    <n v="67.05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7-26T00:00:00"/>
    <d v="1899-12-30T09:52:00"/>
    <n v="2354"/>
    <x v="0"/>
    <n v="62.68"/>
    <n v="1.5"/>
    <n v="85.59"/>
    <n v="8.56"/>
    <n v="94.15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8-02T00:00:00"/>
    <d v="1899-12-30T10:01:00"/>
    <n v="2395"/>
    <x v="0"/>
    <n v="60.5"/>
    <n v="1.5"/>
    <n v="82.61"/>
    <n v="8.27"/>
    <n v="90.88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0-18T00:00:00"/>
    <d v="1899-12-30T00:47:00"/>
    <n v="19236"/>
    <x v="0"/>
    <n v="21.34"/>
    <n v="1.53"/>
    <n v="29.72"/>
    <n v="2.98"/>
    <n v="32.70000000000000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0-18T00:00:00"/>
    <d v="1899-12-30T00:50:00"/>
    <n v="28462"/>
    <x v="0"/>
    <n v="51.66"/>
    <n v="1.53"/>
    <n v="71.95"/>
    <n v="7.2"/>
    <n v="79.150000000000006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0-25T00:00:00"/>
    <d v="1899-12-30T09:43:00"/>
    <n v="28913"/>
    <x v="0"/>
    <n v="55.7"/>
    <n v="1.53"/>
    <n v="77.569999999999993"/>
    <n v="7.76"/>
    <n v="85.3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15T00:00:00"/>
    <d v="1899-12-30T00:53:00"/>
    <n v="30166"/>
    <x v="0"/>
    <n v="48.12"/>
    <n v="1.53"/>
    <n v="67.02"/>
    <n v="6.71"/>
    <n v="73.7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15T00:00:00"/>
    <d v="1899-12-30T00:56:00"/>
    <n v="20651"/>
    <x v="0"/>
    <n v="30.56"/>
    <n v="1.53"/>
    <n v="42.56"/>
    <n v="4.26"/>
    <n v="46.82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22T00:00:00"/>
    <d v="1899-12-30T00:32:00"/>
    <n v="24696"/>
    <x v="0"/>
    <n v="22.22"/>
    <n v="1.53"/>
    <n v="30.95"/>
    <n v="3.1"/>
    <n v="34.049999999999997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22T00:00:00"/>
    <d v="1899-12-30T00:48:00"/>
    <n v="30584"/>
    <x v="0"/>
    <n v="57.92"/>
    <n v="1.53"/>
    <n v="80.66"/>
    <n v="8.07"/>
    <n v="88.7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25T00:00:00"/>
    <d v="1899-12-30T13:12:00"/>
    <n v="24866"/>
    <x v="0"/>
    <n v="27.76"/>
    <n v="1.53"/>
    <n v="38.659999999999997"/>
    <n v="3.87"/>
    <n v="42.5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28T00:00:00"/>
    <d v="1899-12-30T00:49:00"/>
    <n v="30148"/>
    <x v="0"/>
    <n v="64.3"/>
    <n v="1.53"/>
    <n v="89.55"/>
    <n v="8.9600000000000009"/>
    <n v="98.51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29T00:00:00"/>
    <d v="1899-12-30T00:36:00"/>
    <n v="31154"/>
    <x v="0"/>
    <n v="15.7"/>
    <n v="1.53"/>
    <n v="21.86"/>
    <n v="2.19"/>
    <n v="24.05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29T00:00:00"/>
    <d v="1899-12-30T11:08:00"/>
    <n v="21428"/>
    <x v="0"/>
    <n v="48.83"/>
    <n v="1.53"/>
    <n v="68.010000000000005"/>
    <n v="6.81"/>
    <n v="74.81999999999999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05T00:00:00"/>
    <d v="1899-12-30T11:24:00"/>
    <n v="2635"/>
    <x v="0"/>
    <n v="61.06"/>
    <n v="1.53"/>
    <n v="85.04"/>
    <n v="8.51"/>
    <n v="93.55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06T00:00:00"/>
    <d v="1899-12-30T08:23:00"/>
    <n v="31612"/>
    <x v="0"/>
    <n v="60.77"/>
    <n v="1.53"/>
    <n v="84.64"/>
    <n v="8.4700000000000006"/>
    <n v="93.11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06T00:00:00"/>
    <d v="1899-12-30T13:34:00"/>
    <n v="21868"/>
    <x v="0"/>
    <n v="50.66"/>
    <n v="1.53"/>
    <n v="70.55"/>
    <n v="7.06"/>
    <n v="77.61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11T00:00:00"/>
    <d v="1899-12-30T00:48:00"/>
    <n v="32052"/>
    <x v="0"/>
    <n v="60.67"/>
    <n v="1.53"/>
    <n v="84.5"/>
    <n v="8.4600000000000009"/>
    <n v="92.96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13T00:00:00"/>
    <d v="1899-12-30T11:00:00"/>
    <n v="32169"/>
    <x v="0"/>
    <n v="21.35"/>
    <n v="1.53"/>
    <n v="29.74"/>
    <n v="2.98"/>
    <n v="32.72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13T00:00:00"/>
    <d v="1899-12-30T11:04:00"/>
    <n v="26789"/>
    <x v="0"/>
    <n v="65.64"/>
    <n v="1.53"/>
    <n v="91.42"/>
    <n v="9.15"/>
    <n v="100.57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20T00:00:00"/>
    <d v="1899-12-30T06:09:00"/>
    <n v="32689"/>
    <x v="0"/>
    <n v="64.510000000000005"/>
    <n v="1.53"/>
    <n v="89.85"/>
    <n v="8.99"/>
    <n v="98.84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27T00:00:00"/>
    <d v="1899-12-30T07:23:00"/>
    <n v="6298"/>
    <x v="0"/>
    <n v="29.04"/>
    <n v="1.53"/>
    <n v="40.450000000000003"/>
    <n v="4.05"/>
    <n v="44.5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BELCONNEN WOOLWORTHS S/STN"/>
    <s v="CALTEX Australia - Fuel"/>
    <n v="7071340000000000"/>
    <d v="2019-01-09T00:00:00"/>
    <d v="1899-12-30T15:07:00"/>
    <n v="9750"/>
    <x v="0"/>
    <n v="67.430000000000007"/>
    <n v="1.45"/>
    <n v="89.01"/>
    <n v="8.91"/>
    <n v="97.92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BELCONNEN WOOLWORTHS S/STN"/>
    <s v="CALTEX Australia - Fuel"/>
    <n v="7071340000000000"/>
    <d v="2019-01-23T00:00:00"/>
    <d v="1899-12-30T10:49:00"/>
    <n v="10472"/>
    <x v="0"/>
    <n v="70.69"/>
    <n v="1.45"/>
    <n v="93.31"/>
    <n v="9.34"/>
    <n v="102.65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BELCONNEN WOOLWORTHS S/STN"/>
    <s v="CALTEX Australia - Fuel"/>
    <n v="7071340000000000"/>
    <d v="2019-02-05T00:00:00"/>
    <d v="1899-12-30T09:43:00"/>
    <n v="11159"/>
    <x v="0"/>
    <n v="68"/>
    <n v="1.45"/>
    <n v="89.76"/>
    <n v="8.98"/>
    <n v="98.74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BELCONNEN WOOLWORTHS S/STN"/>
    <s v="CALTEX Australia - Fuel"/>
    <n v="7071340000000000"/>
    <d v="2019-02-15T00:00:00"/>
    <d v="1899-12-30T09:05:00"/>
    <n v="11834"/>
    <x v="0"/>
    <n v="63.42"/>
    <n v="1.45"/>
    <n v="83.72"/>
    <n v="8.3800000000000008"/>
    <n v="92.1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BELCONNEN WOOLWORTHS S/STN"/>
    <s v="CALTEX Australia - Fuel"/>
    <n v="7071340000000000"/>
    <d v="2019-02-19T00:00:00"/>
    <d v="1899-12-30T08:26:00"/>
    <n v="12519"/>
    <x v="0"/>
    <n v="65.5"/>
    <n v="1.45"/>
    <n v="86.46"/>
    <n v="8.65"/>
    <n v="95.11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BELCONNEN WOOLWORTHS S/STN"/>
    <s v="CALTEX Australia - Fuel"/>
    <n v="7071340000000000"/>
    <d v="2019-02-26T00:00:00"/>
    <d v="1899-12-30T00:38:00"/>
    <n v="13187"/>
    <x v="0"/>
    <n v="62.64"/>
    <n v="1.45"/>
    <n v="82.68"/>
    <n v="8.27"/>
    <n v="90.95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BELCONNEN WOOLWORTHS S/STN"/>
    <s v="CALTEX Australia - Fuel"/>
    <n v="7071340000000000"/>
    <d v="2019-03-12T00:00:00"/>
    <d v="1899-12-30T07:18:00"/>
    <n v="13909"/>
    <x v="0"/>
    <n v="68.47"/>
    <n v="1.47"/>
    <n v="91.63"/>
    <n v="9.17"/>
    <n v="100.8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BELCONNEN WOOLWORTHS S/STN"/>
    <s v="CALTEX Australia - Fuel"/>
    <n v="7071340000000000"/>
    <d v="2019-03-24T00:00:00"/>
    <d v="1899-12-30T17:36:00"/>
    <n v="14604"/>
    <x v="0"/>
    <n v="63.86"/>
    <n v="1.47"/>
    <n v="85.45"/>
    <n v="8.5500000000000007"/>
    <n v="94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CALWELL CALTEX WOOLWORTHS"/>
    <s v="CALTEX Australia - Fuel"/>
    <n v="7071340000000000"/>
    <d v="2019-09-10T00:00:00"/>
    <d v="1899-12-30T17:23:00"/>
    <n v="26069"/>
    <x v="0"/>
    <n v="64.069999999999993"/>
    <n v="1.5"/>
    <n v="87.48"/>
    <n v="8.75"/>
    <n v="96.23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4-01T00:00:00"/>
    <d v="1899-12-30T13:47:00"/>
    <n v="15353"/>
    <x v="0"/>
    <n v="70.31"/>
    <n v="1.5"/>
    <n v="96.01"/>
    <n v="9.61"/>
    <n v="105.62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4-11T00:00:00"/>
    <d v="1899-12-30T11:42:00"/>
    <n v="16084"/>
    <x v="0"/>
    <n v="68.36"/>
    <n v="1.5"/>
    <n v="93.35"/>
    <n v="9.34"/>
    <n v="102.69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4-29T00:00:00"/>
    <d v="1899-12-30T11:25:00"/>
    <n v="16789"/>
    <x v="0"/>
    <n v="51.66"/>
    <n v="1.5"/>
    <n v="70.540000000000006"/>
    <n v="7.06"/>
    <n v="77.599999999999994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5-07T00:00:00"/>
    <d v="1899-12-30T11:56:00"/>
    <n v="17312"/>
    <x v="0"/>
    <n v="68.180000000000007"/>
    <n v="1.5"/>
    <n v="93.1"/>
    <n v="9.32"/>
    <n v="102.42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5-15T00:00:00"/>
    <d v="1899-12-30T11:23:00"/>
    <n v="18039"/>
    <x v="0"/>
    <n v="69.23"/>
    <n v="1.5"/>
    <n v="94.53"/>
    <n v="9.4600000000000009"/>
    <n v="103.99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5-28T00:00:00"/>
    <d v="1899-12-30T06:53:00"/>
    <n v="18761"/>
    <x v="0"/>
    <n v="68"/>
    <n v="1.5"/>
    <n v="92.85"/>
    <n v="9.2899999999999991"/>
    <n v="102.14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6-11T00:00:00"/>
    <d v="1899-12-30T11:03:00"/>
    <n v="19477"/>
    <x v="0"/>
    <n v="68.44"/>
    <n v="1.5"/>
    <n v="93.45"/>
    <n v="9.35"/>
    <n v="102.8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6-20T00:00:00"/>
    <d v="1899-12-30T07:55:00"/>
    <n v="20258"/>
    <x v="0"/>
    <n v="70.86"/>
    <n v="1.5"/>
    <n v="96.75"/>
    <n v="9.68"/>
    <n v="106.43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6-28T00:00:00"/>
    <d v="1899-12-30T11:29:00"/>
    <n v="20988"/>
    <x v="0"/>
    <n v="67.59"/>
    <n v="1.5"/>
    <n v="92.29"/>
    <n v="9.23"/>
    <n v="101.52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7-11T00:00:00"/>
    <d v="1899-12-30T00:18:00"/>
    <n v="21742"/>
    <x v="0"/>
    <n v="68.91"/>
    <n v="1.5"/>
    <n v="94.09"/>
    <n v="9.41"/>
    <n v="103.5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7-23T00:00:00"/>
    <d v="1899-12-30T00:59:00"/>
    <n v="20500"/>
    <x v="0"/>
    <n v="72.010000000000005"/>
    <n v="1.5"/>
    <n v="98.33"/>
    <n v="9.84"/>
    <n v="108.17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8-09T00:00:00"/>
    <d v="1899-12-30T14:35:00"/>
    <n v="23903"/>
    <x v="0"/>
    <n v="73.08"/>
    <n v="1.5"/>
    <n v="99.79"/>
    <n v="9.98"/>
    <n v="109.77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8-21T00:00:00"/>
    <d v="1899-12-30T11:35:00"/>
    <n v="24633"/>
    <x v="0"/>
    <n v="69"/>
    <n v="1.5"/>
    <n v="94.22"/>
    <n v="9.43"/>
    <n v="103.65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9-05T00:00:00"/>
    <d v="1899-12-30T11:07:00"/>
    <n v="25370"/>
    <x v="0"/>
    <n v="69.37"/>
    <n v="1.5"/>
    <n v="94.72"/>
    <n v="9.48"/>
    <n v="104.2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9-19T00:00:00"/>
    <d v="1899-12-30T06:36:00"/>
    <m/>
    <x v="0"/>
    <n v="59.45"/>
    <n v="1.5"/>
    <n v="81.17"/>
    <n v="8.1199999999999992"/>
    <n v="89.29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12-09T00:00:00"/>
    <d v="1899-12-30T07:18:00"/>
    <n v="29574"/>
    <x v="0"/>
    <n v="67.099999999999994"/>
    <n v="1.53"/>
    <n v="93.45"/>
    <n v="9.35"/>
    <n v="102.8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HOLT CALTEX WOOLWORTHS"/>
    <s v="CALTEX Australia - Fuel"/>
    <n v="7071340000000000"/>
    <d v="2019-10-01T00:00:00"/>
    <d v="1899-12-30T13:12:00"/>
    <m/>
    <x v="0"/>
    <n v="74.02"/>
    <n v="1.55"/>
    <n v="104.44"/>
    <n v="10.45"/>
    <n v="114.89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HOLT CALTEX WOOLWORTHS"/>
    <s v="CALTEX Australia - Fuel"/>
    <n v="7071340000000000"/>
    <d v="2019-10-17T00:00:00"/>
    <d v="1899-12-30T00:26:00"/>
    <m/>
    <x v="0"/>
    <n v="66.03"/>
    <n v="1.55"/>
    <n v="93.16"/>
    <n v="9.32"/>
    <n v="102.48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HOLT CALTEX WOOLWORTHS"/>
    <s v="CALTEX Australia - Fuel"/>
    <n v="7071340000000000"/>
    <d v="2019-11-04T00:00:00"/>
    <d v="1899-12-30T08:12:00"/>
    <m/>
    <x v="0"/>
    <n v="50.09"/>
    <n v="1.55"/>
    <n v="70.67"/>
    <n v="7.07"/>
    <n v="77.739999999999995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KAMBAH CALTEX WOOLWORTHS"/>
    <s v="CALTEX Australia - Fuel"/>
    <n v="7071340000000000"/>
    <d v="2019-11-21T00:00:00"/>
    <d v="1899-12-30T08:37:00"/>
    <n v="28844"/>
    <x v="0"/>
    <n v="70.010000000000005"/>
    <n v="1.55"/>
    <n v="98.78"/>
    <n v="9.8800000000000008"/>
    <n v="108.66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WESTON CALTEX WOOLWORTHS"/>
    <s v="CALTEX Australia - Fuel"/>
    <n v="7071340000000000"/>
    <d v="2019-08-01T00:00:00"/>
    <d v="1899-12-30T18:13:00"/>
    <n v="23243"/>
    <x v="0"/>
    <n v="59.97"/>
    <n v="1.59"/>
    <n v="86.79"/>
    <n v="8.68"/>
    <n v="95.47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BELCONNEN WOOLWORTHS S/STN"/>
    <s v="CALTEX Australia - Fuel"/>
    <n v="7071340000000000"/>
    <d v="2019-01-15T00:00:00"/>
    <d v="1899-12-30T08:27:00"/>
    <n v="7210"/>
    <x v="0"/>
    <n v="54.7"/>
    <n v="1.45"/>
    <n v="72.2"/>
    <n v="7.23"/>
    <n v="79.430000000000007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BELCONNEN WOOLWORTHS S/STN"/>
    <s v="CALTEX Australia - Fuel"/>
    <n v="7071340000000000"/>
    <d v="2019-01-24T00:00:00"/>
    <d v="1899-12-30T09:20:00"/>
    <n v="7484"/>
    <x v="0"/>
    <n v="55.37"/>
    <n v="1.45"/>
    <n v="73.09"/>
    <n v="7.31"/>
    <n v="80.400000000000006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BELCONNEN WOOLWORTHS S/STN"/>
    <s v="CALTEX Australia - Fuel"/>
    <n v="7071340000000000"/>
    <d v="2019-02-13T00:00:00"/>
    <d v="1899-12-30T10:31:00"/>
    <n v="7782"/>
    <x v="0"/>
    <n v="54.7"/>
    <n v="1.45"/>
    <n v="72.2"/>
    <n v="7.23"/>
    <n v="79.430000000000007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BELCONNEN WOOLWORTHS S/STN"/>
    <s v="CALTEX Australia - Fuel"/>
    <n v="7071340000000000"/>
    <d v="2019-02-28T00:00:00"/>
    <d v="1899-12-30T09:57:00"/>
    <n v="8115"/>
    <x v="0"/>
    <n v="68.05"/>
    <n v="1.45"/>
    <n v="89.83"/>
    <n v="8.99"/>
    <n v="98.82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BELCONNEN WOOLWORTHS S/STN"/>
    <s v="CALTEX Australia - Fuel"/>
    <n v="7071340000000000"/>
    <d v="2019-03-21T00:00:00"/>
    <d v="1899-12-30T06:31:00"/>
    <n v="8424"/>
    <x v="0"/>
    <n v="57.28"/>
    <n v="1.47"/>
    <n v="76.650000000000006"/>
    <n v="7.67"/>
    <n v="84.32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04-02T00:00:00"/>
    <d v="1899-12-30T00:50:00"/>
    <n v="8681"/>
    <x v="0"/>
    <n v="54.23"/>
    <n v="1.5"/>
    <n v="74.05"/>
    <n v="7.41"/>
    <n v="81.459999999999994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04-05T00:00:00"/>
    <d v="1899-12-30T11:46:00"/>
    <m/>
    <x v="0"/>
    <n v="39.130000000000003"/>
    <n v="1.5"/>
    <n v="53.43"/>
    <n v="5.35"/>
    <n v="58.78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04-16T00:00:00"/>
    <d v="1899-12-30T08:24:00"/>
    <n v="9051"/>
    <x v="0"/>
    <n v="59.51"/>
    <n v="1.5"/>
    <n v="81.25"/>
    <n v="8.1300000000000008"/>
    <n v="89.38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05-15T00:00:00"/>
    <d v="1899-12-30T23:33:00"/>
    <n v="9302"/>
    <x v="0"/>
    <n v="58.75"/>
    <n v="1.5"/>
    <n v="80.22"/>
    <n v="8.0299999999999994"/>
    <n v="88.25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06-05T00:00:00"/>
    <d v="1899-12-30T07:55:00"/>
    <n v="9550"/>
    <x v="0"/>
    <n v="55.52"/>
    <n v="1.5"/>
    <n v="75.81"/>
    <n v="7.59"/>
    <n v="83.4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06-26T00:00:00"/>
    <d v="1899-12-30T08:13:00"/>
    <n v="9825"/>
    <x v="0"/>
    <n v="60.11"/>
    <n v="1.5"/>
    <n v="82.08"/>
    <n v="8.2100000000000009"/>
    <n v="90.29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08-02T00:00:00"/>
    <d v="1899-12-30T11:13:00"/>
    <n v="10121"/>
    <x v="0"/>
    <n v="57.47"/>
    <n v="1.5"/>
    <n v="78.47"/>
    <n v="7.85"/>
    <n v="86.32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09-18T00:00:00"/>
    <d v="1899-12-30T08:15:00"/>
    <n v="10349"/>
    <x v="0"/>
    <n v="54.15"/>
    <n v="1.5"/>
    <n v="73.94"/>
    <n v="7.4"/>
    <n v="81.34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09-25T00:00:00"/>
    <d v="1899-12-30T00:24:00"/>
    <n v="1037"/>
    <x v="0"/>
    <n v="41.52"/>
    <n v="1.51"/>
    <n v="57.07"/>
    <n v="5.71"/>
    <n v="62.78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10-11T00:00:00"/>
    <d v="1899-12-30T06:39:00"/>
    <n v="10832"/>
    <x v="0"/>
    <n v="56.52"/>
    <n v="1.53"/>
    <n v="78.72"/>
    <n v="7.88"/>
    <n v="86.6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10-23T00:00:00"/>
    <d v="1899-12-30T09:34:00"/>
    <n v="1193"/>
    <x v="0"/>
    <n v="51.46"/>
    <n v="1.53"/>
    <n v="71.67"/>
    <n v="7.17"/>
    <n v="78.84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11-01T00:00:00"/>
    <d v="1899-12-30T08:31:00"/>
    <n v="11505"/>
    <x v="0"/>
    <n v="52.8"/>
    <n v="1.53"/>
    <n v="73.540000000000006"/>
    <n v="7.36"/>
    <n v="80.900000000000006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11-22T00:00:00"/>
    <d v="1899-12-30T10:37:00"/>
    <n v="11865"/>
    <x v="0"/>
    <n v="55.74"/>
    <n v="1.53"/>
    <n v="77.63"/>
    <n v="7.77"/>
    <n v="85.4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12-01T00:00:00"/>
    <d v="1899-12-30T03:29:00"/>
    <n v="10206"/>
    <x v="0"/>
    <n v="40.26"/>
    <n v="1.53"/>
    <n v="56.07"/>
    <n v="5.61"/>
    <n v="61.68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12-09T00:00:00"/>
    <d v="1899-12-30T01:34:00"/>
    <n v="12360"/>
    <x v="0"/>
    <n v="62.07"/>
    <n v="1.53"/>
    <n v="86.45"/>
    <n v="8.65"/>
    <n v="95.1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12-16T00:00:00"/>
    <d v="1899-12-30T03:19:00"/>
    <n v="12616"/>
    <x v="0"/>
    <n v="53.2"/>
    <n v="1.53"/>
    <n v="74.09"/>
    <n v="7.41"/>
    <n v="81.5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1-04T00:00:00"/>
    <d v="1899-12-30T09:08:00"/>
    <n v="4900"/>
    <x v="0"/>
    <n v="53.66"/>
    <n v="1.45"/>
    <n v="70.83"/>
    <n v="7.09"/>
    <n v="77.92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1-09T00:00:00"/>
    <d v="1899-12-30T06:22:00"/>
    <n v="5089"/>
    <x v="0"/>
    <n v="45.87"/>
    <n v="1.45"/>
    <n v="60.55"/>
    <n v="6.06"/>
    <n v="66.61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1-11T00:00:00"/>
    <d v="1899-12-30T00:54:00"/>
    <n v="5200"/>
    <x v="0"/>
    <n v="29.54"/>
    <n v="1.45"/>
    <n v="38.99"/>
    <n v="3.9"/>
    <n v="42.89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1-16T00:00:00"/>
    <d v="1899-12-30T11:57:00"/>
    <n v="5400"/>
    <x v="0"/>
    <n v="53.58"/>
    <n v="1.45"/>
    <n v="70.73"/>
    <n v="7.08"/>
    <n v="77.81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1-19T00:00:00"/>
    <d v="1899-12-30T04:14:00"/>
    <n v="5533"/>
    <x v="0"/>
    <n v="34.15"/>
    <n v="1.47"/>
    <n v="45.7"/>
    <n v="4.58"/>
    <n v="50.28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1-25T00:00:00"/>
    <d v="1899-12-30T00:27:00"/>
    <n v="5670"/>
    <x v="0"/>
    <n v="31.11"/>
    <n v="1.45"/>
    <n v="41.06"/>
    <n v="4.1100000000000003"/>
    <n v="45.17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1-31T00:00:00"/>
    <d v="1899-12-30T00:10:00"/>
    <n v="6006"/>
    <x v="0"/>
    <n v="35.39"/>
    <n v="1.45"/>
    <n v="46.72"/>
    <n v="4.68"/>
    <n v="51.4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2-06T00:00:00"/>
    <d v="1899-12-30T06:10:00"/>
    <n v="6241"/>
    <x v="0"/>
    <n v="32.72"/>
    <n v="1.45"/>
    <n v="43.19"/>
    <n v="4.32"/>
    <n v="47.51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2-11T00:00:00"/>
    <d v="1899-12-30T07:45:00"/>
    <n v="6470"/>
    <x v="0"/>
    <n v="39.340000000000003"/>
    <n v="1.45"/>
    <n v="51.93"/>
    <n v="5.2"/>
    <n v="57.13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2-14T00:00:00"/>
    <d v="1899-12-30T13:32:00"/>
    <n v="6687"/>
    <x v="0"/>
    <n v="31.36"/>
    <n v="1.45"/>
    <n v="41.39"/>
    <n v="4.1399999999999997"/>
    <n v="45.53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2-25T00:00:00"/>
    <d v="1899-12-30T14:06:00"/>
    <n v="7262"/>
    <x v="0"/>
    <n v="50.63"/>
    <n v="1.45"/>
    <n v="66.83"/>
    <n v="6.69"/>
    <n v="73.52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2-27T00:00:00"/>
    <d v="1899-12-30T11:24:00"/>
    <n v="7415"/>
    <x v="0"/>
    <n v="35.71"/>
    <n v="1.45"/>
    <n v="47.14"/>
    <n v="4.72"/>
    <n v="51.86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3-01T00:00:00"/>
    <d v="1899-12-30T11:12:00"/>
    <n v="2448"/>
    <x v="0"/>
    <n v="26.73"/>
    <n v="1.45"/>
    <n v="35.28"/>
    <n v="3.53"/>
    <n v="38.81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3-06T00:00:00"/>
    <d v="1899-12-30T13:26:00"/>
    <n v="7810"/>
    <x v="0"/>
    <n v="33.18"/>
    <n v="1.47"/>
    <n v="44.4"/>
    <n v="4.45"/>
    <n v="48.85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EG FUELCO 1790 BELCONNEN"/>
    <s v="CALTEX Australia - Fuel"/>
    <n v="7071340000000000"/>
    <d v="2019-08-26T00:00:00"/>
    <d v="1899-12-30T00:51:00"/>
    <n v="18476"/>
    <x v="0"/>
    <n v="23.92"/>
    <n v="1.5"/>
    <n v="32.659999999999997"/>
    <n v="3.27"/>
    <n v="35.93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EG FUELCO 1790 BELCONNEN"/>
    <s v="CALTEX Australia - Fuel"/>
    <n v="7071340000000000"/>
    <d v="2019-08-30T00:00:00"/>
    <d v="1899-12-30T13:14:00"/>
    <n v="18908"/>
    <x v="0"/>
    <n v="35.99"/>
    <n v="1.5"/>
    <n v="49.15"/>
    <n v="4.92"/>
    <n v="54.07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EG FUELCO 1790 BELCONNEN"/>
    <s v="CALTEX Australia - Fuel"/>
    <n v="7071340000000000"/>
    <d v="2019-09-02T00:00:00"/>
    <d v="1899-12-30T00:45:00"/>
    <n v="19063"/>
    <x v="0"/>
    <n v="28.95"/>
    <n v="1.5"/>
    <n v="39.53"/>
    <n v="3.96"/>
    <n v="43.49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EG FUELCO 1790 BELCONNEN"/>
    <s v="CALTEX Australia - Fuel"/>
    <n v="7071340000000000"/>
    <d v="2019-09-04T00:00:00"/>
    <d v="1899-12-30T13:50:00"/>
    <n v="19254"/>
    <x v="0"/>
    <n v="30.84"/>
    <n v="1.5"/>
    <n v="42.11"/>
    <n v="4.22"/>
    <n v="46.33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EG FUELCO 1790 BELCONNEN"/>
    <s v="CALTEX Australia - Fuel"/>
    <n v="7071340000000000"/>
    <d v="2019-09-06T00:00:00"/>
    <d v="1899-12-30T00:20:00"/>
    <n v="19437"/>
    <x v="0"/>
    <n v="32.229999999999997"/>
    <n v="1.5"/>
    <n v="44.01"/>
    <n v="4.41"/>
    <n v="48.42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EG FUELCO 1790 BELCONNEN"/>
    <s v="CALTEX Australia - Fuel"/>
    <n v="7071340000000000"/>
    <d v="2019-09-13T00:00:00"/>
    <d v="1899-12-30T11:34:00"/>
    <n v="19913"/>
    <x v="0"/>
    <n v="40.22"/>
    <n v="1.5"/>
    <n v="54.92"/>
    <n v="5.5"/>
    <n v="60.42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EG FUELCO 1790 BELCONNEN"/>
    <s v="CALTEX Australia - Fuel"/>
    <n v="7071340000000000"/>
    <d v="2019-10-09T00:00:00"/>
    <d v="1899-12-30T09:27:00"/>
    <n v="21630"/>
    <x v="0"/>
    <n v="42.98"/>
    <n v="1.53"/>
    <n v="59.86"/>
    <n v="5.99"/>
    <n v="65.849999999999994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HOLT CALTEX WOOLWORTHS"/>
    <s v="CALTEX Australia - Fuel"/>
    <n v="7071340000000000"/>
    <d v="2019-01-29T00:00:00"/>
    <d v="1899-12-30T10:53:00"/>
    <n v="5836"/>
    <x v="0"/>
    <n v="26.14"/>
    <n v="1.47"/>
    <n v="34.82"/>
    <n v="3.49"/>
    <n v="38.31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1-02T00:00:00"/>
    <d v="1899-12-30T08:22:00"/>
    <n v="209"/>
    <x v="0"/>
    <n v="62.17"/>
    <n v="1.45"/>
    <n v="82.06"/>
    <n v="8.2100000000000009"/>
    <n v="90.27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1-05T00:00:00"/>
    <d v="1899-12-30T06:16:00"/>
    <n v="218"/>
    <x v="0"/>
    <n v="74.5"/>
    <n v="1.45"/>
    <n v="98.34"/>
    <n v="9.84"/>
    <n v="108.18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1-07T00:00:00"/>
    <d v="1899-12-30T07:08:00"/>
    <n v="222"/>
    <x v="0"/>
    <n v="45.54"/>
    <n v="1.45"/>
    <n v="60.11"/>
    <n v="6.02"/>
    <n v="66.13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1-09T00:00:00"/>
    <d v="1899-12-30T06:39:00"/>
    <n v="227"/>
    <x v="0"/>
    <n v="42.41"/>
    <n v="1.45"/>
    <n v="55.98"/>
    <n v="5.6"/>
    <n v="61.58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1-10T00:00:00"/>
    <d v="1899-12-30T06:33:00"/>
    <n v="235"/>
    <x v="0"/>
    <n v="57.75"/>
    <n v="1.45"/>
    <n v="76.23"/>
    <n v="7.63"/>
    <n v="83.86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1-11T00:00:00"/>
    <d v="1899-12-30T06:33:00"/>
    <n v="240"/>
    <x v="0"/>
    <n v="51.06"/>
    <n v="1.45"/>
    <n v="67.400000000000006"/>
    <n v="6.75"/>
    <n v="74.150000000000006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1-14T00:00:00"/>
    <d v="1899-12-30T07:32:00"/>
    <n v="252"/>
    <x v="0"/>
    <n v="59.47"/>
    <n v="1.45"/>
    <n v="78.5"/>
    <n v="7.86"/>
    <n v="86.36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1-16T00:00:00"/>
    <d v="1899-12-30T06:13:00"/>
    <n v="260"/>
    <x v="0"/>
    <n v="72.650000000000006"/>
    <n v="1.45"/>
    <n v="95.9"/>
    <n v="9.6"/>
    <n v="105.5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1-21T00:00:00"/>
    <d v="1899-12-30T06:35:00"/>
    <n v="270"/>
    <x v="0"/>
    <n v="78.06"/>
    <n v="1.47"/>
    <n v="104.45"/>
    <n v="10.45"/>
    <n v="114.9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1-23T00:00:00"/>
    <d v="1899-12-30T06:24:00"/>
    <n v="280"/>
    <x v="0"/>
    <n v="73.38"/>
    <n v="1.45"/>
    <n v="96.86"/>
    <n v="9.69"/>
    <n v="106.55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1-24T00:00:00"/>
    <d v="1899-12-30T06:00:00"/>
    <n v="283"/>
    <x v="0"/>
    <n v="34.68"/>
    <n v="1.45"/>
    <n v="45.78"/>
    <n v="4.58"/>
    <n v="50.36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1-29T00:00:00"/>
    <d v="1899-12-30T06:30:00"/>
    <n v="296"/>
    <x v="0"/>
    <n v="105.42"/>
    <n v="1.45"/>
    <n v="139.15"/>
    <n v="13.92"/>
    <n v="153.07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1-31T00:00:00"/>
    <d v="1899-12-30T06:44:00"/>
    <n v="283"/>
    <x v="0"/>
    <n v="70.05"/>
    <n v="1.45"/>
    <n v="92.46"/>
    <n v="9.25"/>
    <n v="101.71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2-04T00:00:00"/>
    <d v="1899-12-30T06:51:00"/>
    <n v="307"/>
    <x v="0"/>
    <n v="34.54"/>
    <n v="1.45"/>
    <n v="45.59"/>
    <n v="4.5599999999999996"/>
    <n v="50.15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2-05T00:00:00"/>
    <d v="1899-12-30T06:41:00"/>
    <n v="312"/>
    <x v="0"/>
    <n v="40.229999999999997"/>
    <n v="1.45"/>
    <n v="53.1"/>
    <n v="5.32"/>
    <n v="58.42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2-06T00:00:00"/>
    <d v="1899-12-30T06:51:00"/>
    <n v="317"/>
    <x v="0"/>
    <n v="44.03"/>
    <n v="1.45"/>
    <n v="58.12"/>
    <n v="5.82"/>
    <n v="63.94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2-07T00:00:00"/>
    <d v="1899-12-30T07:19:00"/>
    <n v="322"/>
    <x v="0"/>
    <n v="40.03"/>
    <n v="1.45"/>
    <n v="52.84"/>
    <n v="5.29"/>
    <n v="58.13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2-08T00:00:00"/>
    <d v="1899-12-30T05:52:00"/>
    <n v="326"/>
    <x v="0"/>
    <n v="35.409999999999997"/>
    <n v="1.45"/>
    <n v="46.75"/>
    <n v="4.68"/>
    <n v="51.43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2-11T00:00:00"/>
    <d v="1899-12-30T07:23:00"/>
    <n v="333"/>
    <x v="0"/>
    <n v="55.82"/>
    <n v="1.45"/>
    <n v="73.680000000000007"/>
    <n v="7.37"/>
    <n v="81.05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2-13T00:00:00"/>
    <d v="1899-12-30T06:44:00"/>
    <n v="338"/>
    <x v="0"/>
    <n v="40.369999999999997"/>
    <n v="1.45"/>
    <n v="53.29"/>
    <n v="5.33"/>
    <n v="58.62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2-14T00:00:00"/>
    <d v="1899-12-30T06:53:00"/>
    <n v="343"/>
    <x v="0"/>
    <n v="36.65"/>
    <n v="1.45"/>
    <n v="48.38"/>
    <n v="4.84"/>
    <n v="53.22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2-15T00:00:00"/>
    <d v="1899-12-30T06:36:00"/>
    <n v="348"/>
    <x v="0"/>
    <n v="51.2"/>
    <n v="1.45"/>
    <n v="67.58"/>
    <n v="6.76"/>
    <n v="74.34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2-16T00:00:00"/>
    <d v="1899-12-30T06:09:00"/>
    <n v="353"/>
    <x v="0"/>
    <n v="44.78"/>
    <n v="1.45"/>
    <n v="59.11"/>
    <n v="5.92"/>
    <n v="65.03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2-22T00:00:00"/>
    <d v="1899-12-30T06:43:00"/>
    <n v="373"/>
    <x v="0"/>
    <n v="98.14"/>
    <n v="1.45"/>
    <n v="129.55000000000001"/>
    <n v="12.96"/>
    <n v="142.51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3-12T00:00:00"/>
    <d v="1899-12-30T07:12:00"/>
    <n v="379"/>
    <x v="0"/>
    <n v="47.29"/>
    <n v="1.47"/>
    <n v="63.28"/>
    <n v="6.33"/>
    <n v="69.61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3-13T00:00:00"/>
    <d v="1899-12-30T07:27:00"/>
    <n v="384"/>
    <x v="0"/>
    <n v="40.94"/>
    <n v="1.47"/>
    <n v="54.78"/>
    <n v="5.48"/>
    <n v="60.26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3-14T00:00:00"/>
    <d v="1899-12-30T06:37:00"/>
    <n v="388"/>
    <x v="0"/>
    <n v="39.130000000000003"/>
    <n v="1.47"/>
    <n v="52.36"/>
    <n v="5.24"/>
    <n v="57.6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3-21T00:00:00"/>
    <d v="1899-12-30T06:56:00"/>
    <n v="396"/>
    <x v="0"/>
    <n v="63.81"/>
    <n v="1.47"/>
    <n v="85.39"/>
    <n v="8.5399999999999991"/>
    <n v="93.93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3-26T00:00:00"/>
    <d v="1899-12-30T06:52:00"/>
    <n v="403"/>
    <x v="0"/>
    <n v="58.53"/>
    <n v="1.5"/>
    <n v="79.92"/>
    <n v="8"/>
    <n v="87.92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3-28T00:00:00"/>
    <d v="1899-12-30T07:52:00"/>
    <n v="407"/>
    <x v="0"/>
    <n v="38.549999999999997"/>
    <n v="1.5"/>
    <n v="52.64"/>
    <n v="5.27"/>
    <n v="57.91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CALTEX KALEEN STAR MART"/>
    <s v="CALTEX Australia - Fuel"/>
    <n v="7071340000000000"/>
    <d v="2019-01-12T00:00:00"/>
    <d v="1899-12-30T06:44:00"/>
    <n v="245"/>
    <x v="0"/>
    <n v="39.799999999999997"/>
    <n v="1.39"/>
    <n v="50.36"/>
    <n v="5.04"/>
    <n v="55.4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CALTEX KALEEN STAR MART"/>
    <s v="CALTEX Australia - Fuel"/>
    <n v="7071340000000000"/>
    <d v="2019-02-18T00:00:00"/>
    <d v="1899-12-30T11:41:00"/>
    <n v="364"/>
    <x v="0"/>
    <n v="90.18"/>
    <n v="1.45"/>
    <n v="119.04"/>
    <n v="11.91"/>
    <n v="130.94999999999999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CALTEX KALEEN STAR MART"/>
    <s v="CALTEX Australia - Fuel"/>
    <n v="7071340000000000"/>
    <d v="2019-04-03T00:00:00"/>
    <d v="1899-12-30T00:41:00"/>
    <n v="418"/>
    <x v="0"/>
    <n v="93.11"/>
    <n v="1.45"/>
    <n v="122.91"/>
    <n v="12.3"/>
    <n v="135.21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CALTEX KALEEN STAR MART"/>
    <s v="CALTEX Australia - Fuel"/>
    <n v="7071340000000000"/>
    <d v="2019-04-09T00:00:00"/>
    <d v="1899-12-30T10:18:00"/>
    <n v="429"/>
    <x v="0"/>
    <n v="95.49"/>
    <n v="1.47"/>
    <n v="127.78"/>
    <n v="12.78"/>
    <n v="140.56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CALTEX KALEEN STAR MART"/>
    <s v="CALTEX Australia - Fuel"/>
    <n v="7071340000000000"/>
    <d v="2019-05-09T00:00:00"/>
    <d v="1899-12-30T11:14:00"/>
    <n v="452"/>
    <x v="0"/>
    <n v="106.71"/>
    <n v="1.53"/>
    <n v="148.62"/>
    <n v="14.87"/>
    <n v="163.49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CALTEX KALEEN STAR MART"/>
    <s v="CALTEX Australia - Fuel"/>
    <n v="7071340000000000"/>
    <d v="2019-06-15T00:00:00"/>
    <d v="1899-12-30T06:49:00"/>
    <n v="503"/>
    <x v="0"/>
    <n v="82.65"/>
    <n v="1.5"/>
    <n v="112.85"/>
    <n v="11.29"/>
    <n v="124.14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CALTEX KALEEN STAR MART"/>
    <s v="CALTEX Australia - Fuel"/>
    <n v="7071340000000000"/>
    <d v="2019-08-02T00:00:00"/>
    <d v="1899-12-30T00:34:00"/>
    <n v="538"/>
    <x v="0"/>
    <n v="100.25"/>
    <n v="1.52"/>
    <n v="138.71"/>
    <n v="13.88"/>
    <n v="152.59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CALTEX KALEEN STAR MART"/>
    <s v="CALTEX Australia - Fuel"/>
    <n v="7071340000000000"/>
    <d v="2019-08-20T00:00:00"/>
    <d v="1899-12-30T00:18:00"/>
    <n v="531"/>
    <x v="0"/>
    <n v="95.48"/>
    <n v="1.5"/>
    <n v="130.37"/>
    <n v="13.04"/>
    <n v="143.41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CALTEX KALEEN STAR MART"/>
    <s v="CALTEX Australia - Fuel"/>
    <n v="7071340000000000"/>
    <d v="2019-08-23T00:00:00"/>
    <d v="1899-12-30T10:51:00"/>
    <n v="563"/>
    <x v="0"/>
    <n v="94.39"/>
    <n v="1.5"/>
    <n v="128.88"/>
    <n v="12.89"/>
    <n v="141.77000000000001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CALTEX KALEEN STAR MART"/>
    <s v="CALTEX Australia - Fuel"/>
    <n v="7071340000000000"/>
    <d v="2019-11-06T00:00:00"/>
    <d v="1899-12-30T00:50:00"/>
    <n v="604"/>
    <x v="0"/>
    <n v="86.19"/>
    <n v="1.55"/>
    <n v="121.61"/>
    <n v="12.17"/>
    <n v="133.78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CALTEX KALEEN STAR MART"/>
    <s v="CALTEX Australia - Fuel"/>
    <n v="7071340000000000"/>
    <d v="2019-12-16T00:00:00"/>
    <d v="1899-12-30T10:29:00"/>
    <n v="668"/>
    <x v="0"/>
    <n v="104.23"/>
    <n v="1.57"/>
    <n v="148.94999999999999"/>
    <n v="14.9"/>
    <n v="163.85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EG FUELCO 1790 BELCONNEN"/>
    <s v="CALTEX Australia - Fuel"/>
    <n v="7071340000000000"/>
    <d v="2019-04-17T00:00:00"/>
    <d v="1899-12-30T09:42:00"/>
    <n v="439"/>
    <x v="0"/>
    <n v="91.23"/>
    <n v="1.5"/>
    <n v="124.57"/>
    <n v="12.46"/>
    <n v="137.03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EG FUELCO 1790 BELCONNEN"/>
    <s v="CALTEX Australia - Fuel"/>
    <n v="7071340000000000"/>
    <d v="2019-05-15T00:00:00"/>
    <d v="1899-12-30T09:34:00"/>
    <n v="466"/>
    <x v="0"/>
    <n v="74.900000000000006"/>
    <n v="1.5"/>
    <n v="102.27"/>
    <n v="10.23"/>
    <n v="112.5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EG FUELCO 1790 BELCONNEN"/>
    <s v="CALTEX Australia - Fuel"/>
    <n v="7071340000000000"/>
    <d v="2019-05-21T00:00:00"/>
    <d v="1899-12-30T09:15:00"/>
    <n v="471"/>
    <x v="0"/>
    <n v="94.95"/>
    <n v="1.51"/>
    <n v="130.51"/>
    <n v="13.06"/>
    <n v="143.57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EG FUELCO 1790 BELCONNEN"/>
    <s v="CALTEX Australia - Fuel"/>
    <n v="7071340000000000"/>
    <d v="2019-05-30T00:00:00"/>
    <d v="1899-12-30T08:22:00"/>
    <n v="481"/>
    <x v="0"/>
    <n v="91.99"/>
    <n v="1.5"/>
    <n v="125.61"/>
    <n v="12.57"/>
    <n v="138.18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EG FUELCO 1790 BELCONNEN"/>
    <s v="CALTEX Australia - Fuel"/>
    <n v="7071340000000000"/>
    <d v="2019-06-05T00:00:00"/>
    <d v="1899-12-30T10:18:00"/>
    <n v="493"/>
    <x v="0"/>
    <n v="93.88"/>
    <n v="1.5"/>
    <n v="128.19"/>
    <n v="12.82"/>
    <n v="141.01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EG FUELCO 1790 BELCONNEN"/>
    <s v="CALTEX Australia - Fuel"/>
    <n v="7071340000000000"/>
    <d v="2019-06-20T00:00:00"/>
    <d v="1899-12-30T09:46:00"/>
    <n v="514"/>
    <x v="0"/>
    <n v="89.98"/>
    <n v="1.5"/>
    <n v="122.86"/>
    <n v="12.29"/>
    <n v="135.15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EG FUELCO 1790 BELCONNEN"/>
    <s v="CALTEX Australia - Fuel"/>
    <n v="7071340000000000"/>
    <d v="2019-06-27T00:00:00"/>
    <d v="1899-12-30T10:02:00"/>
    <n v="526"/>
    <x v="0"/>
    <n v="102.28"/>
    <n v="1.5"/>
    <n v="139.65"/>
    <n v="13.97"/>
    <n v="153.62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EG FUELCO 1790 BELCONNEN"/>
    <s v="CALTEX Australia - Fuel"/>
    <n v="7071340000000000"/>
    <d v="2019-10-15T00:00:00"/>
    <d v="1899-12-30T06:40:00"/>
    <n v="574"/>
    <x v="0"/>
    <n v="100.25"/>
    <n v="1.53"/>
    <n v="139.62"/>
    <n v="13.97"/>
    <n v="153.59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EG FUELCO 1790 BELCONNEN"/>
    <s v="CALTEX Australia - Fuel"/>
    <n v="7071340000000000"/>
    <d v="2019-10-18T00:00:00"/>
    <d v="1899-12-30T14:03:00"/>
    <n v="22210"/>
    <x v="0"/>
    <n v="26.67"/>
    <n v="1.53"/>
    <n v="37.15"/>
    <n v="3.72"/>
    <n v="40.869999999999997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EG FUELCO 1790 BELCONNEN"/>
    <s v="CALTEX Australia - Fuel"/>
    <n v="7071340000000000"/>
    <d v="2019-11-11T00:00:00"/>
    <d v="1899-12-30T06:31:00"/>
    <n v="612"/>
    <x v="0"/>
    <n v="72.38"/>
    <n v="1.53"/>
    <n v="100.81"/>
    <n v="10.09"/>
    <n v="110.9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EG FUELCO 1790 BELCONNEN"/>
    <s v="CALTEX Australia - Fuel"/>
    <n v="7071340000000000"/>
    <d v="2019-11-14T00:00:00"/>
    <d v="1899-12-30T06:25:00"/>
    <n v="622"/>
    <x v="0"/>
    <n v="89.43"/>
    <n v="1.53"/>
    <n v="124.55"/>
    <n v="12.46"/>
    <n v="137.01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EG FUELCO 1790 BELCONNEN"/>
    <s v="CALTEX Australia - Fuel"/>
    <n v="7071340000000000"/>
    <d v="2019-11-27T00:00:00"/>
    <d v="1899-12-30T06:35:00"/>
    <n v="632"/>
    <x v="0"/>
    <n v="86.08"/>
    <n v="1.53"/>
    <n v="119.88"/>
    <n v="11.99"/>
    <n v="131.87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EG FUELCO 1790 BELCONNEN"/>
    <s v="CALTEX Australia - Fuel"/>
    <n v="7071340000000000"/>
    <d v="2019-12-02T00:00:00"/>
    <d v="1899-12-30T06:35:00"/>
    <n v="641"/>
    <x v="0"/>
    <n v="87.83"/>
    <n v="1.53"/>
    <n v="122.33"/>
    <n v="12.24"/>
    <n v="134.57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EG FUELCO 1790 BELCONNEN"/>
    <s v="CALTEX Australia - Fuel"/>
    <n v="7071340000000000"/>
    <d v="2019-12-06T00:00:00"/>
    <d v="1899-12-30T08:17:00"/>
    <n v="651"/>
    <x v="0"/>
    <n v="97.28"/>
    <n v="1.53"/>
    <n v="135.47999999999999"/>
    <n v="13.55"/>
    <n v="149.03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FYSHWICK S/STN"/>
    <s v="CALTEX Australia - Fuel"/>
    <n v="7071340000000000"/>
    <d v="2019-11-02T00:00:00"/>
    <d v="1899-12-30T15:14:00"/>
    <n v="595"/>
    <x v="0"/>
    <n v="110.03"/>
    <n v="1.46"/>
    <n v="146.24"/>
    <n v="14.63"/>
    <n v="160.87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BELCONNEN WOOLWORTHS S/STN"/>
    <s v="CALTEX Australia - Fuel"/>
    <n v="7071340000000000"/>
    <d v="2019-01-02T00:00:00"/>
    <d v="1899-12-30T09:30:00"/>
    <n v="124"/>
    <x v="0"/>
    <n v="51.73"/>
    <n v="1.45"/>
    <n v="68.28"/>
    <n v="6.83"/>
    <n v="75.11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BELCONNEN WOOLWORTHS S/STN"/>
    <s v="CALTEX Australia - Fuel"/>
    <n v="7071340000000000"/>
    <d v="2019-01-09T00:00:00"/>
    <d v="1899-12-30T06:40:00"/>
    <n v="130"/>
    <x v="0"/>
    <n v="52.63"/>
    <n v="1.45"/>
    <n v="69.47"/>
    <n v="6.95"/>
    <n v="76.42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BELCONNEN WOOLWORTHS S/STN"/>
    <s v="CALTEX Australia - Fuel"/>
    <n v="7071340000000000"/>
    <d v="2019-01-10T00:00:00"/>
    <d v="1899-12-30T06:33:00"/>
    <n v="136"/>
    <x v="0"/>
    <n v="54.56"/>
    <n v="1.45"/>
    <n v="72.02"/>
    <n v="7.21"/>
    <n v="79.23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BELCONNEN WOOLWORTHS S/STN"/>
    <s v="CALTEX Australia - Fuel"/>
    <n v="7071340000000000"/>
    <d v="2019-01-11T00:00:00"/>
    <d v="1899-12-30T06:33:00"/>
    <n v="141"/>
    <x v="0"/>
    <n v="49.58"/>
    <n v="1.45"/>
    <n v="65.45"/>
    <n v="6.55"/>
    <n v="72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BELCONNEN WOOLWORTHS S/STN"/>
    <s v="CALTEX Australia - Fuel"/>
    <n v="7071340000000000"/>
    <d v="2019-01-19T00:00:00"/>
    <d v="1899-12-30T06:07:00"/>
    <n v="148"/>
    <x v="0"/>
    <n v="51.9"/>
    <n v="1.47"/>
    <n v="69.45"/>
    <n v="6.95"/>
    <n v="76.400000000000006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BELCONNEN WOOLWORTHS S/STN"/>
    <s v="CALTEX Australia - Fuel"/>
    <n v="7071340000000000"/>
    <d v="2019-01-21T00:00:00"/>
    <d v="1899-12-30T05:52:00"/>
    <n v="154"/>
    <x v="0"/>
    <n v="40.96"/>
    <n v="1.47"/>
    <n v="54.81"/>
    <n v="5.49"/>
    <n v="60.3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BELCONNEN WOOLWORTHS S/STN"/>
    <s v="CALTEX Australia - Fuel"/>
    <n v="7071340000000000"/>
    <d v="2019-01-23T00:00:00"/>
    <d v="1899-12-30T06:27:00"/>
    <n v="159"/>
    <x v="0"/>
    <n v="66.790000000000006"/>
    <n v="1.45"/>
    <n v="88.16"/>
    <n v="8.82"/>
    <n v="96.98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BELCONNEN WOOLWORTHS S/STN"/>
    <s v="CALTEX Australia - Fuel"/>
    <n v="7071340000000000"/>
    <d v="2019-01-24T00:00:00"/>
    <d v="1899-12-30T06:00:00"/>
    <n v="166"/>
    <x v="0"/>
    <n v="35.32"/>
    <n v="1.45"/>
    <n v="46.62"/>
    <n v="4.67"/>
    <n v="51.29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BELCONNEN WOOLWORTHS S/STN"/>
    <s v="CALTEX Australia - Fuel"/>
    <n v="7071340000000000"/>
    <d v="2019-01-29T00:00:00"/>
    <d v="1899-12-30T06:28:00"/>
    <n v="170"/>
    <x v="0"/>
    <n v="37.94"/>
    <n v="1.45"/>
    <n v="50.08"/>
    <n v="5.01"/>
    <n v="55.09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BELCONNEN WOOLWORTHS S/STN"/>
    <s v="CALTEX Australia - Fuel"/>
    <n v="7071340000000000"/>
    <d v="2019-02-01T00:00:00"/>
    <d v="1899-12-30T07:35:00"/>
    <n v="177"/>
    <x v="0"/>
    <n v="47.32"/>
    <n v="1.45"/>
    <n v="62.46"/>
    <n v="6.25"/>
    <n v="68.709999999999994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BELCONNEN WOOLWORTHS S/STN"/>
    <s v="CALTEX Australia - Fuel"/>
    <n v="7071340000000000"/>
    <d v="2019-02-05T00:00:00"/>
    <d v="1899-12-30T06:36:00"/>
    <n v="188"/>
    <x v="0"/>
    <n v="57.53"/>
    <n v="1.45"/>
    <n v="75.94"/>
    <n v="7.6"/>
    <n v="83.54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BELCONNEN WOOLWORTHS S/STN"/>
    <s v="CALTEX Australia - Fuel"/>
    <n v="7071340000000000"/>
    <d v="2019-02-08T00:00:00"/>
    <d v="1899-12-30T05:54:00"/>
    <n v="196"/>
    <x v="0"/>
    <n v="58.74"/>
    <n v="1.45"/>
    <n v="77.540000000000006"/>
    <n v="7.76"/>
    <n v="85.3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BELCONNEN WOOLWORTHS S/STN"/>
    <s v="CALTEX Australia - Fuel"/>
    <n v="7071340000000000"/>
    <d v="2019-02-13T00:00:00"/>
    <d v="1899-12-30T06:40:00"/>
    <n v="201"/>
    <x v="0"/>
    <n v="53.66"/>
    <n v="1.45"/>
    <n v="70.83"/>
    <n v="7.09"/>
    <n v="77.92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BELCONNEN WOOLWORTHS S/STN"/>
    <s v="CALTEX Australia - Fuel"/>
    <n v="7071340000000000"/>
    <d v="2019-02-22T00:00:00"/>
    <d v="1899-12-30T06:42:00"/>
    <n v="221"/>
    <x v="0"/>
    <n v="80.930000000000007"/>
    <n v="1.45"/>
    <n v="106.83"/>
    <n v="10.69"/>
    <n v="117.52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BELCONNEN WOOLWORTHS S/STN"/>
    <s v="CALTEX Australia - Fuel"/>
    <n v="7071340000000000"/>
    <d v="2019-03-05T00:00:00"/>
    <d v="1899-12-30T06:41:00"/>
    <n v="227"/>
    <x v="0"/>
    <n v="52.12"/>
    <n v="1.45"/>
    <n v="68.8"/>
    <n v="6.89"/>
    <n v="75.69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BELCONNEN WOOLWORTHS S/STN"/>
    <s v="CALTEX Australia - Fuel"/>
    <n v="7071340000000000"/>
    <d v="2019-03-08T00:00:00"/>
    <d v="1899-12-30T06:44:00"/>
    <n v="2685"/>
    <x v="0"/>
    <n v="39.630000000000003"/>
    <n v="1.47"/>
    <n v="53.04"/>
    <n v="5.31"/>
    <n v="58.35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CALTEX BRADDON STAR MART"/>
    <s v="CALTEX Australia - Fuel"/>
    <n v="7071340000000000"/>
    <d v="2019-11-01T00:00:00"/>
    <d v="1899-12-30T00:03:00"/>
    <n v="19934"/>
    <x v="0"/>
    <n v="48.97"/>
    <n v="1.55"/>
    <n v="69.09"/>
    <n v="6.91"/>
    <n v="76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CALTEX KALEEN STAR MART"/>
    <s v="CALTEX Australia - Fuel"/>
    <n v="7071340000000000"/>
    <d v="2019-10-31T00:00:00"/>
    <d v="1899-12-30T11:26:00"/>
    <m/>
    <x v="0"/>
    <n v="80.05"/>
    <n v="1.55"/>
    <n v="112.95"/>
    <n v="11.3"/>
    <n v="124.25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CALTEX KALEEN STAR MART"/>
    <s v="CALTEX Australia - Fuel"/>
    <n v="7071340000000000"/>
    <d v="2019-10-31T00:00:00"/>
    <d v="1899-12-30T11:26:00"/>
    <n v="395"/>
    <x v="0"/>
    <n v="76.569999999999993"/>
    <n v="1.55"/>
    <n v="108.04"/>
    <n v="10.81"/>
    <n v="118.85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06-18T00:00:00"/>
    <d v="1899-12-30T09:46:00"/>
    <n v="294"/>
    <x v="0"/>
    <n v="100.02"/>
    <n v="1.5"/>
    <n v="136.57"/>
    <n v="13.66"/>
    <n v="150.22999999999999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06-24T00:00:00"/>
    <d v="1899-12-30T13:01:00"/>
    <n v="311"/>
    <x v="0"/>
    <n v="119.16"/>
    <n v="1.5"/>
    <n v="162.71"/>
    <n v="16.28"/>
    <n v="178.99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08-12T00:00:00"/>
    <d v="1899-12-30T11:54:00"/>
    <n v="326"/>
    <x v="0"/>
    <n v="118.18"/>
    <n v="1.5"/>
    <n v="161.37"/>
    <n v="16.14"/>
    <n v="177.51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08-26T00:00:00"/>
    <d v="1899-12-30T09:38:00"/>
    <n v="341"/>
    <x v="0"/>
    <n v="111.62"/>
    <n v="1.5"/>
    <n v="152.41"/>
    <n v="15.25"/>
    <n v="167.66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10-08T00:00:00"/>
    <d v="1899-12-30T10:03:00"/>
    <n v="24"/>
    <x v="0"/>
    <n v="13.28"/>
    <n v="1.53"/>
    <n v="18.489999999999998"/>
    <n v="1.85"/>
    <n v="20.34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10-14T00:00:00"/>
    <d v="1899-12-30T06:58:00"/>
    <n v="349"/>
    <x v="0"/>
    <n v="66.849999999999994"/>
    <n v="1.53"/>
    <n v="93.1"/>
    <n v="9.32"/>
    <n v="102.42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10-17T00:00:00"/>
    <d v="1899-12-30T07:59:00"/>
    <n v="362"/>
    <x v="0"/>
    <n v="102.52"/>
    <n v="1.53"/>
    <n v="142.78"/>
    <n v="14.28"/>
    <n v="157.06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10-24T00:00:00"/>
    <d v="1899-12-30T06:35:00"/>
    <n v="373"/>
    <x v="0"/>
    <n v="83.63"/>
    <n v="1.53"/>
    <n v="116.47"/>
    <n v="11.65"/>
    <n v="128.12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10-25T00:00:00"/>
    <d v="1899-12-30T09:45:00"/>
    <m/>
    <x v="0"/>
    <n v="55.64"/>
    <n v="1.53"/>
    <n v="77.489999999999995"/>
    <n v="7.75"/>
    <n v="85.24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10-25T00:00:00"/>
    <d v="1899-12-30T09:48:00"/>
    <n v="19530"/>
    <x v="0"/>
    <n v="29.23"/>
    <n v="1.53"/>
    <n v="40.71"/>
    <n v="4.08"/>
    <n v="44.79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10-30T00:00:00"/>
    <d v="1899-12-30T07:17:00"/>
    <m/>
    <x v="0"/>
    <n v="48.72"/>
    <n v="1.53"/>
    <n v="67.849999999999994"/>
    <n v="6.79"/>
    <n v="74.64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10-30T00:00:00"/>
    <d v="1899-12-30T07:17:00"/>
    <n v="385"/>
    <x v="0"/>
    <n v="99.71"/>
    <n v="1.53"/>
    <n v="138.87"/>
    <n v="13.89"/>
    <n v="152.76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11-04T00:00:00"/>
    <d v="1899-12-30T11:43:00"/>
    <n v="406"/>
    <x v="0"/>
    <n v="80.8"/>
    <n v="1.53"/>
    <n v="112.54"/>
    <n v="11.26"/>
    <n v="123.8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11-11T00:00:00"/>
    <d v="1899-12-30T06:49:00"/>
    <n v="419"/>
    <x v="0"/>
    <n v="106.47"/>
    <n v="1.53"/>
    <n v="148.28"/>
    <n v="14.83"/>
    <n v="163.11000000000001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11-15T00:00:00"/>
    <d v="1899-12-30T07:27:00"/>
    <n v="422"/>
    <x v="0"/>
    <n v="40.18"/>
    <n v="1.53"/>
    <n v="55.96"/>
    <n v="5.6"/>
    <n v="61.56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11-26T00:00:00"/>
    <d v="1899-12-30T06:23:00"/>
    <n v="434"/>
    <x v="0"/>
    <n v="78.55"/>
    <n v="1.53"/>
    <n v="109.4"/>
    <n v="10.95"/>
    <n v="120.35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11-28T00:00:00"/>
    <d v="1899-12-30T11:27:00"/>
    <n v="447"/>
    <x v="0"/>
    <n v="102.83"/>
    <n v="1.53"/>
    <n v="143.22"/>
    <n v="14.33"/>
    <n v="157.55000000000001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12-18T00:00:00"/>
    <d v="1899-12-30T06:30:00"/>
    <n v="458"/>
    <x v="0"/>
    <n v="86.13"/>
    <n v="1.53"/>
    <n v="119.95"/>
    <n v="12"/>
    <n v="131.94999999999999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1-02T00:00:00"/>
    <d v="1899-12-30T08:20:00"/>
    <n v="226"/>
    <x v="0"/>
    <n v="23.85"/>
    <n v="1.45"/>
    <n v="31.48"/>
    <n v="3.15"/>
    <n v="34.630000000000003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1-03T00:00:00"/>
    <d v="1899-12-30T07:05:00"/>
    <n v="229"/>
    <x v="0"/>
    <n v="33.42"/>
    <n v="1.45"/>
    <n v="44.12"/>
    <n v="4.42"/>
    <n v="48.54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1-04T00:00:00"/>
    <d v="1899-12-30T07:29:00"/>
    <n v="233"/>
    <x v="0"/>
    <n v="23.07"/>
    <n v="1.45"/>
    <n v="30.45"/>
    <n v="3.05"/>
    <n v="33.5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1-05T00:00:00"/>
    <d v="1899-12-30T06:45:00"/>
    <n v="237"/>
    <x v="0"/>
    <n v="21.6"/>
    <n v="1.45"/>
    <n v="28.51"/>
    <n v="2.86"/>
    <n v="31.37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1-07T00:00:00"/>
    <d v="1899-12-30T07:04:00"/>
    <n v="241"/>
    <x v="0"/>
    <n v="22.6"/>
    <n v="1.45"/>
    <n v="29.84"/>
    <n v="2.99"/>
    <n v="32.83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1-08T00:00:00"/>
    <d v="1899-12-30T06:21:00"/>
    <n v="246"/>
    <x v="0"/>
    <n v="23.57"/>
    <n v="1.45"/>
    <n v="31.11"/>
    <n v="3.12"/>
    <n v="34.229999999999997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1-09T00:00:00"/>
    <d v="1899-12-30T10:02:00"/>
    <n v="252"/>
    <x v="0"/>
    <n v="30.08"/>
    <n v="1.45"/>
    <n v="39.71"/>
    <n v="3.98"/>
    <n v="43.69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1-10T00:00:00"/>
    <d v="1899-12-30T06:39:00"/>
    <n v="742"/>
    <x v="0"/>
    <n v="26.25"/>
    <n v="1.45"/>
    <n v="34.65"/>
    <n v="3.47"/>
    <n v="38.119999999999997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1-14T00:00:00"/>
    <d v="1899-12-30T07:32:00"/>
    <n v="262"/>
    <x v="0"/>
    <n v="28.08"/>
    <n v="1.45"/>
    <n v="37.06"/>
    <n v="3.71"/>
    <n v="40.770000000000003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1-15T00:00:00"/>
    <d v="1899-12-30T06:45:00"/>
    <n v="267"/>
    <x v="0"/>
    <n v="24.38"/>
    <n v="1.45"/>
    <n v="32.18"/>
    <n v="3.22"/>
    <n v="35.4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1-16T00:00:00"/>
    <d v="1899-12-30T06:10:00"/>
    <n v="270"/>
    <x v="0"/>
    <n v="8.56"/>
    <n v="1.45"/>
    <n v="11.3"/>
    <n v="1.1399999999999999"/>
    <n v="12.44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1-24T00:00:00"/>
    <d v="1899-12-30T06:20:00"/>
    <n v="295"/>
    <x v="0"/>
    <n v="22"/>
    <n v="1.45"/>
    <n v="29.04"/>
    <n v="2.91"/>
    <n v="31.95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1-25T00:00:00"/>
    <d v="1899-12-30T05:47:00"/>
    <n v="546"/>
    <x v="0"/>
    <n v="23.51"/>
    <n v="1.45"/>
    <n v="31.04"/>
    <n v="3.11"/>
    <n v="34.15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1-30T00:00:00"/>
    <d v="1899-12-30T08:36:00"/>
    <n v="304"/>
    <x v="0"/>
    <n v="26.25"/>
    <n v="1.45"/>
    <n v="34.65"/>
    <n v="3.47"/>
    <n v="38.119999999999997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2-01T00:00:00"/>
    <d v="1899-12-30T07:58:00"/>
    <n v="310"/>
    <x v="0"/>
    <n v="29.84"/>
    <n v="1.45"/>
    <n v="39.39"/>
    <n v="3.94"/>
    <n v="43.33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2-02T00:00:00"/>
    <d v="1899-12-30T06:44:00"/>
    <n v="314"/>
    <x v="0"/>
    <n v="18.100000000000001"/>
    <n v="1.45"/>
    <n v="23.89"/>
    <n v="2.39"/>
    <n v="26.28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2-06T00:00:00"/>
    <d v="1899-12-30T06:51:00"/>
    <n v="325"/>
    <x v="0"/>
    <n v="49.77"/>
    <n v="1.45"/>
    <n v="65.7"/>
    <n v="6.58"/>
    <n v="72.28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2-08T00:00:00"/>
    <d v="1899-12-30T05:59:00"/>
    <n v="336"/>
    <x v="0"/>
    <n v="51.56"/>
    <n v="1.45"/>
    <n v="68.06"/>
    <n v="6.81"/>
    <n v="74.87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2-09T00:00:00"/>
    <d v="1899-12-30T07:25:00"/>
    <n v="342"/>
    <x v="0"/>
    <n v="26.98"/>
    <n v="1.45"/>
    <n v="35.61"/>
    <n v="3.57"/>
    <n v="39.18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2-11T00:00:00"/>
    <d v="1899-12-30T07:24:00"/>
    <n v="374"/>
    <x v="0"/>
    <n v="38.28"/>
    <n v="1.45"/>
    <n v="50.53"/>
    <n v="5.0599999999999996"/>
    <n v="55.59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2-13T00:00:00"/>
    <d v="1899-12-30T06:31:00"/>
    <n v="363"/>
    <x v="0"/>
    <n v="28.71"/>
    <n v="1.45"/>
    <n v="37.9"/>
    <n v="3.8"/>
    <n v="41.7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2-14T00:00:00"/>
    <d v="1899-12-30T13:25:00"/>
    <n v="363"/>
    <x v="0"/>
    <n v="53.08"/>
    <n v="1.45"/>
    <n v="70.06"/>
    <n v="7.01"/>
    <n v="77.069999999999993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2-21T00:00:00"/>
    <d v="1899-12-30T06:35:00"/>
    <n v="384"/>
    <x v="0"/>
    <n v="63.01"/>
    <n v="1.45"/>
    <n v="83.17"/>
    <n v="8.32"/>
    <n v="91.49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2-22T00:00:00"/>
    <d v="1899-12-30T06:44:00"/>
    <n v="390"/>
    <x v="0"/>
    <n v="28.97"/>
    <n v="1.45"/>
    <n v="38.24"/>
    <n v="3.83"/>
    <n v="42.07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2-25T00:00:00"/>
    <d v="1899-12-30T13:17:00"/>
    <n v="400"/>
    <x v="0"/>
    <n v="50.24"/>
    <n v="1.45"/>
    <n v="66.319999999999993"/>
    <n v="6.64"/>
    <n v="72.959999999999994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2-28T00:00:00"/>
    <d v="1899-12-30T08:56:00"/>
    <n v="415"/>
    <x v="0"/>
    <n v="66.12"/>
    <n v="1.45"/>
    <n v="87.28"/>
    <n v="8.73"/>
    <n v="96.01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3-05T00:00:00"/>
    <d v="1899-12-30T06:45:00"/>
    <n v="427"/>
    <x v="0"/>
    <n v="61.48"/>
    <n v="1.45"/>
    <n v="81.150000000000006"/>
    <n v="8.1199999999999992"/>
    <n v="89.27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3-07T00:00:00"/>
    <d v="1899-12-30T06:47:00"/>
    <n v="437"/>
    <x v="0"/>
    <n v="60.26"/>
    <n v="1.47"/>
    <n v="80.64"/>
    <n v="8.07"/>
    <n v="88.71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3-12T00:00:00"/>
    <d v="1899-12-30T07:13:00"/>
    <n v="446"/>
    <x v="0"/>
    <n v="46.04"/>
    <n v="1.47"/>
    <n v="61.61"/>
    <n v="6.17"/>
    <n v="67.78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3-14T00:00:00"/>
    <d v="1899-12-30T06:37:00"/>
    <n v="456"/>
    <x v="0"/>
    <n v="53.66"/>
    <n v="1.47"/>
    <n v="71.81"/>
    <n v="7.19"/>
    <n v="79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3-20T00:00:00"/>
    <d v="1899-12-30T06:50:00"/>
    <n v="461"/>
    <x v="0"/>
    <n v="24.88"/>
    <n v="1.47"/>
    <n v="33.29"/>
    <n v="3.33"/>
    <n v="36.619999999999997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3-28T00:00:00"/>
    <d v="1899-12-30T07:51:00"/>
    <n v="466"/>
    <x v="0"/>
    <n v="23.02"/>
    <n v="1.5"/>
    <n v="31.44"/>
    <n v="3.15"/>
    <n v="34.590000000000003"/>
  </r>
  <r>
    <x v="266"/>
    <s v="ACT TCCS - PTS - City Maintenance - PM - Belconnen Depot"/>
    <n v="916956"/>
    <m/>
    <s v="Agricultural"/>
    <m/>
    <m/>
    <s v="TORO"/>
    <s v="MOWER"/>
    <s v="Groundsmaster 4000D 4x4 Ride-On Mower"/>
    <s v="CALTEX KALEEN STAR MART"/>
    <s v="CALTEX Australia - Fuel"/>
    <n v="7071340000000000"/>
    <d v="2019-02-19T00:00:00"/>
    <d v="1899-12-30T06:29:00"/>
    <n v="373"/>
    <x v="0"/>
    <n v="49.61"/>
    <n v="1.45"/>
    <n v="65.48"/>
    <n v="6.55"/>
    <n v="72.03"/>
  </r>
  <r>
    <x v="266"/>
    <s v="ACT TCCS - PTS - City Maintenance - PM - Belconnen Depot"/>
    <n v="916956"/>
    <m/>
    <s v="Agricultural"/>
    <m/>
    <m/>
    <s v="TORO"/>
    <s v="MOWER"/>
    <s v="Groundsmaster 4000D 4x4 Ride-On Mower"/>
    <s v="CALTEX KALEEN STAR MART"/>
    <s v="CALTEX Australia - Fuel"/>
    <n v="7071340000000000"/>
    <d v="2019-10-31T00:00:00"/>
    <d v="1899-12-30T11:24:00"/>
    <n v="635"/>
    <x v="0"/>
    <n v="47.79"/>
    <n v="1.55"/>
    <n v="67.430000000000007"/>
    <n v="6.75"/>
    <n v="74.180000000000007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04-02T00:00:00"/>
    <d v="1899-12-30T09:44:00"/>
    <n v="472"/>
    <x v="0"/>
    <n v="29.05"/>
    <n v="1.5"/>
    <n v="39.659999999999997"/>
    <n v="3.97"/>
    <n v="43.63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04-03T00:00:00"/>
    <d v="1899-12-30T00:53:00"/>
    <n v="478"/>
    <x v="0"/>
    <n v="29.7"/>
    <n v="1.5"/>
    <n v="40.549999999999997"/>
    <n v="4.0599999999999996"/>
    <n v="44.61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04-08T00:00:00"/>
    <d v="1899-12-30T09:47:00"/>
    <n v="483"/>
    <x v="0"/>
    <n v="26.59"/>
    <n v="1.5"/>
    <n v="36.31"/>
    <n v="3.64"/>
    <n v="39.950000000000003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04-09T00:00:00"/>
    <d v="1899-12-30T07:47:00"/>
    <n v="486"/>
    <x v="0"/>
    <n v="16.14"/>
    <n v="1.5"/>
    <n v="22.04"/>
    <n v="2.21"/>
    <n v="24.25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04-17T00:00:00"/>
    <d v="1899-12-30T09:47:00"/>
    <n v="491"/>
    <x v="0"/>
    <n v="19.05"/>
    <n v="1.5"/>
    <n v="26.01"/>
    <n v="2.61"/>
    <n v="28.62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05-09T00:00:00"/>
    <d v="1899-12-30T08:29:00"/>
    <n v="501"/>
    <x v="0"/>
    <n v="51.98"/>
    <n v="1.5"/>
    <n v="70.97"/>
    <n v="7.1"/>
    <n v="78.069999999999993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06-04T00:00:00"/>
    <d v="1899-12-30T10:09:00"/>
    <n v="613"/>
    <x v="0"/>
    <n v="63.54"/>
    <n v="1.5"/>
    <n v="86.76"/>
    <n v="8.68"/>
    <n v="95.44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06-13T00:00:00"/>
    <d v="1899-12-30T11:10:00"/>
    <n v="624"/>
    <x v="0"/>
    <n v="56.81"/>
    <n v="1.5"/>
    <n v="77.569999999999993"/>
    <n v="7.76"/>
    <n v="85.33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07-09T00:00:00"/>
    <d v="1899-12-30T10:02:00"/>
    <m/>
    <x v="0"/>
    <n v="43.75"/>
    <n v="1.5"/>
    <n v="59.74"/>
    <n v="5.98"/>
    <n v="65.72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08-19T00:00:00"/>
    <d v="1899-12-30T13:09:00"/>
    <n v="645"/>
    <x v="0"/>
    <n v="48.74"/>
    <n v="1.5"/>
    <n v="66.55"/>
    <n v="6.66"/>
    <n v="73.209999999999994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08-21T00:00:00"/>
    <d v="1899-12-30T13:06:00"/>
    <m/>
    <x v="0"/>
    <n v="58.93"/>
    <n v="1.5"/>
    <n v="80.459999999999994"/>
    <n v="8.0500000000000007"/>
    <n v="88.51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0-08T00:00:00"/>
    <d v="1899-12-30T10:05:00"/>
    <n v="5603"/>
    <x v="0"/>
    <n v="65"/>
    <n v="1.53"/>
    <n v="90.53"/>
    <n v="9.06"/>
    <n v="99.59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0-09T00:00:00"/>
    <d v="1899-12-30T11:54:00"/>
    <n v="29"/>
    <x v="0"/>
    <n v="16.64"/>
    <n v="1.53"/>
    <n v="23.17"/>
    <n v="2.3199999999999998"/>
    <n v="25.49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0-15T00:00:00"/>
    <d v="1899-12-30T06:32:00"/>
    <n v="575"/>
    <x v="0"/>
    <n v="46.23"/>
    <n v="1.53"/>
    <n v="64.38"/>
    <n v="6.44"/>
    <n v="70.819999999999993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0-16T00:00:00"/>
    <d v="1899-12-30T06:45:00"/>
    <n v="580"/>
    <x v="0"/>
    <n v="26.85"/>
    <n v="1.53"/>
    <n v="37.39"/>
    <n v="3.74"/>
    <n v="41.13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0-17T00:00:00"/>
    <d v="1899-12-30T07:49:00"/>
    <n v="585"/>
    <x v="0"/>
    <n v="29.37"/>
    <n v="1.53"/>
    <n v="40.9"/>
    <n v="4.0999999999999996"/>
    <n v="45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0-22T00:00:00"/>
    <d v="1899-12-30T07:14:00"/>
    <n v="597"/>
    <x v="0"/>
    <n v="51.41"/>
    <n v="1.53"/>
    <n v="71.599999999999994"/>
    <n v="7.17"/>
    <n v="78.77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0-24T00:00:00"/>
    <d v="1899-12-30T06:33:00"/>
    <n v="606"/>
    <x v="0"/>
    <n v="42.28"/>
    <n v="1.53"/>
    <n v="58.88"/>
    <n v="5.89"/>
    <n v="64.77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0-25T00:00:00"/>
    <d v="1899-12-30T09:31:00"/>
    <n v="617"/>
    <x v="0"/>
    <n v="30.19"/>
    <n v="1.53"/>
    <n v="42.05"/>
    <n v="4.21"/>
    <n v="46.26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0-29T00:00:00"/>
    <d v="1899-12-30T06:55:00"/>
    <n v="620"/>
    <x v="0"/>
    <n v="30.44"/>
    <n v="1.53"/>
    <n v="42.39"/>
    <n v="4.24"/>
    <n v="46.63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0-30T00:00:00"/>
    <d v="1899-12-30T07:13:00"/>
    <m/>
    <x v="0"/>
    <n v="18.55"/>
    <n v="1.53"/>
    <n v="25.84"/>
    <n v="2.59"/>
    <n v="28.43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0-30T00:00:00"/>
    <d v="1899-12-30T07:13:00"/>
    <n v="624"/>
    <x v="0"/>
    <n v="37.299999999999997"/>
    <n v="1.53"/>
    <n v="51.95"/>
    <n v="5.2"/>
    <n v="57.15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1-05T00:00:00"/>
    <d v="1899-12-30T06:37:00"/>
    <n v="645"/>
    <x v="0"/>
    <n v="48.71"/>
    <n v="1.53"/>
    <n v="67.84"/>
    <n v="6.79"/>
    <n v="74.63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1-07T00:00:00"/>
    <d v="1899-12-30T06:41:00"/>
    <n v="657"/>
    <x v="0"/>
    <n v="55.85"/>
    <n v="1.53"/>
    <n v="77.78"/>
    <n v="7.78"/>
    <n v="85.56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1-11T00:00:00"/>
    <d v="1899-12-30T06:38:00"/>
    <n v="668"/>
    <x v="0"/>
    <n v="58.29"/>
    <n v="1.53"/>
    <n v="81.180000000000007"/>
    <n v="8.1199999999999992"/>
    <n v="89.3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1-14T00:00:00"/>
    <d v="1899-12-30T06:39:00"/>
    <n v="681"/>
    <x v="0"/>
    <n v="63.38"/>
    <n v="1.53"/>
    <n v="88.27"/>
    <n v="8.83"/>
    <n v="97.1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1-14T00:00:00"/>
    <d v="1899-12-30T06:40:00"/>
    <n v="73"/>
    <x v="0"/>
    <n v="15.53"/>
    <n v="1.53"/>
    <n v="21.63"/>
    <n v="2.17"/>
    <n v="23.8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1-15T00:00:00"/>
    <d v="1899-12-30T08:37:00"/>
    <n v="688"/>
    <x v="0"/>
    <n v="37.18"/>
    <n v="1.53"/>
    <n v="51.78"/>
    <n v="5.18"/>
    <n v="56.96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1-19T00:00:00"/>
    <d v="1899-12-30T06:24:00"/>
    <n v="705"/>
    <x v="0"/>
    <n v="58.64"/>
    <n v="1.53"/>
    <n v="81.67"/>
    <n v="8.17"/>
    <n v="89.84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1-28T00:00:00"/>
    <d v="1899-12-30T08:30:00"/>
    <n v="710"/>
    <x v="0"/>
    <n v="50.27"/>
    <n v="1.53"/>
    <n v="70.010000000000005"/>
    <n v="7.01"/>
    <n v="77.02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2-04T00:00:00"/>
    <d v="1899-12-30T00:52:00"/>
    <n v="724"/>
    <x v="0"/>
    <n v="68.95"/>
    <n v="1.53"/>
    <n v="96.03"/>
    <n v="9.61"/>
    <n v="105.64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1-02T00:00:00"/>
    <d v="1899-12-30T08:21:00"/>
    <n v="178"/>
    <x v="0"/>
    <n v="47.72"/>
    <n v="1.45"/>
    <n v="62.99"/>
    <n v="6.3"/>
    <n v="69.290000000000006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1-09T00:00:00"/>
    <d v="1899-12-30T06:40:00"/>
    <n v="183"/>
    <x v="0"/>
    <n v="68.400000000000006"/>
    <n v="1.45"/>
    <n v="90.29"/>
    <n v="9.0299999999999994"/>
    <n v="99.32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1-10T00:00:00"/>
    <d v="1899-12-30T06:35:00"/>
    <n v="188"/>
    <x v="0"/>
    <n v="60.85"/>
    <n v="1.45"/>
    <n v="80.319999999999993"/>
    <n v="8.0399999999999991"/>
    <n v="88.36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1-11T00:00:00"/>
    <d v="1899-12-30T06:31:00"/>
    <n v="194"/>
    <x v="0"/>
    <n v="49.12"/>
    <n v="1.45"/>
    <n v="64.84"/>
    <n v="6.49"/>
    <n v="71.33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1-14T00:00:00"/>
    <d v="1899-12-30T07:31:00"/>
    <n v="204"/>
    <x v="0"/>
    <n v="88.81"/>
    <n v="1.45"/>
    <n v="117.23"/>
    <n v="11.73"/>
    <n v="128.96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1-15T00:00:00"/>
    <d v="1899-12-30T06:45:00"/>
    <n v="210"/>
    <x v="0"/>
    <n v="49.33"/>
    <n v="1.45"/>
    <n v="65.12"/>
    <n v="6.52"/>
    <n v="71.64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1-19T00:00:00"/>
    <d v="1899-12-30T06:08:00"/>
    <n v="214"/>
    <x v="0"/>
    <n v="47.4"/>
    <n v="1.47"/>
    <n v="63.43"/>
    <n v="6.35"/>
    <n v="69.78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1-21T00:00:00"/>
    <d v="1899-12-30T06:06:00"/>
    <n v="279"/>
    <x v="0"/>
    <n v="46.57"/>
    <n v="1.47"/>
    <n v="62.32"/>
    <n v="6.24"/>
    <n v="68.56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1-22T00:00:00"/>
    <d v="1899-12-30T07:23:00"/>
    <n v="224"/>
    <x v="0"/>
    <n v="92.23"/>
    <n v="1.45"/>
    <n v="121.75"/>
    <n v="12.18"/>
    <n v="133.93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1-23T00:00:00"/>
    <d v="1899-12-30T06:30:00"/>
    <n v="190"/>
    <x v="0"/>
    <n v="51.32"/>
    <n v="1.45"/>
    <n v="67.75"/>
    <n v="6.78"/>
    <n v="74.53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1-24T00:00:00"/>
    <d v="1899-12-30T06:03:00"/>
    <n v="232"/>
    <x v="0"/>
    <n v="71.650000000000006"/>
    <n v="1.45"/>
    <n v="94.58"/>
    <n v="9.4600000000000009"/>
    <n v="104.04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1-25T00:00:00"/>
    <d v="1899-12-30T06:00:00"/>
    <n v="235"/>
    <x v="0"/>
    <n v="39.71"/>
    <n v="1.45"/>
    <n v="52.42"/>
    <n v="5.25"/>
    <n v="57.67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1-29T00:00:00"/>
    <d v="1899-12-30T09:16:00"/>
    <n v="243"/>
    <x v="0"/>
    <n v="61.08"/>
    <n v="1.45"/>
    <n v="80.63"/>
    <n v="8.07"/>
    <n v="88.7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1-31T00:00:00"/>
    <d v="1899-12-30T06:31:00"/>
    <n v="246"/>
    <x v="0"/>
    <n v="26.73"/>
    <n v="1.45"/>
    <n v="35.28"/>
    <n v="3.53"/>
    <n v="38.81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2-02T00:00:00"/>
    <d v="1899-12-30T06:45:00"/>
    <n v="181"/>
    <x v="0"/>
    <n v="36.03"/>
    <n v="1.45"/>
    <n v="47.56"/>
    <n v="4.76"/>
    <n v="52.32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2-11T00:00:00"/>
    <d v="1899-12-30T07:20:00"/>
    <n v="523"/>
    <x v="0"/>
    <n v="50.63"/>
    <n v="1.45"/>
    <n v="66.83"/>
    <n v="6.69"/>
    <n v="73.52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2-13T00:00:00"/>
    <d v="1899-12-30T06:34:00"/>
    <n v="258"/>
    <x v="0"/>
    <n v="38.56"/>
    <n v="1.45"/>
    <n v="50.9"/>
    <n v="5.0999999999999996"/>
    <n v="56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2-15T00:00:00"/>
    <d v="1899-12-30T06:38:00"/>
    <n v="305"/>
    <x v="0"/>
    <n v="44.07"/>
    <n v="1.45"/>
    <n v="58.17"/>
    <n v="5.82"/>
    <n v="63.99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2-16T00:00:00"/>
    <d v="1899-12-30T06:09:00"/>
    <n v="210"/>
    <x v="0"/>
    <n v="46.76"/>
    <n v="1.45"/>
    <n v="61.73"/>
    <n v="6.18"/>
    <n v="67.91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2-22T00:00:00"/>
    <d v="1899-12-30T06:43:00"/>
    <n v="364"/>
    <x v="0"/>
    <n v="44"/>
    <n v="1.45"/>
    <n v="58.08"/>
    <n v="5.81"/>
    <n v="63.89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2-26T00:00:00"/>
    <d v="1899-12-30T06:39:00"/>
    <n v="266"/>
    <x v="0"/>
    <n v="36.049999999999997"/>
    <n v="1.45"/>
    <n v="47.58"/>
    <n v="4.76"/>
    <n v="52.34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CALTEX KALEEN STAR MART"/>
    <s v="CALTEX Australia - Fuel"/>
    <n v="7071340000000000"/>
    <d v="2019-08-20T00:00:00"/>
    <d v="1899-12-30T11:14:00"/>
    <m/>
    <x v="0"/>
    <n v="104.56"/>
    <n v="1.5"/>
    <n v="142.77000000000001"/>
    <n v="14.28"/>
    <n v="157.05000000000001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CALTEX KALEEN STAR MART"/>
    <s v="CALTEX Australia - Fuel"/>
    <n v="7071340000000000"/>
    <d v="2019-08-23T00:00:00"/>
    <d v="1899-12-30T10:07:00"/>
    <m/>
    <x v="0"/>
    <n v="101.94"/>
    <n v="1.5"/>
    <n v="139.19"/>
    <n v="13.92"/>
    <n v="153.11000000000001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CALTEX KALEEN STAR MART"/>
    <s v="CALTEX Australia - Fuel"/>
    <n v="7071340000000000"/>
    <d v="2019-11-06T00:00:00"/>
    <d v="1899-12-30T07:39:00"/>
    <n v="415"/>
    <x v="0"/>
    <n v="21.26"/>
    <n v="1.55"/>
    <n v="30"/>
    <n v="3.01"/>
    <n v="33.01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05-07T00:00:00"/>
    <d v="1899-12-30T08:31:00"/>
    <n v="275"/>
    <x v="0"/>
    <n v="79.010000000000005"/>
    <n v="1.5"/>
    <n v="107.88"/>
    <n v="10.79"/>
    <n v="118.67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05-13T00:00:00"/>
    <d v="1899-12-30T09:25:00"/>
    <n v="243"/>
    <x v="0"/>
    <n v="105.06"/>
    <n v="1.5"/>
    <n v="143.44999999999999"/>
    <n v="14.35"/>
    <n v="157.80000000000001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05-16T00:00:00"/>
    <d v="1899-12-30T00:28:00"/>
    <n v="256"/>
    <x v="0"/>
    <n v="107.63"/>
    <n v="1.5"/>
    <n v="146.96"/>
    <n v="14.7"/>
    <n v="161.66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05-22T00:00:00"/>
    <d v="1899-12-30T09:18:00"/>
    <n v="288"/>
    <x v="0"/>
    <n v="90.4"/>
    <n v="1.51"/>
    <n v="124.25"/>
    <n v="12.43"/>
    <n v="136.68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05-23T00:00:00"/>
    <d v="1899-12-30T09:10:00"/>
    <n v="268"/>
    <x v="0"/>
    <n v="96.05"/>
    <n v="1.51"/>
    <n v="132.03"/>
    <n v="13.21"/>
    <n v="145.24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06-05T00:00:00"/>
    <d v="1899-12-30T10:20:00"/>
    <n v="280"/>
    <x v="0"/>
    <n v="88.45"/>
    <n v="1.5"/>
    <n v="120.77"/>
    <n v="12.08"/>
    <n v="132.85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06-06T00:00:00"/>
    <d v="1899-12-30T11:45:00"/>
    <n v="299"/>
    <x v="0"/>
    <n v="112.98"/>
    <n v="1.5"/>
    <n v="154.27000000000001"/>
    <n v="15.43"/>
    <n v="169.7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06-13T00:00:00"/>
    <d v="1899-12-30T11:44:00"/>
    <n v="301"/>
    <x v="0"/>
    <n v="9.3800000000000008"/>
    <n v="1.5"/>
    <n v="12.81"/>
    <n v="1.29"/>
    <n v="14.1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08-02T00:00:00"/>
    <d v="1899-12-30T09:55:00"/>
    <n v="314"/>
    <x v="0"/>
    <n v="94.55"/>
    <n v="1.5"/>
    <n v="129.1"/>
    <n v="12.92"/>
    <n v="142.02000000000001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09-25T00:00:00"/>
    <d v="1899-12-30T09:34:00"/>
    <n v="340"/>
    <x v="0"/>
    <n v="93.07"/>
    <n v="1.51"/>
    <n v="127.93"/>
    <n v="12.8"/>
    <n v="140.72999999999999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10-14T00:00:00"/>
    <d v="1899-12-30T06:59:00"/>
    <n v="350"/>
    <x v="0"/>
    <n v="81.459999999999994"/>
    <n v="1.53"/>
    <n v="113.45"/>
    <n v="11.35"/>
    <n v="124.8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10-15T00:00:00"/>
    <d v="1899-12-30T06:44:00"/>
    <n v="354"/>
    <x v="0"/>
    <n v="35.25"/>
    <n v="1.53"/>
    <n v="49.09"/>
    <n v="4.91"/>
    <n v="54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10-17T00:00:00"/>
    <d v="1899-12-30T07:57:00"/>
    <n v="364"/>
    <x v="0"/>
    <n v="58.38"/>
    <n v="1.53"/>
    <n v="81.31"/>
    <n v="8.14"/>
    <n v="89.45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10-22T00:00:00"/>
    <d v="1899-12-30T07:13:00"/>
    <n v="654"/>
    <x v="0"/>
    <n v="62.24"/>
    <n v="1.53"/>
    <n v="86.68"/>
    <n v="8.67"/>
    <n v="95.35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11-04T00:00:00"/>
    <d v="1899-12-30T11:45:00"/>
    <n v="414"/>
    <x v="0"/>
    <n v="83.52"/>
    <n v="1.53"/>
    <n v="116.32"/>
    <n v="11.64"/>
    <n v="127.96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11-07T00:00:00"/>
    <d v="1899-12-30T06:32:00"/>
    <n v="416"/>
    <x v="0"/>
    <n v="19.57"/>
    <n v="1.53"/>
    <n v="27.25"/>
    <n v="2.73"/>
    <n v="29.98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11-08T00:00:00"/>
    <d v="1899-12-30T06:33:00"/>
    <n v="417"/>
    <x v="0"/>
    <n v="20.43"/>
    <n v="1.53"/>
    <n v="28.45"/>
    <n v="2.85"/>
    <n v="31.3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11-13T00:00:00"/>
    <d v="1899-12-30T06:24:00"/>
    <n v="421"/>
    <x v="0"/>
    <n v="18.170000000000002"/>
    <n v="1.53"/>
    <n v="25.31"/>
    <n v="2.54"/>
    <n v="27.85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11-14T00:00:00"/>
    <d v="1899-12-30T06:37:00"/>
    <n v="422"/>
    <x v="0"/>
    <n v="41.4"/>
    <n v="1.53"/>
    <n v="57.65"/>
    <n v="5.77"/>
    <n v="63.42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11-15T00:00:00"/>
    <d v="1899-12-30T07:57:00"/>
    <n v="426"/>
    <x v="0"/>
    <n v="52.9"/>
    <n v="1.53"/>
    <n v="73.67"/>
    <n v="7.37"/>
    <n v="81.040000000000006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11-19T00:00:00"/>
    <d v="1899-12-30T06:23:00"/>
    <n v="433"/>
    <x v="0"/>
    <n v="16.23"/>
    <n v="1.53"/>
    <n v="22.6"/>
    <n v="2.27"/>
    <n v="24.87"/>
  </r>
  <r>
    <x v="268"/>
    <s v="ACT TCCS - PTS - City Maintenance - PM - Belconnen Depot"/>
    <n v="927113"/>
    <m/>
    <s v="Passenger"/>
    <m/>
    <m/>
    <s v="FUEL CARD"/>
    <s v="FUEL CARD"/>
    <s v="Fuel Card"/>
    <s v="BELCONNEN WOOLWORTHS S/STN"/>
    <s v="CALTEX Australia - Fuel"/>
    <n v="7071340000000000"/>
    <d v="2019-01-31T00:00:00"/>
    <d v="1899-12-30T06:52:00"/>
    <n v="12345"/>
    <x v="0"/>
    <n v="58.29"/>
    <n v="1.45"/>
    <n v="76.95"/>
    <n v="7.7"/>
    <n v="84.65"/>
  </r>
  <r>
    <x v="268"/>
    <s v="ACT TCCS - PTS - City Maintenance - PM - Belconnen Depot"/>
    <n v="927113"/>
    <m/>
    <s v="Passenger"/>
    <m/>
    <m/>
    <s v="FUEL CARD"/>
    <s v="FUEL CARD"/>
    <s v="Fuel Card"/>
    <s v="BELCONNEN WOOLWORTHS S/STN"/>
    <s v="CALTEX Australia - Fuel"/>
    <n v="7071340000000000"/>
    <d v="2019-01-31T00:00:00"/>
    <d v="1899-12-30T06:52:00"/>
    <n v="12345"/>
    <x v="4"/>
    <n v="71.88"/>
    <n v="1.49"/>
    <n v="97.17"/>
    <n v="9.7200000000000006"/>
    <n v="106.89"/>
  </r>
  <r>
    <x v="268"/>
    <s v="ACT TCCS - PTS - City Maintenance - PM - Belconnen Depot"/>
    <n v="927113"/>
    <m/>
    <s v="Passenger"/>
    <m/>
    <m/>
    <s v="FUEL CARD"/>
    <s v="FUEL CARD"/>
    <s v="Fuel Card"/>
    <s v="BELCONNEN WOOLWORTHS S/STN"/>
    <s v="CALTEX Australia - Fuel"/>
    <n v="7071340000000000"/>
    <d v="2019-02-04T00:00:00"/>
    <d v="1899-12-30T13:04:00"/>
    <n v="157943"/>
    <x v="0"/>
    <n v="74.540000000000006"/>
    <n v="1.45"/>
    <n v="98.39"/>
    <n v="9.84"/>
    <n v="108.23"/>
  </r>
  <r>
    <x v="268"/>
    <s v="ACT TCCS - PTS - City Maintenance - PM - Belconnen Depot"/>
    <n v="927113"/>
    <m/>
    <s v="Passenger"/>
    <m/>
    <m/>
    <s v="FUEL CARD"/>
    <s v="FUEL CARD"/>
    <s v="Fuel Card"/>
    <s v="BELCONNEN WOOLWORTHS S/STN"/>
    <s v="CALTEX Australia - Fuel"/>
    <n v="7071340000000000"/>
    <d v="2019-02-14T00:00:00"/>
    <d v="1899-12-30T00:12:00"/>
    <n v="100"/>
    <x v="2"/>
    <n v="130.47999999999999"/>
    <n v="1.54"/>
    <n v="182.32"/>
    <n v="18.239999999999998"/>
    <n v="200.56"/>
  </r>
  <r>
    <x v="268"/>
    <s v="ACT TCCS - PTS - City Maintenance - PM - Belconnen Depot"/>
    <n v="927113"/>
    <m/>
    <s v="Passenger"/>
    <m/>
    <m/>
    <s v="FUEL CARD"/>
    <s v="FUEL CARD"/>
    <s v="Fuel Card"/>
    <s v="BELCONNEN WOOLWORTHS S/STN"/>
    <s v="CALTEX Australia - Fuel"/>
    <n v="7071340000000000"/>
    <d v="2019-03-26T00:00:00"/>
    <d v="1899-12-30T07:54:00"/>
    <n v="123"/>
    <x v="2"/>
    <n v="139.6"/>
    <n v="1.52"/>
    <n v="193.28"/>
    <n v="19.329999999999998"/>
    <n v="212.61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05-03T00:00:00"/>
    <d v="1899-12-30T09:09:00"/>
    <n v="123"/>
    <x v="1"/>
    <n v="11.87"/>
    <n v="1.42"/>
    <n v="15.35"/>
    <n v="1.54"/>
    <n v="16.89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05-10T00:00:00"/>
    <d v="1899-12-30T11:31:00"/>
    <n v="9411"/>
    <x v="2"/>
    <n v="156.65"/>
    <n v="1.62"/>
    <n v="230.27"/>
    <n v="23.03"/>
    <n v="253.3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05-24T00:00:00"/>
    <d v="1899-12-30T10:19:00"/>
    <n v="11802"/>
    <x v="0"/>
    <n v="41.63"/>
    <n v="1.5"/>
    <n v="56.85"/>
    <n v="5.69"/>
    <n v="62.54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05-28T00:00:00"/>
    <d v="1899-12-30T10:15:00"/>
    <n v="11975"/>
    <x v="0"/>
    <n v="36.72"/>
    <n v="1.5"/>
    <n v="50.14"/>
    <n v="5.0199999999999996"/>
    <n v="55.16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06-21T00:00:00"/>
    <d v="1899-12-30T10:41:00"/>
    <m/>
    <x v="2"/>
    <n v="154.91999999999999"/>
    <n v="1.58"/>
    <n v="221.82"/>
    <n v="22.19"/>
    <n v="244.01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07-01T00:00:00"/>
    <d v="1899-12-30T06:41:00"/>
    <m/>
    <x v="0"/>
    <n v="34.49"/>
    <n v="1.5"/>
    <n v="47.09"/>
    <n v="4.71"/>
    <n v="51.8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07-30T00:00:00"/>
    <d v="1899-12-30T10:11:00"/>
    <m/>
    <x v="2"/>
    <n v="62.92"/>
    <n v="1.57"/>
    <n v="89.64"/>
    <n v="8.9700000000000006"/>
    <n v="98.61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08-30T00:00:00"/>
    <d v="1899-12-30T09:34:00"/>
    <m/>
    <x v="0"/>
    <n v="38.99"/>
    <n v="1.5"/>
    <n v="53.24"/>
    <n v="5.33"/>
    <n v="58.57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08-30T00:00:00"/>
    <d v="1899-12-30T09:40:00"/>
    <n v="25428"/>
    <x v="0"/>
    <n v="59.29"/>
    <n v="1.5"/>
    <n v="80.95"/>
    <n v="8.1"/>
    <n v="89.05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09-05T00:00:00"/>
    <d v="1899-12-30T00:53:00"/>
    <n v="25894"/>
    <x v="0"/>
    <n v="62.62"/>
    <n v="1.5"/>
    <n v="85.51"/>
    <n v="8.56"/>
    <n v="94.07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09-12T00:00:00"/>
    <d v="1899-12-30T00:49:00"/>
    <n v="165743"/>
    <x v="0"/>
    <n v="77.95"/>
    <n v="1.5"/>
    <n v="106.44"/>
    <n v="10.65"/>
    <n v="117.09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09-27T00:00:00"/>
    <d v="1899-12-30T09:37:00"/>
    <n v="27300"/>
    <x v="0"/>
    <n v="57"/>
    <n v="1.53"/>
    <n v="79.38"/>
    <n v="7.94"/>
    <n v="87.32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09-27T00:00:00"/>
    <d v="1899-12-30T09:41:00"/>
    <n v="22373"/>
    <x v="0"/>
    <n v="38"/>
    <n v="1.53"/>
    <n v="52.93"/>
    <n v="5.3"/>
    <n v="58.23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09-27T00:00:00"/>
    <d v="1899-12-30T10:10:00"/>
    <n v="15"/>
    <x v="0"/>
    <n v="21.11"/>
    <n v="1.53"/>
    <n v="29.4"/>
    <n v="2.95"/>
    <n v="32.35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09-30T00:00:00"/>
    <d v="1899-12-30T09:55:00"/>
    <m/>
    <x v="1"/>
    <n v="100.9"/>
    <n v="1.45"/>
    <n v="133.19"/>
    <n v="13.32"/>
    <n v="146.51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10-04T00:00:00"/>
    <d v="1899-12-30T07:48:00"/>
    <n v="21"/>
    <x v="0"/>
    <n v="9.43"/>
    <n v="1.53"/>
    <n v="13.14"/>
    <n v="1.32"/>
    <n v="14.46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10-04T00:00:00"/>
    <d v="1899-12-30T09:37:00"/>
    <n v="27751"/>
    <x v="0"/>
    <n v="60.46"/>
    <n v="1.53"/>
    <n v="84.2"/>
    <n v="8.43"/>
    <n v="92.63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10-29T00:00:00"/>
    <d v="1899-12-30T06:32:00"/>
    <m/>
    <x v="2"/>
    <n v="12.38"/>
    <n v="1.64"/>
    <n v="18.43"/>
    <n v="1.85"/>
    <n v="20.28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10-30T00:00:00"/>
    <d v="1899-12-30T07:25:00"/>
    <m/>
    <x v="4"/>
    <n v="188.25"/>
    <n v="1.57"/>
    <n v="268.17"/>
    <n v="26.82"/>
    <n v="294.99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11-15T00:00:00"/>
    <d v="1899-12-30T07:52:00"/>
    <n v="78"/>
    <x v="0"/>
    <n v="12.36"/>
    <n v="1.53"/>
    <n v="17.22"/>
    <n v="1.73"/>
    <n v="18.95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11-22T00:00:00"/>
    <d v="1899-12-30T11:04:00"/>
    <m/>
    <x v="0"/>
    <n v="48.24"/>
    <n v="1.53"/>
    <n v="67.180000000000007"/>
    <n v="6.72"/>
    <n v="73.900000000000006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12-11T00:00:00"/>
    <d v="1899-12-30T10:12:00"/>
    <m/>
    <x v="1"/>
    <n v="131.01"/>
    <n v="1.45"/>
    <n v="172.94"/>
    <n v="17.3"/>
    <n v="190.24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12-23T00:00:00"/>
    <d v="1899-12-30T10:06:00"/>
    <m/>
    <x v="0"/>
    <n v="20.16"/>
    <n v="1.53"/>
    <n v="28.08"/>
    <n v="2.81"/>
    <n v="30.89"/>
  </r>
  <r>
    <x v="268"/>
    <s v="ACT TCCS - PTS - City Maintenance - PM - Belconnen Depot"/>
    <n v="927113"/>
    <m/>
    <s v="Passenger"/>
    <m/>
    <m/>
    <s v="FUEL CARD"/>
    <s v="FUEL CARD"/>
    <s v="Fuel Card"/>
    <s v="HOLT CALTEX WOOLWORTHS"/>
    <s v="CALTEX Australia - Fuel"/>
    <n v="7071340000000000"/>
    <d v="2019-01-04T00:00:00"/>
    <d v="1899-12-30T00:03:00"/>
    <n v="776"/>
    <x v="0"/>
    <n v="73.38"/>
    <n v="1.45"/>
    <n v="96.86"/>
    <n v="9.69"/>
    <n v="106.55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BELCONNEN WOOLWORTHS S/STN"/>
    <s v="CALTEX Australia - Fuel"/>
    <n v="7071340000000000"/>
    <d v="2019-01-15T00:00:00"/>
    <d v="1899-12-30T08:28:00"/>
    <n v="221"/>
    <x v="0"/>
    <n v="43.37"/>
    <n v="1.45"/>
    <n v="57.25"/>
    <n v="5.73"/>
    <n v="62.98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BELCONNEN WOOLWORTHS S/STN"/>
    <s v="CALTEX Australia - Fuel"/>
    <n v="7071340000000000"/>
    <d v="2019-01-24T00:00:00"/>
    <d v="1899-12-30T09:22:00"/>
    <n v="470"/>
    <x v="0"/>
    <n v="56.37"/>
    <n v="1.45"/>
    <n v="74.41"/>
    <n v="7.45"/>
    <n v="81.86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BELCONNEN WOOLWORTHS S/STN"/>
    <s v="CALTEX Australia - Fuel"/>
    <n v="7071340000000000"/>
    <d v="2019-02-13T00:00:00"/>
    <d v="1899-12-30T10:32:00"/>
    <n v="747"/>
    <x v="0"/>
    <n v="58.89"/>
    <n v="1.45"/>
    <n v="77.739999999999995"/>
    <n v="7.78"/>
    <n v="85.52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BELCONNEN WOOLWORTHS S/STN"/>
    <s v="CALTEX Australia - Fuel"/>
    <n v="7071340000000000"/>
    <d v="2019-03-04T00:00:00"/>
    <d v="1899-12-30T05:34:00"/>
    <n v="1050"/>
    <x v="0"/>
    <n v="58.71"/>
    <n v="1.45"/>
    <n v="77.5"/>
    <n v="7.76"/>
    <n v="85.26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BELCONNEN WOOLWORTHS S/STN"/>
    <s v="CALTEX Australia - Fuel"/>
    <n v="7071340000000000"/>
    <d v="2019-03-12T00:00:00"/>
    <d v="1899-12-30T06:49:00"/>
    <n v="1220"/>
    <x v="0"/>
    <n v="31.57"/>
    <n v="1.47"/>
    <n v="42.25"/>
    <n v="4.2300000000000004"/>
    <n v="46.48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BELCONNEN WOOLWORTHS S/STN"/>
    <s v="CALTEX Australia - Fuel"/>
    <n v="7071340000000000"/>
    <d v="2019-03-14T00:00:00"/>
    <d v="1899-12-30T00:01:00"/>
    <n v="1373"/>
    <x v="0"/>
    <n v="25.24"/>
    <n v="1.47"/>
    <n v="33.770000000000003"/>
    <n v="3.38"/>
    <n v="37.15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04-02T00:00:00"/>
    <d v="1899-12-30T00:51:00"/>
    <n v="1605"/>
    <x v="0"/>
    <n v="58.31"/>
    <n v="1.5"/>
    <n v="79.62"/>
    <n v="7.97"/>
    <n v="87.59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04-12T00:00:00"/>
    <d v="1899-12-30T06:18:00"/>
    <n v="1923"/>
    <x v="0"/>
    <n v="44.87"/>
    <n v="1.5"/>
    <n v="61.26"/>
    <n v="6.13"/>
    <n v="67.39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05-02T00:00:00"/>
    <d v="1899-12-30T03:00:00"/>
    <n v="2128"/>
    <x v="0"/>
    <n v="58.1"/>
    <n v="1.5"/>
    <n v="79.34"/>
    <n v="7.94"/>
    <n v="87.28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05-15T00:00:00"/>
    <d v="1899-12-30T23:33:00"/>
    <n v="2371"/>
    <x v="0"/>
    <n v="44.13"/>
    <n v="1.5"/>
    <n v="60.25"/>
    <n v="6.03"/>
    <n v="66.28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05-31T00:00:00"/>
    <d v="1899-12-30T07:04:00"/>
    <n v="564"/>
    <x v="0"/>
    <n v="53.14"/>
    <n v="1.5"/>
    <n v="72.56"/>
    <n v="7.26"/>
    <n v="79.819999999999993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06-20T00:00:00"/>
    <d v="1899-12-30T06:39:00"/>
    <n v="2841"/>
    <x v="0"/>
    <n v="58.76"/>
    <n v="1.5"/>
    <n v="80.239999999999995"/>
    <n v="8.0299999999999994"/>
    <n v="88.27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07-09T00:00:00"/>
    <d v="1899-12-30T07:27:00"/>
    <n v="3100"/>
    <x v="0"/>
    <n v="58.11"/>
    <n v="1.5"/>
    <n v="79.349999999999994"/>
    <n v="7.94"/>
    <n v="87.29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07-25T00:00:00"/>
    <d v="1899-12-30T06:44:00"/>
    <n v="3332"/>
    <x v="0"/>
    <n v="55.42"/>
    <n v="1.5"/>
    <n v="75.67"/>
    <n v="7.57"/>
    <n v="83.24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08-02T00:00:00"/>
    <d v="1899-12-30T11:14:00"/>
    <n v="3480"/>
    <x v="0"/>
    <n v="46.83"/>
    <n v="1.5"/>
    <n v="63.95"/>
    <n v="6.4"/>
    <n v="70.349999999999994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08-19T00:00:00"/>
    <d v="1899-12-30T07:48:00"/>
    <n v="3790"/>
    <x v="0"/>
    <n v="58.77"/>
    <n v="1.5"/>
    <n v="80.25"/>
    <n v="8.0299999999999994"/>
    <n v="88.28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09-16T00:00:00"/>
    <d v="1899-12-30T00:54:00"/>
    <n v="4002"/>
    <x v="0"/>
    <n v="58.75"/>
    <n v="1.5"/>
    <n v="80.22"/>
    <n v="8.0299999999999994"/>
    <n v="88.25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09-27T00:00:00"/>
    <d v="1899-12-30T00:53:00"/>
    <n v="4262"/>
    <x v="0"/>
    <n v="60.8"/>
    <n v="1.53"/>
    <n v="84.68"/>
    <n v="8.4700000000000006"/>
    <n v="93.15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10-08T00:00:00"/>
    <d v="1899-12-30T13:11:00"/>
    <n v="5424162"/>
    <x v="0"/>
    <n v="57"/>
    <n v="1.53"/>
    <n v="79.38"/>
    <n v="7.94"/>
    <n v="87.32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10-16T00:00:00"/>
    <d v="1899-12-30T00:49:00"/>
    <n v="4808"/>
    <x v="0"/>
    <n v="48.78"/>
    <n v="1.53"/>
    <n v="67.94"/>
    <n v="6.8"/>
    <n v="74.739999999999995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10-29T00:00:00"/>
    <d v="1899-12-30T06:33:00"/>
    <n v="5158"/>
    <x v="0"/>
    <n v="62.23"/>
    <n v="1.53"/>
    <n v="86.67"/>
    <n v="8.67"/>
    <n v="95.34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11-12T00:00:00"/>
    <d v="1899-12-30T06:40:00"/>
    <n v="5450"/>
    <x v="0"/>
    <n v="51.95"/>
    <n v="1.53"/>
    <n v="72.349999999999994"/>
    <n v="7.24"/>
    <n v="79.59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11-22T00:00:00"/>
    <d v="1899-12-30T10:37:00"/>
    <n v="5720"/>
    <x v="0"/>
    <n v="47.14"/>
    <n v="1.53"/>
    <n v="65.650000000000006"/>
    <n v="6.57"/>
    <n v="72.22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11-29T00:00:00"/>
    <d v="1899-12-30T11:56:00"/>
    <n v="23527"/>
    <x v="0"/>
    <n v="31.7"/>
    <n v="1.53"/>
    <n v="44.15"/>
    <n v="4.42"/>
    <n v="48.57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12-02T00:00:00"/>
    <d v="1899-12-30T19:50:00"/>
    <n v="5950"/>
    <x v="0"/>
    <n v="46.02"/>
    <n v="1.53"/>
    <n v="64.09"/>
    <n v="6.41"/>
    <n v="70.5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12-09T00:00:00"/>
    <d v="1899-12-30T01:33:00"/>
    <n v="6135"/>
    <x v="0"/>
    <n v="42.44"/>
    <n v="1.53"/>
    <n v="59.11"/>
    <n v="5.92"/>
    <n v="65.03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12-16T00:00:00"/>
    <d v="1899-12-30T03:19:00"/>
    <n v="6863"/>
    <x v="0"/>
    <n v="49.42"/>
    <n v="1.53"/>
    <n v="68.83"/>
    <n v="6.89"/>
    <n v="75.72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CALTEX BRADDON STAR MART"/>
    <s v="CALTEX Australia - Fuel"/>
    <n v="7071340000000000"/>
    <d v="2019-04-17T00:00:00"/>
    <d v="1899-12-30T07:28:00"/>
    <m/>
    <x v="0"/>
    <n v="90.76"/>
    <n v="1.5"/>
    <n v="123.93"/>
    <n v="12.4"/>
    <n v="136.33000000000001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CALTEX BRADDON STAR MART"/>
    <s v="CALTEX Australia - Fuel"/>
    <n v="7071340000000000"/>
    <d v="2019-05-14T00:00:00"/>
    <d v="1899-12-30T13:13:00"/>
    <m/>
    <x v="0"/>
    <n v="122.26"/>
    <n v="1.53"/>
    <n v="170.27"/>
    <n v="17.03"/>
    <n v="187.3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CALTEX BRADDON STAR MART"/>
    <s v="CALTEX Australia - Fuel"/>
    <n v="7071340000000000"/>
    <d v="2019-05-23T00:00:00"/>
    <d v="1899-12-30T00:38:00"/>
    <m/>
    <x v="0"/>
    <n v="117.12"/>
    <n v="1.5"/>
    <n v="159.91999999999999"/>
    <n v="16"/>
    <n v="175.92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CALTEX BRADDON STAR MART"/>
    <s v="CALTEX Australia - Fuel"/>
    <n v="7071340000000000"/>
    <d v="2019-05-31T00:00:00"/>
    <d v="1899-12-30T13:37:00"/>
    <n v="5238"/>
    <x v="0"/>
    <n v="120.04"/>
    <n v="1.5"/>
    <n v="163.91"/>
    <n v="16.399999999999999"/>
    <n v="180.31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CALTEX BRADDON STAR MART"/>
    <s v="CALTEX Australia - Fuel"/>
    <n v="7071340000000000"/>
    <d v="2019-06-07T00:00:00"/>
    <d v="1899-12-30T00:14:00"/>
    <m/>
    <x v="0"/>
    <n v="66.73"/>
    <n v="1.5"/>
    <n v="91.12"/>
    <n v="9.1199999999999992"/>
    <n v="100.24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CALTEX BRADDON STAR MART"/>
    <s v="CALTEX Australia - Fuel"/>
    <n v="7071340000000000"/>
    <d v="2019-06-19T00:00:00"/>
    <d v="1899-12-30T19:28:00"/>
    <n v="7459"/>
    <x v="0"/>
    <n v="103.44"/>
    <n v="1.5"/>
    <n v="141.25"/>
    <n v="14.13"/>
    <n v="155.38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CALTEX BRADDON STAR MART"/>
    <s v="CALTEX Australia - Fuel"/>
    <n v="7071340000000000"/>
    <d v="2019-07-02T00:00:00"/>
    <d v="1899-12-30T19:12:00"/>
    <m/>
    <x v="0"/>
    <n v="79.37"/>
    <n v="1.51"/>
    <n v="109.1"/>
    <n v="10.92"/>
    <n v="120.02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CALTEX NICHOLLS STAR MART"/>
    <s v="CALTEX Australia - Fuel"/>
    <n v="7071340000000000"/>
    <d v="2019-07-23T00:00:00"/>
    <d v="1899-12-30T20:10:00"/>
    <m/>
    <x v="0"/>
    <n v="89.21"/>
    <n v="1.47"/>
    <n v="119.38"/>
    <n v="11.94"/>
    <n v="131.32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193 CANBERR AAIRPT"/>
    <s v="CALTEX Australia - Fuel"/>
    <n v="7071340000000000"/>
    <d v="2019-06-12T00:00:00"/>
    <d v="1899-12-30T20:43:00"/>
    <n v="6171"/>
    <x v="0"/>
    <n v="87.48"/>
    <n v="1.46"/>
    <n v="116.11"/>
    <n v="11.62"/>
    <n v="127.73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193 CANBERR AAIRPT"/>
    <s v="CALTEX Australia - Fuel"/>
    <n v="7071340000000000"/>
    <d v="2019-08-06T00:00:00"/>
    <d v="1899-12-30T21:14:00"/>
    <m/>
    <x v="0"/>
    <n v="102.25"/>
    <n v="1.41"/>
    <n v="131.25"/>
    <n v="13.13"/>
    <n v="144.38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193 CANBERR AAIRPT"/>
    <s v="CALTEX Australia - Fuel"/>
    <n v="7071340000000000"/>
    <d v="2019-08-09T00:00:00"/>
    <d v="1899-12-30T19:55:00"/>
    <m/>
    <x v="0"/>
    <n v="119.34"/>
    <n v="1.41"/>
    <n v="153.19"/>
    <n v="15.32"/>
    <n v="168.51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88 HUME"/>
    <s v="CALTEX Australia - Fuel"/>
    <n v="7071340000000000"/>
    <d v="2019-05-01T00:00:00"/>
    <d v="1899-12-30T11:34:00"/>
    <n v="2085"/>
    <x v="0"/>
    <n v="91.3"/>
    <n v="1.5"/>
    <n v="124.66"/>
    <n v="12.47"/>
    <n v="137.13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88 HUME"/>
    <s v="CALTEX Australia - Fuel"/>
    <n v="7071340000000000"/>
    <d v="2019-05-07T00:00:00"/>
    <d v="1899-12-30T11:29:00"/>
    <n v="2647"/>
    <x v="0"/>
    <n v="111.04"/>
    <n v="1.5"/>
    <n v="151.62"/>
    <n v="15.17"/>
    <n v="166.79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88 HUME"/>
    <s v="CALTEX Australia - Fuel"/>
    <n v="7071340000000000"/>
    <d v="2019-06-25T00:00:00"/>
    <d v="1899-12-30T00:40:00"/>
    <m/>
    <x v="0"/>
    <n v="59.24"/>
    <n v="1.46"/>
    <n v="78.739999999999995"/>
    <n v="7.88"/>
    <n v="86.62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88 HUME"/>
    <s v="CALTEX Australia - Fuel"/>
    <n v="7071340000000000"/>
    <d v="2019-06-26T00:00:00"/>
    <d v="1899-12-30T20:58:00"/>
    <m/>
    <x v="0"/>
    <n v="91.8"/>
    <n v="1.46"/>
    <n v="122.01"/>
    <n v="12.21"/>
    <n v="134.22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88 HUME"/>
    <s v="CALTEX Australia - Fuel"/>
    <n v="7071340000000000"/>
    <d v="2019-07-08T00:00:00"/>
    <d v="1899-12-30T00:49:00"/>
    <m/>
    <x v="0"/>
    <n v="79.86"/>
    <n v="1.46"/>
    <n v="106.15"/>
    <n v="10.62"/>
    <n v="116.77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88 HUME"/>
    <s v="CALTEX Australia - Fuel"/>
    <n v="7071340000000000"/>
    <d v="2019-08-20T00:00:00"/>
    <d v="1899-12-30T19:41:00"/>
    <m/>
    <x v="0"/>
    <n v="88.27"/>
    <n v="1.43"/>
    <n v="114.91"/>
    <n v="11.5"/>
    <n v="126.41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88 HUME"/>
    <s v="CALTEX Australia - Fuel"/>
    <n v="7071340000000000"/>
    <d v="2019-08-22T00:00:00"/>
    <d v="1899-12-30T23:54:00"/>
    <m/>
    <x v="0"/>
    <n v="104.43"/>
    <n v="1.43"/>
    <n v="135.94999999999999"/>
    <n v="13.6"/>
    <n v="149.55000000000001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88 HUME"/>
    <s v="CALTEX Australia - Fuel"/>
    <n v="7071340000000000"/>
    <d v="2019-09-25T00:00:00"/>
    <d v="1899-12-30T01:04:00"/>
    <n v="20637"/>
    <x v="0"/>
    <n v="52.55"/>
    <n v="1.46"/>
    <n v="69.849999999999994"/>
    <n v="6.99"/>
    <n v="76.84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4-24T00:00:00"/>
    <d v="1899-12-30T14:15:00"/>
    <n v="1510"/>
    <x v="0"/>
    <n v="95.03"/>
    <n v="1.5"/>
    <n v="129.76"/>
    <n v="12.98"/>
    <n v="142.74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6-17T00:00:00"/>
    <d v="1899-12-30T10:09:00"/>
    <n v="6824"/>
    <x v="0"/>
    <n v="108.37"/>
    <n v="1.5"/>
    <n v="147.97"/>
    <n v="14.8"/>
    <n v="162.77000000000001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6-24T00:00:00"/>
    <d v="1899-12-30T00:48:00"/>
    <n v="8099"/>
    <x v="0"/>
    <n v="111.09"/>
    <n v="1.5"/>
    <n v="151.69"/>
    <n v="15.17"/>
    <n v="166.86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6-28T00:00:00"/>
    <d v="1899-12-30T02:37:00"/>
    <n v="9617"/>
    <x v="0"/>
    <n v="121.54"/>
    <n v="1.5"/>
    <n v="165.95"/>
    <n v="16.600000000000001"/>
    <n v="182.55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7-01T00:00:00"/>
    <d v="1899-12-30T18:56:00"/>
    <m/>
    <x v="0"/>
    <n v="85.7"/>
    <n v="1.5"/>
    <n v="117.02"/>
    <n v="11.71"/>
    <n v="128.72999999999999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7-04T00:00:00"/>
    <d v="1899-12-30T05:45:00"/>
    <n v="11223"/>
    <x v="0"/>
    <n v="103.04"/>
    <n v="1.5"/>
    <n v="140.69999999999999"/>
    <n v="14.08"/>
    <n v="154.78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7-09T00:00:00"/>
    <d v="1899-12-30T10:02:00"/>
    <n v="12031"/>
    <x v="0"/>
    <n v="56.05"/>
    <n v="1.5"/>
    <n v="76.540000000000006"/>
    <n v="7.66"/>
    <n v="84.2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7-11T00:00:00"/>
    <d v="1899-12-30T23:14:00"/>
    <m/>
    <x v="0"/>
    <n v="88.57"/>
    <n v="1.5"/>
    <n v="120.94"/>
    <n v="12.1"/>
    <n v="133.04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7-17T00:00:00"/>
    <d v="1899-12-30T02:52:00"/>
    <m/>
    <x v="0"/>
    <n v="74.239999999999995"/>
    <n v="1.5"/>
    <n v="101.37"/>
    <n v="10.14"/>
    <n v="111.51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7-18T00:00:00"/>
    <d v="1899-12-30T11:51:00"/>
    <n v="13439"/>
    <x v="0"/>
    <n v="79.459999999999994"/>
    <n v="1.5"/>
    <n v="108.5"/>
    <n v="10.86"/>
    <n v="119.36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7-26T00:00:00"/>
    <d v="1899-12-30T13:28:00"/>
    <m/>
    <x v="0"/>
    <n v="93.19"/>
    <n v="1.5"/>
    <n v="127.25"/>
    <n v="12.73"/>
    <n v="139.97999999999999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7-30T00:00:00"/>
    <d v="1899-12-30T13:58:00"/>
    <n v="14906"/>
    <x v="0"/>
    <n v="90.45"/>
    <n v="1.5"/>
    <n v="123.51"/>
    <n v="12.36"/>
    <n v="135.87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8-01T00:00:00"/>
    <d v="1899-12-30T14:02:00"/>
    <n v="15406"/>
    <x v="0"/>
    <n v="96.69"/>
    <n v="1.5"/>
    <n v="132.03"/>
    <n v="13.21"/>
    <n v="145.24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8-14T00:00:00"/>
    <d v="1899-12-30T10:02:00"/>
    <n v="17229"/>
    <x v="0"/>
    <n v="92.99"/>
    <n v="1.5"/>
    <n v="126.97"/>
    <n v="12.7"/>
    <n v="139.66999999999999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8-16T00:00:00"/>
    <d v="1899-12-30T19:10:00"/>
    <n v="17756"/>
    <x v="0"/>
    <n v="91.17"/>
    <n v="1.5"/>
    <n v="124.49"/>
    <n v="12.45"/>
    <n v="136.94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8-28T00:00:00"/>
    <d v="1899-12-30T01:12:00"/>
    <n v="19544"/>
    <x v="0"/>
    <n v="97.82"/>
    <n v="1.5"/>
    <n v="133.57"/>
    <n v="13.36"/>
    <n v="146.93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9-20T00:00:00"/>
    <d v="1899-12-30T08:02:00"/>
    <n v="20150"/>
    <x v="0"/>
    <n v="81.28"/>
    <n v="1.5"/>
    <n v="110.98"/>
    <n v="11.1"/>
    <n v="122.08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9-24T00:00:00"/>
    <d v="1899-12-30T02:37:00"/>
    <n v="20418"/>
    <x v="0"/>
    <n v="47.16"/>
    <n v="1.51"/>
    <n v="64.83"/>
    <n v="6.49"/>
    <n v="71.319999999999993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11-01T00:00:00"/>
    <d v="1899-12-30T00:25:00"/>
    <n v="211938"/>
    <x v="0"/>
    <n v="88.07"/>
    <n v="1.53"/>
    <n v="122.65"/>
    <n v="12.27"/>
    <n v="134.91999999999999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FYSHWICK S/STN"/>
    <s v="CALTEX Australia - Fuel"/>
    <n v="7071340000000000"/>
    <d v="2019-05-17T00:00:00"/>
    <d v="1899-12-30T11:17:00"/>
    <n v="3844"/>
    <x v="0"/>
    <n v="81.31"/>
    <n v="1.5"/>
    <n v="111.1"/>
    <n v="11.12"/>
    <n v="122.22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HOLT CALTEX WOOLWORTHS"/>
    <s v="CALTEX Australia - Fuel"/>
    <n v="7071340000000000"/>
    <d v="2019-04-10T00:00:00"/>
    <d v="1899-12-30T11:15:00"/>
    <n v="382"/>
    <x v="0"/>
    <n v="74.73"/>
    <n v="1.5"/>
    <n v="102.04"/>
    <n v="10.210000000000001"/>
    <n v="112.25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0-08T00:00:00"/>
    <d v="1899-12-30T07:53:00"/>
    <n v="2"/>
    <x v="0"/>
    <n v="18.760000000000002"/>
    <n v="1.55"/>
    <n v="26.47"/>
    <n v="2.65"/>
    <n v="29.12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0-09T00:00:00"/>
    <d v="1899-12-30T07:14:00"/>
    <n v="7"/>
    <x v="0"/>
    <n v="19.05"/>
    <n v="1.53"/>
    <n v="26.52"/>
    <n v="2.66"/>
    <n v="29.18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0-10T00:00:00"/>
    <d v="1899-12-30T07:14:00"/>
    <n v="12"/>
    <x v="0"/>
    <n v="19.010000000000002"/>
    <n v="1.53"/>
    <n v="26.47"/>
    <n v="2.65"/>
    <n v="29.12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0-11T00:00:00"/>
    <d v="1899-12-30T07:21:00"/>
    <n v="17"/>
    <x v="0"/>
    <n v="19.18"/>
    <n v="1.53"/>
    <n v="26.71"/>
    <n v="2.68"/>
    <n v="29.39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0-14T00:00:00"/>
    <d v="1899-12-30T07:31:00"/>
    <n v="22"/>
    <x v="0"/>
    <n v="20.73"/>
    <n v="1.53"/>
    <n v="28.87"/>
    <n v="2.89"/>
    <n v="31.76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0-15T00:00:00"/>
    <d v="1899-12-30T07:11:00"/>
    <n v="28"/>
    <x v="0"/>
    <n v="20.27"/>
    <n v="1.53"/>
    <n v="28.23"/>
    <n v="2.83"/>
    <n v="31.06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0-17T00:00:00"/>
    <d v="1899-12-30T07:05:00"/>
    <n v="38"/>
    <x v="0"/>
    <n v="19.5"/>
    <n v="1.53"/>
    <n v="27.15"/>
    <n v="2.72"/>
    <n v="29.87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0-22T00:00:00"/>
    <d v="1899-12-30T07:11:00"/>
    <n v="44"/>
    <x v="0"/>
    <n v="19"/>
    <n v="1.53"/>
    <n v="26.46"/>
    <n v="2.65"/>
    <n v="29.11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0-23T00:00:00"/>
    <d v="1899-12-30T07:15:00"/>
    <n v="49"/>
    <x v="0"/>
    <n v="19"/>
    <n v="1.53"/>
    <n v="26.46"/>
    <n v="2.65"/>
    <n v="29.11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0-24T00:00:00"/>
    <d v="1899-12-30T07:09:00"/>
    <n v="54"/>
    <x v="0"/>
    <n v="17.04"/>
    <n v="1.53"/>
    <n v="23.74"/>
    <n v="2.38"/>
    <n v="26.12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0-24T00:00:00"/>
    <d v="1899-12-30T14:14:00"/>
    <n v="59"/>
    <x v="0"/>
    <n v="16.34"/>
    <n v="1.53"/>
    <n v="22.75"/>
    <n v="2.2799999999999998"/>
    <n v="25.03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0-26T00:00:00"/>
    <d v="1899-12-30T06:47:00"/>
    <n v="63"/>
    <x v="0"/>
    <n v="12.12"/>
    <n v="1.53"/>
    <n v="16.87"/>
    <n v="1.69"/>
    <n v="18.559999999999999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0-28T00:00:00"/>
    <d v="1899-12-30T07:40:00"/>
    <n v="68"/>
    <x v="0"/>
    <n v="19.649999999999999"/>
    <n v="1.53"/>
    <n v="27.36"/>
    <n v="2.74"/>
    <n v="30.1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0-30T00:00:00"/>
    <d v="1899-12-30T07:18:00"/>
    <n v="74"/>
    <x v="0"/>
    <n v="22.26"/>
    <n v="1.53"/>
    <n v="31.02"/>
    <n v="3.11"/>
    <n v="34.130000000000003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1-04T00:00:00"/>
    <d v="1899-12-30T07:22:00"/>
    <n v="98"/>
    <x v="0"/>
    <n v="9.93"/>
    <n v="1.53"/>
    <n v="13.83"/>
    <n v="1.39"/>
    <n v="15.22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1-06T00:00:00"/>
    <d v="1899-12-30T07:07:00"/>
    <n v="83"/>
    <x v="0"/>
    <n v="20.13"/>
    <n v="1.53"/>
    <n v="28.04"/>
    <n v="2.81"/>
    <n v="30.85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1-07T00:00:00"/>
    <d v="1899-12-30T07:19:00"/>
    <n v="89"/>
    <x v="0"/>
    <n v="16.86"/>
    <n v="1.53"/>
    <n v="23.48"/>
    <n v="2.35"/>
    <n v="25.83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1-08T00:00:00"/>
    <d v="1899-12-30T07:03:00"/>
    <n v="93"/>
    <x v="0"/>
    <n v="17.100000000000001"/>
    <n v="1.53"/>
    <n v="23.82"/>
    <n v="2.39"/>
    <n v="26.21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1-08T00:00:00"/>
    <d v="1899-12-30T13:23:00"/>
    <n v="98"/>
    <x v="0"/>
    <n v="15.84"/>
    <n v="1.53"/>
    <n v="22.06"/>
    <n v="2.21"/>
    <n v="24.27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1-11T00:00:00"/>
    <d v="1899-12-30T07:14:00"/>
    <n v="103"/>
    <x v="0"/>
    <n v="15.84"/>
    <n v="1.53"/>
    <n v="22.07"/>
    <n v="2.21"/>
    <n v="24.28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1-15T00:00:00"/>
    <d v="1899-12-30T06:58:00"/>
    <n v="107"/>
    <x v="0"/>
    <n v="13.35"/>
    <n v="1.53"/>
    <n v="18.59"/>
    <n v="1.86"/>
    <n v="20.45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1-18T00:00:00"/>
    <d v="1899-12-30T07:15:00"/>
    <n v="123"/>
    <x v="0"/>
    <n v="8.42"/>
    <n v="1.53"/>
    <n v="11.74"/>
    <n v="1.18"/>
    <n v="12.92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1-19T00:00:00"/>
    <d v="1899-12-30T06:53:00"/>
    <n v="114"/>
    <x v="0"/>
    <n v="15.22"/>
    <n v="1.53"/>
    <n v="21.2"/>
    <n v="2.13"/>
    <n v="23.33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1-20T00:00:00"/>
    <d v="1899-12-30T07:14:00"/>
    <n v="117"/>
    <x v="0"/>
    <n v="11.75"/>
    <n v="1.53"/>
    <n v="16.37"/>
    <n v="1.64"/>
    <n v="18.010000000000002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2-06T00:00:00"/>
    <d v="1899-12-30T06:48:00"/>
    <n v="123"/>
    <x v="0"/>
    <n v="19.239999999999998"/>
    <n v="1.54"/>
    <n v="26.97"/>
    <n v="2.7"/>
    <n v="29.67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2-07T00:00:00"/>
    <d v="1899-12-30T07:01:00"/>
    <n v="128"/>
    <x v="0"/>
    <n v="12.07"/>
    <n v="1.54"/>
    <n v="16.91"/>
    <n v="1.7"/>
    <n v="18.61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2-09T00:00:00"/>
    <d v="1899-12-30T08:51:00"/>
    <n v="133"/>
    <x v="0"/>
    <n v="18.32"/>
    <n v="1.54"/>
    <n v="25.7"/>
    <n v="2.58"/>
    <n v="28.28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2-11T00:00:00"/>
    <d v="1899-12-30T06:59:00"/>
    <n v="137"/>
    <x v="0"/>
    <n v="14.72"/>
    <n v="1.54"/>
    <n v="20.64"/>
    <n v="2.0699999999999998"/>
    <n v="22.71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2-12T00:00:00"/>
    <d v="1899-12-30T07:28:00"/>
    <n v="141"/>
    <x v="0"/>
    <n v="15.74"/>
    <n v="1.54"/>
    <n v="22.06"/>
    <n v="2.21"/>
    <n v="24.27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2-16T00:00:00"/>
    <d v="1899-12-30T07:15:00"/>
    <n v="146"/>
    <x v="0"/>
    <n v="14.08"/>
    <n v="1.54"/>
    <n v="19.739999999999998"/>
    <n v="1.98"/>
    <n v="21.72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2-17T00:00:00"/>
    <d v="1899-12-30T07:18:00"/>
    <n v="150"/>
    <x v="0"/>
    <n v="13.5"/>
    <n v="1.54"/>
    <n v="18.93"/>
    <n v="1.9"/>
    <n v="20.83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2-18T00:00:00"/>
    <d v="1899-12-30T07:13:00"/>
    <n v="155"/>
    <x v="0"/>
    <n v="12.79"/>
    <n v="1.54"/>
    <n v="17.940000000000001"/>
    <n v="1.8"/>
    <n v="19.739999999999998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2-23T00:00:00"/>
    <d v="1899-12-30T07:02:00"/>
    <n v="156"/>
    <x v="0"/>
    <n v="4.82"/>
    <n v="1.54"/>
    <n v="6.75"/>
    <n v="0.68"/>
    <n v="7.43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EG FUELCO 1514 CONDER"/>
    <s v="CALTEX Australia - Fuel"/>
    <n v="7071340000000000"/>
    <d v="2019-10-16T00:00:00"/>
    <d v="1899-12-30T07:19:00"/>
    <n v="33"/>
    <x v="0"/>
    <n v="19.170000000000002"/>
    <n v="1.53"/>
    <n v="26.7"/>
    <n v="2.68"/>
    <n v="29.38"/>
  </r>
  <r>
    <x v="272"/>
    <s v="ACT TCCS - PTS - City Maintenance - PM - Belconnen Depot"/>
    <n v="946611"/>
    <m/>
    <s v="Agricultural"/>
    <m/>
    <m/>
    <s v="TORO"/>
    <s v="MOWER"/>
    <s v="Groundsmaster 7210 Diesel Powered Ride-On Mower"/>
    <s v="EG FUELCO 1790 BELCONNEN"/>
    <s v="CALTEX Australia - Fuel"/>
    <n v="7071340000000000"/>
    <d v="2019-09-03T00:00:00"/>
    <d v="1899-12-30T13:05:00"/>
    <n v="28"/>
    <x v="0"/>
    <n v="11.99"/>
    <n v="1.5"/>
    <n v="16.37"/>
    <n v="1.64"/>
    <n v="18.010000000000002"/>
  </r>
  <r>
    <x v="272"/>
    <s v="ACT TCCS - PTS - City Maintenance - PM - Belconnen Depot"/>
    <n v="946611"/>
    <m/>
    <s v="Agricultural"/>
    <m/>
    <m/>
    <s v="TORO"/>
    <s v="MOWER"/>
    <s v="Groundsmaster 7210 Diesel Powered Ride-On Mower"/>
    <s v="EG FUELCO 1790 BELCONNEN"/>
    <s v="CALTEX Australia - Fuel"/>
    <n v="7071340000000000"/>
    <d v="2019-09-09T00:00:00"/>
    <d v="1899-12-30T10:02:00"/>
    <n v="8"/>
    <x v="0"/>
    <n v="17.41"/>
    <n v="1.5"/>
    <n v="23.77"/>
    <n v="2.38"/>
    <n v="26.15"/>
  </r>
  <r>
    <x v="272"/>
    <s v="ACT TCCS - PTS - City Maintenance - PM - Belconnen Depot"/>
    <n v="946611"/>
    <m/>
    <s v="Agricultural"/>
    <m/>
    <m/>
    <s v="TORO"/>
    <s v="MOWER"/>
    <s v="Groundsmaster 7210 Diesel Powered Ride-On Mower"/>
    <s v="EG FUELCO 1790 BELCONNEN"/>
    <s v="CALTEX Australia - Fuel"/>
    <n v="7071340000000000"/>
    <d v="2019-09-10T00:00:00"/>
    <d v="1899-12-30T10:55:00"/>
    <n v="11"/>
    <x v="0"/>
    <n v="11.24"/>
    <n v="1.5"/>
    <n v="15.35"/>
    <n v="1.54"/>
    <n v="16.89"/>
  </r>
  <r>
    <x v="272"/>
    <s v="ACT TCCS - PTS - City Maintenance - PM - Belconnen Depot"/>
    <n v="946611"/>
    <m/>
    <s v="Agricultural"/>
    <m/>
    <m/>
    <s v="TORO"/>
    <s v="MOWER"/>
    <s v="Groundsmaster 7210 Diesel Powered Ride-On Mower"/>
    <s v="EG FUELCO 1790 BELCONNEN"/>
    <s v="CALTEX Australia - Fuel"/>
    <n v="7071340000000000"/>
    <d v="2019-09-12T00:00:00"/>
    <d v="1899-12-30T09:45:00"/>
    <n v="14"/>
    <x v="0"/>
    <n v="8.91"/>
    <n v="1.5"/>
    <n v="12.16"/>
    <n v="1.22"/>
    <n v="13.38"/>
  </r>
  <r>
    <x v="272"/>
    <s v="ACT TCCS - PTS - City Maintenance - PM - Belconnen Depot"/>
    <n v="946611"/>
    <m/>
    <s v="Agricultural"/>
    <m/>
    <m/>
    <s v="TORO"/>
    <s v="MOWER"/>
    <s v="Groundsmaster 7210 Diesel Powered Ride-On Mower"/>
    <s v="EG FUELCO 1790 BELCONNEN"/>
    <s v="CALTEX Australia - Fuel"/>
    <n v="7071340000000000"/>
    <d v="2019-09-16T00:00:00"/>
    <d v="1899-12-30T09:47:00"/>
    <n v="17"/>
    <x v="0"/>
    <n v="11.79"/>
    <n v="1.5"/>
    <n v="16.100000000000001"/>
    <n v="1.62"/>
    <n v="17.72"/>
  </r>
  <r>
    <x v="272"/>
    <s v="ACT TCCS - PTS - City Maintenance - PM - Belconnen Depot"/>
    <n v="946611"/>
    <m/>
    <s v="Agricultural"/>
    <m/>
    <m/>
    <s v="TORO"/>
    <s v="MOWER"/>
    <s v="Groundsmaster 7210 Diesel Powered Ride-On Mower"/>
    <s v="EG FUELCO 1790 BELCONNEN"/>
    <s v="CALTEX Australia - Fuel"/>
    <n v="7071340000000000"/>
    <d v="2019-09-20T00:00:00"/>
    <d v="1899-12-30T08:35:00"/>
    <n v="3"/>
    <x v="0"/>
    <n v="20.170000000000002"/>
    <n v="1.5"/>
    <n v="27.55"/>
    <n v="2.76"/>
    <n v="30.31"/>
  </r>
  <r>
    <x v="272"/>
    <s v="ACT TCCS - PTS - City Maintenance - PM - Belconnen Depot"/>
    <n v="946611"/>
    <m/>
    <s v="Agricultural"/>
    <m/>
    <m/>
    <s v="TORO"/>
    <s v="MOWER"/>
    <s v="Groundsmaster 7210 Diesel Powered Ride-On Mower"/>
    <s v="EG FUELCO 1790 BELCONNEN"/>
    <s v="CALTEX Australia - Fuel"/>
    <n v="7071340000000000"/>
    <d v="2019-09-23T00:00:00"/>
    <d v="1899-12-30T10:05:00"/>
    <n v="6"/>
    <x v="0"/>
    <n v="8.27"/>
    <n v="1.51"/>
    <n v="11.36"/>
    <n v="1.1399999999999999"/>
    <n v="12.5"/>
  </r>
  <r>
    <x v="273"/>
    <s v="ACT TCCS - PTS - City Maintenance - PM - Belconnen Depot"/>
    <n v="946830"/>
    <m/>
    <s v="Agricultural"/>
    <m/>
    <m/>
    <s v="TORO"/>
    <s v="MOWER"/>
    <s v="Groundsmaster 5900 Wide Area Ride-On Mower"/>
    <s v="CALTEX BRADDON STAR MART"/>
    <s v="CALTEX Australia - Fuel"/>
    <n v="7071340000000000"/>
    <d v="2019-11-05T00:00:00"/>
    <d v="1899-12-30T08:53:00"/>
    <n v="41"/>
    <x v="0"/>
    <n v="137.59"/>
    <n v="1.55"/>
    <n v="194.13"/>
    <n v="19.420000000000002"/>
    <n v="213.55"/>
  </r>
  <r>
    <x v="273"/>
    <s v="ACT TCCS - PTS - City Maintenance - PM - Belconnen Depot"/>
    <n v="946830"/>
    <m/>
    <s v="Agricultural"/>
    <m/>
    <m/>
    <s v="TORO"/>
    <s v="MOWER"/>
    <s v="Groundsmaster 5900 Wide Area Ride-On Mower"/>
    <s v="CALTEX BRADDON STAR MART"/>
    <s v="CALTEX Australia - Fuel"/>
    <n v="7071340000000000"/>
    <d v="2019-11-07T00:00:00"/>
    <d v="1899-12-30T06:47:00"/>
    <n v="18"/>
    <x v="0"/>
    <n v="104.46"/>
    <n v="1.55"/>
    <n v="147.38"/>
    <n v="14.74"/>
    <n v="162.12"/>
  </r>
  <r>
    <x v="273"/>
    <s v="ACT TCCS - PTS - City Maintenance - PM - Belconnen Depot"/>
    <n v="946830"/>
    <m/>
    <s v="Agricultural"/>
    <m/>
    <m/>
    <s v="TORO"/>
    <s v="MOWER"/>
    <s v="Groundsmaster 5900 Wide Area Ride-On Mower"/>
    <s v="CALTEX BRADDON STAR MART"/>
    <s v="CALTEX Australia - Fuel"/>
    <n v="7071340000000000"/>
    <d v="2019-12-10T00:00:00"/>
    <d v="1899-12-30T10:27:00"/>
    <n v="96"/>
    <x v="0"/>
    <n v="101.99"/>
    <n v="1.51"/>
    <n v="140.19"/>
    <n v="14.02"/>
    <n v="154.21"/>
  </r>
  <r>
    <x v="273"/>
    <s v="ACT TCCS - PTS - City Maintenance - PM - Belconnen Depot"/>
    <n v="946830"/>
    <m/>
    <s v="Agricultural"/>
    <m/>
    <m/>
    <s v="TORO"/>
    <s v="MOWER"/>
    <s v="Groundsmaster 5900 Wide Area Ride-On Mower"/>
    <s v="CALTEX BRADDON STAR MART"/>
    <s v="CALTEX Australia - Fuel"/>
    <n v="7071340000000000"/>
    <d v="2019-12-11T00:00:00"/>
    <d v="1899-12-30T00:03:00"/>
    <n v="103"/>
    <x v="0"/>
    <n v="65.84"/>
    <n v="1.51"/>
    <n v="90.5"/>
    <n v="9.06"/>
    <n v="99.56"/>
  </r>
  <r>
    <x v="273"/>
    <s v="ACT TCCS - PTS - City Maintenance - PM - Belconnen Depot"/>
    <n v="946830"/>
    <m/>
    <s v="Agricultural"/>
    <m/>
    <m/>
    <s v="TORO"/>
    <s v="MOWER"/>
    <s v="Groundsmaster 5900 Wide Area Ride-On Mower"/>
    <s v="CALTEX BRADDON STAR MART"/>
    <s v="CALTEX Australia - Fuel"/>
    <n v="7071340000000000"/>
    <d v="2019-12-16T00:00:00"/>
    <d v="1899-12-30T00:35:00"/>
    <n v="117"/>
    <x v="0"/>
    <n v="114.82"/>
    <n v="1.51"/>
    <n v="157.83000000000001"/>
    <n v="15.79"/>
    <n v="173.62"/>
  </r>
  <r>
    <x v="273"/>
    <s v="ACT TCCS - PTS - City Maintenance - PM - Belconnen Depot"/>
    <n v="946830"/>
    <m/>
    <s v="Agricultural"/>
    <m/>
    <m/>
    <s v="TORO"/>
    <s v="MOWER"/>
    <s v="Groundsmaster 5900 Wide Area Ride-On Mower"/>
    <s v="CALTEX BRADDON STAR MART"/>
    <s v="CALTEX Australia - Fuel"/>
    <n v="7071340000000000"/>
    <d v="2019-12-23T00:00:00"/>
    <d v="1899-12-30T06:40:00"/>
    <n v="130"/>
    <x v="0"/>
    <n v="119.74"/>
    <n v="1.51"/>
    <n v="164.59"/>
    <n v="16.46"/>
    <n v="181.05"/>
  </r>
  <r>
    <x v="273"/>
    <s v="ACT TCCS - PTS - City Maintenance - PM - Belconnen Depot"/>
    <n v="946830"/>
    <m/>
    <s v="Agricultural"/>
    <m/>
    <m/>
    <s v="TORO"/>
    <s v="MOWER"/>
    <s v="Groundsmaster 5900 Wide Area Ride-On Mower"/>
    <s v="EG FUELCO 1566 DICKSON"/>
    <s v="CALTEX Australia - Fuel"/>
    <n v="7071340000000000"/>
    <d v="2019-11-08T00:00:00"/>
    <d v="1899-12-30T13:02:00"/>
    <m/>
    <x v="0"/>
    <n v="70.95"/>
    <n v="1.51"/>
    <n v="97.53"/>
    <n v="9.76"/>
    <n v="107.29"/>
  </r>
  <r>
    <x v="273"/>
    <s v="ACT TCCS - PTS - City Maintenance - PM - Belconnen Depot"/>
    <n v="946830"/>
    <m/>
    <s v="Agricultural"/>
    <m/>
    <m/>
    <s v="TORO"/>
    <s v="MOWER"/>
    <s v="Groundsmaster 5900 Wide Area Ride-On Mower"/>
    <s v="EG FUELCO 1566 DICKSON"/>
    <s v="CALTEX Australia - Fuel"/>
    <n v="7071340000000000"/>
    <d v="2019-11-14T00:00:00"/>
    <d v="1899-12-30T11:07:00"/>
    <n v="37"/>
    <x v="0"/>
    <n v="89.8"/>
    <n v="1.51"/>
    <n v="123.44"/>
    <n v="12.35"/>
    <n v="135.79"/>
  </r>
  <r>
    <x v="273"/>
    <s v="ACT TCCS - PTS - City Maintenance - PM - Belconnen Depot"/>
    <n v="946830"/>
    <m/>
    <s v="Agricultural"/>
    <m/>
    <m/>
    <s v="TORO"/>
    <s v="MOWER"/>
    <s v="Groundsmaster 5900 Wide Area Ride-On Mower"/>
    <s v="EG FUELCO 1566 DICKSON"/>
    <s v="CALTEX Australia - Fuel"/>
    <n v="7071340000000000"/>
    <d v="2019-11-21T00:00:00"/>
    <d v="1899-12-30T07:05:00"/>
    <m/>
    <x v="0"/>
    <n v="69.099999999999994"/>
    <n v="1.51"/>
    <n v="94.98"/>
    <n v="9.5"/>
    <n v="104.48"/>
  </r>
  <r>
    <x v="273"/>
    <s v="ACT TCCS - PTS - City Maintenance - PM - Belconnen Depot"/>
    <n v="946830"/>
    <m/>
    <s v="Agricultural"/>
    <m/>
    <m/>
    <s v="TORO"/>
    <s v="MOWER"/>
    <s v="Groundsmaster 5900 Wide Area Ride-On Mower"/>
    <s v="EG FUELCO 1566 DICKSON"/>
    <s v="CALTEX Australia - Fuel"/>
    <n v="7071340000000000"/>
    <d v="2019-11-22T00:00:00"/>
    <d v="1899-12-30T11:42:00"/>
    <m/>
    <x v="0"/>
    <n v="97.14"/>
    <n v="1.51"/>
    <n v="133.53"/>
    <n v="13.36"/>
    <n v="146.88999999999999"/>
  </r>
  <r>
    <x v="273"/>
    <s v="ACT TCCS - PTS - City Maintenance - PM - Belconnen Depot"/>
    <n v="946830"/>
    <m/>
    <s v="Agricultural"/>
    <m/>
    <m/>
    <s v="TORO"/>
    <s v="MOWER"/>
    <s v="Groundsmaster 5900 Wide Area Ride-On Mower"/>
    <s v="EG FUELCO 1566 DICKSON"/>
    <s v="CALTEX Australia - Fuel"/>
    <n v="7071340000000000"/>
    <d v="2019-11-27T00:00:00"/>
    <d v="1899-12-30T10:44:00"/>
    <n v="70"/>
    <x v="0"/>
    <n v="117.39"/>
    <n v="1.51"/>
    <n v="161.35"/>
    <n v="16.14"/>
    <n v="177.49"/>
  </r>
  <r>
    <x v="273"/>
    <s v="ACT TCCS - PTS - City Maintenance - PM - Belconnen Depot"/>
    <n v="946830"/>
    <m/>
    <s v="Agricultural"/>
    <m/>
    <m/>
    <s v="TORO"/>
    <s v="MOWER"/>
    <s v="Groundsmaster 5900 Wide Area Ride-On Mower"/>
    <s v="EG FUELCO 1566 DICKSON"/>
    <s v="CALTEX Australia - Fuel"/>
    <n v="7071340000000000"/>
    <d v="2019-12-03T00:00:00"/>
    <d v="1899-12-30T14:00:00"/>
    <n v="84"/>
    <x v="0"/>
    <n v="117.61"/>
    <n v="1.51"/>
    <n v="161.66"/>
    <n v="16.170000000000002"/>
    <n v="177.83"/>
  </r>
  <r>
    <x v="273"/>
    <s v="ACT TCCS - PTS - City Maintenance - PM - Belconnen Depot"/>
    <n v="946830"/>
    <m/>
    <s v="Agricultural"/>
    <m/>
    <m/>
    <s v="TORO"/>
    <s v="MOWER"/>
    <s v="Groundsmaster 5900 Wide Area Ride-On Mower"/>
    <s v="EG FUELCO 1566 DICKSON"/>
    <s v="CALTEX Australia - Fuel"/>
    <n v="7071340000000000"/>
    <d v="2019-12-30T00:00:00"/>
    <d v="1899-12-30T10:52:00"/>
    <n v="143"/>
    <x v="0"/>
    <n v="114.04"/>
    <n v="1.54"/>
    <n v="159.86000000000001"/>
    <n v="15.99"/>
    <n v="175.85"/>
  </r>
  <r>
    <x v="274"/>
    <s v="ACT TCCS - PTS - City Maintenance - PM - Belconnen Depot"/>
    <n v="949933"/>
    <m/>
    <s v="Heavy Commercial"/>
    <m/>
    <n v="2018"/>
    <s v="ISUZU"/>
    <s v="N-SERIES"/>
    <s v="NH MY18 5.2 NPR 65-190 CREW RWD AMT 4DR CAB CHASSIS (REL. 01/19)"/>
    <s v="EG FUELCO 1790 BELCONNEN"/>
    <s v="CALTEX Australia - Fuel"/>
    <n v="7071340000000000"/>
    <d v="2019-11-26T00:00:00"/>
    <d v="1899-12-30T00:42:00"/>
    <n v="505"/>
    <x v="0"/>
    <n v="80.959999999999994"/>
    <n v="1.53"/>
    <n v="112.75"/>
    <n v="11.28"/>
    <n v="124.03"/>
  </r>
  <r>
    <x v="274"/>
    <s v="ACT TCCS - PTS - City Maintenance - PM - Belconnen Depot"/>
    <n v="949933"/>
    <m/>
    <s v="Heavy Commercial"/>
    <m/>
    <n v="2018"/>
    <s v="ISUZU"/>
    <s v="N-SERIES"/>
    <s v="NH MY18 5.2 NPR 65-190 CREW RWD AMT 4DR CAB CHASSIS (REL. 01/19)"/>
    <s v="EG FUELCO 1790 BELCONNEN"/>
    <s v="CALTEX Australia - Fuel"/>
    <n v="7071340000000000"/>
    <d v="2019-11-29T00:00:00"/>
    <d v="1899-12-30T07:59:00"/>
    <n v="861"/>
    <x v="0"/>
    <n v="79.91"/>
    <n v="1.53"/>
    <n v="111.29"/>
    <n v="11.13"/>
    <n v="122.42"/>
  </r>
  <r>
    <x v="274"/>
    <s v="ACT TCCS - PTS - City Maintenance - PM - Belconnen Depot"/>
    <n v="949933"/>
    <m/>
    <s v="Heavy Commercial"/>
    <m/>
    <n v="2018"/>
    <s v="ISUZU"/>
    <s v="N-SERIES"/>
    <s v="NH MY18 5.2 NPR 65-190 CREW RWD AMT 4DR CAB CHASSIS (REL. 01/19)"/>
    <s v="EG FUELCO 1790 BELCONNEN"/>
    <s v="CALTEX Australia - Fuel"/>
    <n v="7071340000000000"/>
    <d v="2019-12-05T00:00:00"/>
    <d v="1899-12-30T13:23:00"/>
    <n v="14796"/>
    <x v="0"/>
    <n v="102.11"/>
    <n v="1.53"/>
    <n v="142.21"/>
    <n v="14.23"/>
    <n v="156.44"/>
  </r>
  <r>
    <x v="274"/>
    <s v="ACT TCCS - PTS - City Maintenance - PM - Belconnen Depot"/>
    <n v="949933"/>
    <m/>
    <s v="Heavy Commercial"/>
    <m/>
    <n v="2018"/>
    <s v="ISUZU"/>
    <s v="N-SERIES"/>
    <s v="NH MY18 5.2 NPR 65-190 CREW RWD AMT 4DR CAB CHASSIS (REL. 01/19)"/>
    <s v="EG FUELCO 1790 BELCONNEN"/>
    <s v="CALTEX Australia - Fuel"/>
    <n v="7071340000000000"/>
    <d v="2019-12-10T00:00:00"/>
    <d v="1899-12-30T20:35:00"/>
    <n v="1970"/>
    <x v="0"/>
    <n v="62.87"/>
    <n v="1.53"/>
    <n v="87.56"/>
    <n v="8.76"/>
    <n v="96.32"/>
  </r>
  <r>
    <x v="274"/>
    <s v="ACT TCCS - PTS - City Maintenance - PM - Belconnen Depot"/>
    <n v="949933"/>
    <m/>
    <s v="Heavy Commercial"/>
    <m/>
    <n v="2018"/>
    <s v="ISUZU"/>
    <s v="N-SERIES"/>
    <s v="NH MY18 5.2 NPR 65-190 CREW RWD AMT 4DR CAB CHASSIS (REL. 01/19)"/>
    <s v="EG FUELCO 1790 BELCONNEN"/>
    <s v="CALTEX Australia - Fuel"/>
    <n v="7071340000000000"/>
    <d v="2019-12-13T00:00:00"/>
    <d v="1899-12-30T00:40:00"/>
    <n v="23216"/>
    <x v="0"/>
    <n v="84.38"/>
    <n v="1.53"/>
    <n v="117.52"/>
    <n v="11.76"/>
    <n v="129.28"/>
  </r>
  <r>
    <x v="274"/>
    <s v="ACT TCCS - PTS - City Maintenance - PM - Belconnen Depot"/>
    <n v="949933"/>
    <m/>
    <s v="Heavy Commercial"/>
    <m/>
    <n v="2018"/>
    <s v="ISUZU"/>
    <s v="N-SERIES"/>
    <s v="NH MY18 5.2 NPR 65-190 CREW RWD AMT 4DR CAB CHASSIS (REL. 01/19)"/>
    <s v="EG FUELCO 1790 BELCONNEN"/>
    <s v="CALTEX Australia - Fuel"/>
    <n v="7071340000000000"/>
    <d v="2019-12-20T00:00:00"/>
    <d v="1899-12-30T10:25:00"/>
    <n v="29133"/>
    <x v="0"/>
    <n v="93.66"/>
    <n v="1.53"/>
    <n v="130.44999999999999"/>
    <n v="13.05"/>
    <n v="143.5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BELCONNEN WOOLWORTHS S/STN"/>
    <s v="CALTEX Australia - Fuel"/>
    <n v="7071340000000000"/>
    <d v="2019-01-31T00:00:00"/>
    <d v="1899-12-30T11:45:00"/>
    <m/>
    <x v="0"/>
    <n v="100.01"/>
    <n v="1.32"/>
    <n v="120.42"/>
    <n v="12.04"/>
    <n v="132.46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BELCONNEN WOOLWORTHS S/STN"/>
    <s v="CALTEX Australia - Fuel"/>
    <n v="7071340000000000"/>
    <d v="2019-02-12T00:00:00"/>
    <d v="1899-12-30T10:15:00"/>
    <m/>
    <x v="0"/>
    <n v="108.91"/>
    <n v="1.37"/>
    <n v="135.49"/>
    <n v="13.55"/>
    <n v="149.04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BELCONNEN WOOLWORTHS S/STN"/>
    <s v="CALTEX Australia - Fuel"/>
    <n v="7071340000000000"/>
    <d v="2019-03-15T00:00:00"/>
    <d v="1899-12-30T06:33:00"/>
    <m/>
    <x v="0"/>
    <n v="112.81"/>
    <n v="1.43"/>
    <n v="146.55000000000001"/>
    <n v="14.66"/>
    <n v="161.21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CALTEX KALEEN STAR MART"/>
    <s v="CALTEX Australia - Fuel"/>
    <n v="7071340000000000"/>
    <d v="2019-02-20T00:00:00"/>
    <d v="1899-12-30T09:52:00"/>
    <m/>
    <x v="0"/>
    <n v="145.97"/>
    <n v="1.39"/>
    <n v="184.57"/>
    <n v="18.46"/>
    <n v="203.03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EG FUELCO 1790 BELCONNEN"/>
    <s v="CALTEX Australia - Fuel"/>
    <n v="7071340000000000"/>
    <d v="2019-10-29T00:00:00"/>
    <d v="1899-12-30T09:55:00"/>
    <n v="196047"/>
    <x v="0"/>
    <n v="101.67"/>
    <n v="1.47"/>
    <n v="135.72999999999999"/>
    <n v="13.57"/>
    <n v="149.30000000000001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EG FUELCO 1790 BELCONNEN"/>
    <s v="CALTEX Australia - Fuel"/>
    <n v="7071340000000000"/>
    <d v="2019-11-19T00:00:00"/>
    <d v="1899-12-30T07:50:00"/>
    <n v="198083"/>
    <x v="0"/>
    <n v="88"/>
    <n v="1.44"/>
    <n v="115.16"/>
    <n v="11.52"/>
    <n v="126.68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EG FUELCO 1790 BELCONNEN"/>
    <s v="CALTEX Australia - Fuel"/>
    <n v="7071340000000000"/>
    <d v="2019-12-19T00:00:00"/>
    <d v="1899-12-30T08:31:00"/>
    <n v="200805"/>
    <x v="0"/>
    <n v="106.45"/>
    <n v="1.45"/>
    <n v="139.94999999999999"/>
    <n v="14"/>
    <n v="153.94999999999999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1-09T00:00:00"/>
    <d v="1899-12-30T08:04:00"/>
    <n v="171551"/>
    <x v="0"/>
    <n v="90.1"/>
    <n v="1.28"/>
    <n v="105.02"/>
    <n v="10.5"/>
    <n v="115.52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1-18T00:00:00"/>
    <d v="1899-12-30T06:19:00"/>
    <n v="172143"/>
    <x v="0"/>
    <n v="100.5"/>
    <n v="1.28"/>
    <n v="116.94"/>
    <n v="11.69"/>
    <n v="128.63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1-24T00:00:00"/>
    <d v="1899-12-30T10:01:00"/>
    <n v="172777"/>
    <x v="0"/>
    <n v="106.94"/>
    <n v="1.33"/>
    <n v="129.03"/>
    <n v="12.9"/>
    <n v="141.93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2-27T00:00:00"/>
    <d v="1899-12-30T06:32:00"/>
    <n v="174967"/>
    <x v="0"/>
    <n v="73.069999999999993"/>
    <n v="1.42"/>
    <n v="94.52"/>
    <n v="9.4499999999999993"/>
    <n v="103.97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3-05T00:00:00"/>
    <d v="1899-12-30T06:26:00"/>
    <n v="175578"/>
    <x v="0"/>
    <n v="100.69"/>
    <n v="1.43"/>
    <n v="131.08000000000001"/>
    <n v="13.11"/>
    <n v="144.19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3-21T00:00:00"/>
    <d v="1899-12-30T08:11:00"/>
    <n v="176740"/>
    <x v="0"/>
    <n v="83.95"/>
    <n v="1.43"/>
    <n v="109.29"/>
    <n v="10.93"/>
    <n v="120.22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3-29T00:00:00"/>
    <d v="1899-12-30T06:18:00"/>
    <n v="177338"/>
    <x v="0"/>
    <n v="102.79"/>
    <n v="1.43"/>
    <n v="133.82"/>
    <n v="13.38"/>
    <n v="147.19999999999999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4-01T00:00:00"/>
    <d v="1899-12-30T06:27:00"/>
    <m/>
    <x v="0"/>
    <n v="60.92"/>
    <n v="1.43"/>
    <n v="79.31"/>
    <n v="7.93"/>
    <n v="87.24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4-04T00:00:00"/>
    <d v="1899-12-30T06:30:00"/>
    <n v="177894"/>
    <x v="0"/>
    <n v="98.13"/>
    <n v="1.43"/>
    <n v="127.75"/>
    <n v="12.78"/>
    <n v="140.53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4-10T00:00:00"/>
    <d v="1899-12-30T06:19:00"/>
    <n v="178429"/>
    <x v="0"/>
    <n v="84.34"/>
    <n v="1.45"/>
    <n v="111.48"/>
    <n v="11.15"/>
    <n v="122.63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4-10T00:00:00"/>
    <d v="1899-12-30T06:46:00"/>
    <m/>
    <x v="0"/>
    <n v="61.72"/>
    <n v="1.45"/>
    <n v="81.58"/>
    <n v="8.16"/>
    <n v="89.74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4-16T00:00:00"/>
    <d v="1899-12-30T06:44:00"/>
    <n v="179016"/>
    <x v="0"/>
    <n v="94.85"/>
    <n v="1.46"/>
    <n v="125.81"/>
    <n v="12.58"/>
    <n v="138.38999999999999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4-26T00:00:00"/>
    <d v="1899-12-30T10:17:00"/>
    <m/>
    <x v="0"/>
    <n v="97.47"/>
    <n v="1.46"/>
    <n v="129.28"/>
    <n v="12.93"/>
    <n v="142.21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5-06T00:00:00"/>
    <d v="1899-12-30T09:52:00"/>
    <n v="180187"/>
    <x v="0"/>
    <n v="97.58"/>
    <n v="1.49"/>
    <n v="132.09"/>
    <n v="13.21"/>
    <n v="145.30000000000001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5-10T00:00:00"/>
    <d v="1899-12-30T08:25:00"/>
    <n v="180764"/>
    <x v="0"/>
    <n v="89.17"/>
    <n v="1.49"/>
    <n v="120.7"/>
    <n v="12.07"/>
    <n v="132.77000000000001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5-16T00:00:00"/>
    <d v="1899-12-30T06:48:00"/>
    <n v="181312"/>
    <x v="0"/>
    <n v="92.81"/>
    <n v="1.49"/>
    <n v="125.63"/>
    <n v="12.56"/>
    <n v="138.19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5-22T00:00:00"/>
    <d v="1899-12-30T06:18:00"/>
    <n v="181912"/>
    <x v="0"/>
    <n v="93"/>
    <n v="1.47"/>
    <n v="124.2"/>
    <n v="12.42"/>
    <n v="136.62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5-29T00:00:00"/>
    <d v="1899-12-30T06:17:00"/>
    <n v="182426"/>
    <x v="0"/>
    <n v="94.82"/>
    <n v="1.47"/>
    <n v="126.63"/>
    <n v="12.66"/>
    <n v="139.29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6-04T00:00:00"/>
    <d v="1899-12-30T07:33:00"/>
    <n v="182984"/>
    <x v="0"/>
    <n v="94.66"/>
    <n v="1.47"/>
    <n v="126.42"/>
    <n v="12.64"/>
    <n v="139.06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6-11T00:00:00"/>
    <d v="1899-12-30T11:25:00"/>
    <n v="183520"/>
    <x v="0"/>
    <n v="97.74"/>
    <n v="1.47"/>
    <n v="130.53"/>
    <n v="13.05"/>
    <n v="143.58000000000001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6-18T00:00:00"/>
    <d v="1899-12-30T08:02:00"/>
    <n v="184140"/>
    <x v="0"/>
    <n v="91.01"/>
    <n v="1.42"/>
    <n v="117.51"/>
    <n v="11.75"/>
    <n v="129.26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6-24T00:00:00"/>
    <d v="1899-12-30T08:19:00"/>
    <n v="184594"/>
    <x v="0"/>
    <n v="90.69"/>
    <n v="1.44"/>
    <n v="116.05"/>
    <n v="11.61"/>
    <n v="127.66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6-28T00:00:00"/>
    <d v="1899-12-30T13:23:00"/>
    <n v="185169"/>
    <x v="0"/>
    <n v="101.89"/>
    <n v="1.41"/>
    <n v="130.38"/>
    <n v="13.04"/>
    <n v="143.41999999999999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7-05T00:00:00"/>
    <d v="1899-12-30T10:34:00"/>
    <m/>
    <x v="0"/>
    <n v="101.04"/>
    <n v="1.43"/>
    <n v="131.12"/>
    <n v="13.11"/>
    <n v="144.22999999999999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7-11T00:00:00"/>
    <d v="1899-12-30T13:45:00"/>
    <n v="186349"/>
    <x v="0"/>
    <n v="93.23"/>
    <n v="1.46"/>
    <n v="123.34"/>
    <n v="12.33"/>
    <n v="135.66999999999999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7-17T00:00:00"/>
    <d v="1899-12-30T11:27:00"/>
    <m/>
    <x v="0"/>
    <n v="96.13"/>
    <n v="1.45"/>
    <n v="126.68"/>
    <n v="12.67"/>
    <n v="139.35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7-25T00:00:00"/>
    <d v="1899-12-30T07:12:00"/>
    <n v="187360"/>
    <x v="0"/>
    <n v="99.19"/>
    <n v="1.45"/>
    <n v="131.16"/>
    <n v="13.12"/>
    <n v="144.28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7-31T00:00:00"/>
    <d v="1899-12-30T06:31:00"/>
    <n v="187857"/>
    <x v="0"/>
    <n v="85.72"/>
    <n v="1.46"/>
    <n v="114.12"/>
    <n v="11.41"/>
    <n v="125.53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8-06T00:00:00"/>
    <d v="1899-12-30T07:22:00"/>
    <n v="188353"/>
    <x v="0"/>
    <n v="94.94"/>
    <n v="1.46"/>
    <n v="125.85"/>
    <n v="12.59"/>
    <n v="138.44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8-13T00:00:00"/>
    <d v="1899-12-30T07:25:00"/>
    <n v="188908"/>
    <x v="0"/>
    <n v="104.85"/>
    <n v="1.48"/>
    <n v="140.94"/>
    <n v="14.09"/>
    <n v="155.03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8-19T00:00:00"/>
    <d v="1899-12-30T09:54:00"/>
    <n v="189486"/>
    <x v="0"/>
    <n v="93.97"/>
    <n v="1.45"/>
    <n v="124.1"/>
    <n v="12.41"/>
    <n v="136.51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8-23T00:00:00"/>
    <d v="1899-12-30T08:16:00"/>
    <n v="190042"/>
    <x v="0"/>
    <n v="101.4"/>
    <n v="1.45"/>
    <n v="133.91999999999999"/>
    <n v="13.39"/>
    <n v="147.31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8-29T00:00:00"/>
    <d v="1899-12-30T08:21:00"/>
    <n v="190585"/>
    <x v="0"/>
    <n v="83.2"/>
    <n v="1.45"/>
    <n v="109.97"/>
    <n v="11"/>
    <n v="120.97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9-02T00:00:00"/>
    <d v="1899-12-30T11:07:00"/>
    <n v="191003"/>
    <x v="0"/>
    <n v="87.16"/>
    <n v="1.45"/>
    <n v="115.25"/>
    <n v="11.53"/>
    <n v="126.78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9-05T00:00:00"/>
    <d v="1899-12-30T13:47:00"/>
    <n v="191523"/>
    <x v="0"/>
    <n v="101.69"/>
    <n v="1.45"/>
    <n v="134.46"/>
    <n v="13.45"/>
    <n v="147.91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9-10T00:00:00"/>
    <d v="1899-12-30T10:56:00"/>
    <n v="191974"/>
    <x v="0"/>
    <n v="88.32"/>
    <n v="1.45"/>
    <n v="116.42"/>
    <n v="11.64"/>
    <n v="128.06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9-13T00:00:00"/>
    <d v="1899-12-30T00:55:00"/>
    <n v="192437"/>
    <x v="0"/>
    <n v="87.52"/>
    <n v="1.45"/>
    <n v="115.36"/>
    <n v="11.54"/>
    <n v="126.9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9-20T00:00:00"/>
    <d v="1899-12-30T11:41:00"/>
    <n v="192980"/>
    <x v="0"/>
    <n v="85.53"/>
    <n v="1.45"/>
    <n v="112.73"/>
    <n v="11.27"/>
    <n v="124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9-26T00:00:00"/>
    <d v="1899-12-30T09:33:00"/>
    <n v="193454"/>
    <x v="0"/>
    <n v="107.08"/>
    <n v="1.46"/>
    <n v="142.28"/>
    <n v="14.23"/>
    <n v="156.51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10-02T00:00:00"/>
    <d v="1899-12-30T10:34:00"/>
    <n v="193914"/>
    <x v="0"/>
    <n v="101.55"/>
    <n v="1.49"/>
    <n v="137.81"/>
    <n v="13.78"/>
    <n v="151.59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10-10T00:00:00"/>
    <d v="1899-12-30T08:04:00"/>
    <n v="194425"/>
    <x v="0"/>
    <n v="94.91"/>
    <n v="1.5"/>
    <n v="129.28"/>
    <n v="12.93"/>
    <n v="142.21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10-16T00:00:00"/>
    <d v="1899-12-30T07:41:00"/>
    <n v="194929"/>
    <x v="0"/>
    <n v="112.3"/>
    <n v="1.48"/>
    <n v="151.22"/>
    <n v="15.12"/>
    <n v="166.34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10-22T00:00:00"/>
    <d v="1899-12-30T06:43:00"/>
    <n v="195446"/>
    <x v="0"/>
    <n v="100.07"/>
    <n v="1.47"/>
    <n v="133.78"/>
    <n v="13.38"/>
    <n v="147.16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11-04T00:00:00"/>
    <d v="1899-12-30T08:22:00"/>
    <n v="196597"/>
    <x v="0"/>
    <n v="102.01"/>
    <n v="1.47"/>
    <n v="136.71"/>
    <n v="13.67"/>
    <n v="150.38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11-11T00:00:00"/>
    <d v="1899-12-30T07:05:00"/>
    <n v="19713"/>
    <x v="0"/>
    <n v="94.74"/>
    <n v="1.47"/>
    <n v="126.55"/>
    <n v="12.66"/>
    <n v="139.21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11-14T00:00:00"/>
    <d v="1899-12-30T07:04:00"/>
    <n v="197570"/>
    <x v="0"/>
    <n v="68.209999999999994"/>
    <n v="1.47"/>
    <n v="91.11"/>
    <n v="9.11"/>
    <n v="100.22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11-25T00:00:00"/>
    <d v="1899-12-30T06:47:00"/>
    <n v="198595"/>
    <x v="0"/>
    <n v="107.23"/>
    <n v="1.45"/>
    <n v="141.22999999999999"/>
    <n v="14.12"/>
    <n v="155.35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11-28T00:00:00"/>
    <d v="1899-12-30T09:40:00"/>
    <n v="199150"/>
    <x v="0"/>
    <n v="98.15"/>
    <n v="1.45"/>
    <n v="129.27000000000001"/>
    <n v="12.93"/>
    <n v="142.19999999999999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12-04T00:00:00"/>
    <d v="1899-12-30T07:55:00"/>
    <n v="199698"/>
    <x v="0"/>
    <n v="104.75"/>
    <n v="1.45"/>
    <n v="138.16"/>
    <n v="13.82"/>
    <n v="151.97999999999999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12-10T00:00:00"/>
    <d v="1899-12-30T10:18:00"/>
    <n v="200269"/>
    <x v="0"/>
    <n v="97.57"/>
    <n v="1.47"/>
    <n v="130.18"/>
    <n v="13.02"/>
    <n v="143.19999999999999"/>
  </r>
  <r>
    <x v="276"/>
    <s v="ACT TCCS - PTS - City Maintenance - PM - Charnwood Depot"/>
    <n v="206683"/>
    <m/>
    <s v="Heavy Commercial"/>
    <n v="158229"/>
    <n v="2011"/>
    <s v="ISUZU"/>
    <s v="N-SERIES"/>
    <s v="NH MY10 (1/11) 5.2 NQR450 Long 4x2 Man CC"/>
    <s v="BELCONNEN ACT"/>
    <s v="Viva Energy Australia Ltd (Previously Shell)"/>
    <n v="9458764"/>
    <d v="2019-01-16T00:00:00"/>
    <d v="1899-12-30T06:27:00"/>
    <n v="81447"/>
    <x v="0"/>
    <n v="73.72"/>
    <n v="1.54"/>
    <n v="103.25"/>
    <n v="10.33"/>
    <n v="113.58"/>
  </r>
  <r>
    <x v="276"/>
    <s v="ACT TCCS - PTS - City Maintenance - PM - Charnwood Depot"/>
    <n v="206683"/>
    <m/>
    <s v="Heavy Commercial"/>
    <n v="158229"/>
    <n v="2011"/>
    <s v="ISUZU"/>
    <s v="N-SERIES"/>
    <s v="NH MY10 (1/11) 5.2 NQR450 Long 4x2 Man CC"/>
    <s v="BELCONNEN ACT"/>
    <s v="Viva Energy Australia Ltd (Previously Shell)"/>
    <n v="9458764"/>
    <d v="2019-02-04T00:00:00"/>
    <d v="1899-12-30T06:57:00"/>
    <n v="81699"/>
    <x v="0"/>
    <n v="65.52"/>
    <n v="1.54"/>
    <n v="91.76"/>
    <n v="9.18"/>
    <n v="100.94"/>
  </r>
  <r>
    <x v="276"/>
    <s v="ACT TCCS - PTS - City Maintenance - PM - Charnwood Depot"/>
    <n v="206683"/>
    <m/>
    <s v="Heavy Commercial"/>
    <n v="158229"/>
    <n v="2011"/>
    <s v="ISUZU"/>
    <s v="N-SERIES"/>
    <s v="NH MY10 (1/11) 5.2 NQR450 Long 4x2 Man CC"/>
    <s v="BELCONNEN ACT"/>
    <s v="Viva Energy Australia Ltd (Previously Shell)"/>
    <n v="9458764"/>
    <d v="2019-02-18T00:00:00"/>
    <d v="1899-12-30T13:56:00"/>
    <n v="81972"/>
    <x v="0"/>
    <n v="71.22"/>
    <n v="1.54"/>
    <n v="99.74"/>
    <n v="9.9700000000000006"/>
    <n v="109.71"/>
  </r>
  <r>
    <x v="276"/>
    <s v="ACT TCCS - PTS - City Maintenance - PM - Charnwood Depot"/>
    <n v="206683"/>
    <m/>
    <s v="Heavy Commercial"/>
    <n v="158229"/>
    <n v="2011"/>
    <s v="ISUZU"/>
    <s v="N-SERIES"/>
    <s v="NH MY10 (1/11) 5.2 NQR450 Long 4x2 Man CC"/>
    <s v="BELCONNEN ACT"/>
    <s v="Viva Energy Australia Ltd (Previously Shell)"/>
    <n v="9458764"/>
    <d v="2019-03-12T00:00:00"/>
    <d v="1899-12-30T13:44:00"/>
    <n v="82169"/>
    <x v="0"/>
    <n v="68.349999999999994"/>
    <n v="1.5"/>
    <n v="93.24"/>
    <n v="9.32"/>
    <n v="102.56"/>
  </r>
  <r>
    <x v="276"/>
    <s v="ACT TCCS - PTS - City Maintenance - PM - Charnwood Depot"/>
    <n v="206683"/>
    <m/>
    <s v="Heavy Commercial"/>
    <n v="158229"/>
    <n v="2011"/>
    <s v="ISUZU"/>
    <s v="N-SERIES"/>
    <s v="NH MY10 (1/11) 5.2 NQR450 Long 4x2 Man CC"/>
    <s v="BELCONNEN ACT"/>
    <s v="Viva Energy Australia Ltd (Previously Shell)"/>
    <n v="9458764"/>
    <d v="2019-04-11T00:00:00"/>
    <d v="1899-12-30T13:18:00"/>
    <n v="82446"/>
    <x v="0"/>
    <n v="81.11"/>
    <n v="1.51"/>
    <n v="111.09"/>
    <n v="11.11"/>
    <n v="122.2"/>
  </r>
  <r>
    <x v="276"/>
    <s v="ACT TCCS - PTS - City Maintenance - PM - Charnwood Depot"/>
    <n v="206683"/>
    <m/>
    <s v="Heavy Commercial"/>
    <n v="158229"/>
    <n v="2011"/>
    <s v="ISUZU"/>
    <s v="N-SERIES"/>
    <s v="NH MY10 (1/11) 5.2 NQR450 Long 4x2 Man CC"/>
    <s v="BELCONNEN ACT"/>
    <s v="Viva Energy Australia Ltd (Previously Shell)"/>
    <n v="9458764"/>
    <d v="2019-05-06T00:00:00"/>
    <d v="1899-12-30T13:28:00"/>
    <n v="82700"/>
    <x v="0"/>
    <n v="76.489999999999995"/>
    <n v="1.51"/>
    <n v="104.77"/>
    <n v="10.48"/>
    <n v="115.25"/>
  </r>
  <r>
    <x v="276"/>
    <s v="ACT TCCS - PTS - City Maintenance - PM - Charnwood Depot"/>
    <n v="206683"/>
    <m/>
    <s v="Heavy Commercial"/>
    <n v="158229"/>
    <n v="2011"/>
    <s v="ISUZU"/>
    <s v="N-SERIES"/>
    <s v="NH MY10 (1/11) 5.2 NQR450 Long 4x2 Man CC"/>
    <s v="BELCONNEN ACT"/>
    <s v="Viva Energy Australia Ltd (Previously Shell)"/>
    <n v="9458764"/>
    <d v="2019-06-06T00:00:00"/>
    <d v="1899-12-30T13:06:00"/>
    <n v="82390"/>
    <x v="0"/>
    <n v="75.91"/>
    <n v="1.52"/>
    <n v="104.65"/>
    <n v="10.47"/>
    <n v="115.12"/>
  </r>
  <r>
    <x v="276"/>
    <s v="ACT TCCS - PTS - City Maintenance - PM - Charnwood Depot"/>
    <n v="206683"/>
    <m/>
    <s v="Heavy Commercial"/>
    <n v="158229"/>
    <n v="2011"/>
    <s v="ISUZU"/>
    <s v="N-SERIES"/>
    <s v="NH MY10 (1/11) 5.2 NQR450 Long 4x2 Man CC"/>
    <s v="BELCONNEN ACT"/>
    <s v="Viva Energy Australia Ltd (Previously Shell)"/>
    <n v="9458764"/>
    <d v="2019-08-26T00:00:00"/>
    <d v="1899-12-30T00:51:00"/>
    <n v="83410"/>
    <x v="0"/>
    <n v="86.25"/>
    <n v="1.51"/>
    <n v="118.13"/>
    <n v="11.81"/>
    <n v="129.94"/>
  </r>
  <r>
    <x v="276"/>
    <s v="ACT TCCS - PTS - City Maintenance - PM - Charnwood Depot"/>
    <n v="206683"/>
    <m/>
    <s v="Heavy Commercial"/>
    <n v="158229"/>
    <n v="2011"/>
    <s v="ISUZU"/>
    <s v="N-SERIES"/>
    <s v="NH MY10 (1/11) 5.2 NQR450 Long 4x2 Man CC"/>
    <s v="DICKSON ACT"/>
    <s v="Viva Energy Australia Ltd (Previously Shell)"/>
    <n v="9458764"/>
    <d v="2019-10-25T00:00:00"/>
    <d v="1899-12-30T09:44:00"/>
    <n v="83825"/>
    <x v="0"/>
    <n v="97.74"/>
    <n v="1.54"/>
    <n v="136.53"/>
    <n v="13.65"/>
    <n v="150.18"/>
  </r>
  <r>
    <x v="276"/>
    <s v="ACT TCCS - PTS - City Maintenance - PM - Charnwood Depot"/>
    <n v="206683"/>
    <m/>
    <s v="Heavy Commercial"/>
    <n v="158229"/>
    <n v="2011"/>
    <s v="ISUZU"/>
    <s v="N-SERIES"/>
    <s v="NH MY10 (1/11) 5.2 NQR450 Long 4x2 Man CC"/>
    <s v="QUEANBEYAN NSW"/>
    <s v="Viva Energy Australia Ltd (Previously Shell)"/>
    <n v="9458764"/>
    <d v="2019-10-09T00:00:00"/>
    <d v="1899-12-30T09:06:00"/>
    <n v="0"/>
    <x v="0"/>
    <n v="81.87"/>
    <n v="1.49"/>
    <n v="110.64"/>
    <n v="11.06"/>
    <n v="121.7"/>
  </r>
  <r>
    <x v="277"/>
    <s v="ACT TCCS - PTS - City Maintenance - PM - Charnwood Depot"/>
    <n v="238036"/>
    <m/>
    <s v="Truck"/>
    <n v="184737"/>
    <n v="2012"/>
    <s v="FORD"/>
    <s v="RANGER"/>
    <s v="PX MY11 (1/12) 2.2 TDCi XL Single 4x2 Man CC"/>
    <s v="BELCONNEN WOOLWORTHS S/STN"/>
    <s v="CALTEX Australia - Fuel"/>
    <n v="7071340000000000"/>
    <d v="2019-02-15T00:00:00"/>
    <d v="1899-12-30T10:44:00"/>
    <m/>
    <x v="0"/>
    <n v="52.74"/>
    <n v="1.37"/>
    <n v="65.61"/>
    <n v="6.56"/>
    <n v="72.17"/>
  </r>
  <r>
    <x v="277"/>
    <s v="ACT TCCS - PTS - City Maintenance - PM - Charnwood Depot"/>
    <n v="238036"/>
    <m/>
    <s v="Truck"/>
    <n v="184737"/>
    <n v="2012"/>
    <s v="FORD"/>
    <s v="RANGER"/>
    <s v="PX MY11 (1/12) 2.2 TDCi XL Single 4x2 Man CC"/>
    <s v="HOLT CALTEX WOOLWORTHS"/>
    <s v="CALTEX Australia - Fuel"/>
    <n v="7071340000000000"/>
    <d v="2019-01-08T00:00:00"/>
    <d v="1899-12-30T09:41:00"/>
    <n v="99235"/>
    <x v="0"/>
    <n v="66.08"/>
    <n v="1.28"/>
    <n v="77.02"/>
    <n v="7.7"/>
    <n v="84.72"/>
  </r>
  <r>
    <x v="277"/>
    <s v="ACT TCCS - PTS - City Maintenance - PM - Charnwood Depot"/>
    <n v="238036"/>
    <m/>
    <s v="Truck"/>
    <n v="184737"/>
    <n v="2012"/>
    <s v="FORD"/>
    <s v="RANGER"/>
    <s v="PX MY11 (1/12) 2.2 TDCi XL Single 4x2 Man CC"/>
    <s v="HOLT CALTEX WOOLWORTHS"/>
    <s v="CALTEX Australia - Fuel"/>
    <n v="7071340000000000"/>
    <d v="2019-01-17T00:00:00"/>
    <d v="1899-12-30T10:35:00"/>
    <n v="99833"/>
    <x v="0"/>
    <n v="70.97"/>
    <n v="1.28"/>
    <n v="82.58"/>
    <n v="8.26"/>
    <n v="90.84"/>
  </r>
  <r>
    <x v="277"/>
    <s v="ACT TCCS - PTS - City Maintenance - PM - Charnwood Depot"/>
    <n v="238036"/>
    <m/>
    <s v="Truck"/>
    <n v="184737"/>
    <n v="2012"/>
    <s v="FORD"/>
    <s v="RANGER"/>
    <s v="PX MY11 (1/12) 2.2 TDCi XL Single 4x2 Man CC"/>
    <s v="HOLT CALTEX WOOLWORTHS"/>
    <s v="CALTEX Australia - Fuel"/>
    <n v="7071340000000000"/>
    <d v="2019-01-25T00:00:00"/>
    <d v="1899-12-30T08:38:00"/>
    <n v="100310"/>
    <x v="0"/>
    <n v="54.64"/>
    <n v="1.33"/>
    <n v="65.930000000000007"/>
    <n v="6.59"/>
    <n v="72.52"/>
  </r>
  <r>
    <x v="277"/>
    <s v="ACT TCCS - PTS - City Maintenance - PM - Charnwood Depot"/>
    <n v="238036"/>
    <m/>
    <s v="Truck"/>
    <n v="184737"/>
    <n v="2012"/>
    <s v="FORD"/>
    <s v="RANGER"/>
    <s v="PX MY11 (1/12) 2.2 TDCi XL Single 4x2 Man CC"/>
    <s v="HOLT CALTEX WOOLWORTHS"/>
    <s v="CALTEX Australia - Fuel"/>
    <n v="7071340000000000"/>
    <d v="2019-02-05T00:00:00"/>
    <d v="1899-12-30T11:44:00"/>
    <n v="100875"/>
    <x v="0"/>
    <n v="71.430000000000007"/>
    <n v="1.36"/>
    <n v="88.3"/>
    <n v="8.83"/>
    <n v="97.13"/>
  </r>
  <r>
    <x v="277"/>
    <s v="ACT TCCS - PTS - City Maintenance - PM - Charnwood Depot"/>
    <n v="238036"/>
    <m/>
    <s v="Truck"/>
    <n v="184737"/>
    <n v="2012"/>
    <s v="FORD"/>
    <s v="RANGER"/>
    <s v="PX MY11 (1/12) 2.2 TDCi XL Single 4x2 Man CC"/>
    <s v="HOLT CALTEX WOOLWORTHS"/>
    <s v="CALTEX Australia - Fuel"/>
    <n v="7071340000000000"/>
    <d v="2019-02-22T00:00:00"/>
    <d v="1899-12-30T11:43:00"/>
    <n v="102121"/>
    <x v="0"/>
    <n v="50"/>
    <n v="1.4"/>
    <n v="63.65"/>
    <n v="6.37"/>
    <n v="70.02"/>
  </r>
  <r>
    <x v="277"/>
    <s v="ACT TCCS - PTS - City Maintenance - PM - Charnwood Depot"/>
    <n v="238036"/>
    <m/>
    <s v="Truck"/>
    <n v="184737"/>
    <n v="2012"/>
    <s v="FORD"/>
    <s v="RANGER"/>
    <s v="PX MY11 (1/12) 2.2 TDCi XL Single 4x2 Man CC"/>
    <s v="HOLT CALTEX WOOLWORTHS"/>
    <s v="CALTEX Australia - Fuel"/>
    <n v="7071340000000000"/>
    <d v="2019-02-28T00:00:00"/>
    <d v="1899-12-30T11:38:00"/>
    <n v="102573"/>
    <x v="0"/>
    <n v="49.51"/>
    <n v="1.42"/>
    <n v="64.05"/>
    <n v="6.41"/>
    <n v="70.459999999999994"/>
  </r>
  <r>
    <x v="277"/>
    <s v="ACT TCCS - PTS - City Maintenance - PM - Charnwood Depot"/>
    <n v="238036"/>
    <m/>
    <s v="Truck"/>
    <n v="184737"/>
    <n v="2012"/>
    <s v="FORD"/>
    <s v="RANGER"/>
    <s v="PX MY11 (1/12) 2.2 TDCi XL Single 4x2 Man CC"/>
    <s v="HOLT CALTEX WOOLWORTHS"/>
    <s v="CALTEX Australia - Fuel"/>
    <n v="7071340000000000"/>
    <d v="2019-03-12T00:00:00"/>
    <d v="1899-12-30T06:57:00"/>
    <m/>
    <x v="0"/>
    <n v="65.010000000000005"/>
    <n v="1.43"/>
    <n v="84.63"/>
    <n v="8.4600000000000009"/>
    <n v="93.09"/>
  </r>
  <r>
    <x v="277"/>
    <s v="ACT TCCS - PTS - City Maintenance - PM - Charnwood Depot"/>
    <n v="238036"/>
    <m/>
    <s v="Truck"/>
    <n v="184737"/>
    <n v="2012"/>
    <s v="FORD"/>
    <s v="RANGER"/>
    <s v="PX MY11 (1/12) 2.2 TDCi XL Single 4x2 Man CC"/>
    <s v="HOLT CALTEX WOOLWORTHS"/>
    <s v="CALTEX Australia - Fuel"/>
    <n v="7071340000000000"/>
    <d v="2019-03-21T00:00:00"/>
    <d v="1899-12-30T08:57:00"/>
    <n v="103674"/>
    <x v="0"/>
    <n v="72.3"/>
    <n v="1.43"/>
    <n v="94.12"/>
    <n v="9.41"/>
    <n v="103.53"/>
  </r>
  <r>
    <x v="277"/>
    <s v="ACT TCCS - PTS - City Maintenance - PM - Charnwood Depot"/>
    <n v="238036"/>
    <m/>
    <s v="Truck"/>
    <n v="184737"/>
    <n v="2012"/>
    <s v="FORD"/>
    <s v="RANGER"/>
    <s v="PX MY11 (1/12) 2.2 TDCi XL Single 4x2 Man CC"/>
    <s v="HOLT CALTEX WOOLWORTHS"/>
    <s v="CALTEX Australia - Fuel"/>
    <n v="7071340000000000"/>
    <d v="2019-03-29T00:00:00"/>
    <d v="1899-12-30T08:24:00"/>
    <n v="104082"/>
    <x v="0"/>
    <n v="64.39"/>
    <n v="1.43"/>
    <n v="83.83"/>
    <n v="8.3800000000000008"/>
    <n v="92.21"/>
  </r>
  <r>
    <x v="277"/>
    <s v="ACT TCCS - PTS - City Maintenance - PM - Charnwood Depot"/>
    <n v="238036"/>
    <m/>
    <s v="Truck"/>
    <n v="184737"/>
    <n v="2012"/>
    <s v="FORD"/>
    <s v="RANGER"/>
    <s v="PX MY11 (1/12) 2.2 TDCi XL Single 4x2 Man CC"/>
    <s v="HOLT CALTEX WOOLWORTHS"/>
    <s v="CALTEX Australia - Fuel"/>
    <n v="7071340000000000"/>
    <d v="2019-04-08T00:00:00"/>
    <d v="1899-12-30T14:02:00"/>
    <n v="104708"/>
    <x v="0"/>
    <n v="69.72"/>
    <n v="1.45"/>
    <n v="92.16"/>
    <n v="9.2200000000000006"/>
    <n v="101.38"/>
  </r>
  <r>
    <x v="277"/>
    <s v="ACT TCCS - PTS - City Maintenance - PM - Charnwood Depot"/>
    <n v="238036"/>
    <m/>
    <s v="Truck"/>
    <n v="184737"/>
    <n v="2012"/>
    <s v="FORD"/>
    <s v="RANGER"/>
    <s v="PX MY11 (1/12) 2.2 TDCi XL Single 4x2 Man CC"/>
    <s v="HOLT CALTEX WOOLWORTHS"/>
    <s v="CALTEX Australia - Fuel"/>
    <n v="7071340000000000"/>
    <d v="2019-04-23T00:00:00"/>
    <d v="1899-12-30T08:41:00"/>
    <m/>
    <x v="0"/>
    <n v="69.27"/>
    <n v="1.46"/>
    <n v="91.87"/>
    <n v="9.19"/>
    <n v="101.06"/>
  </r>
  <r>
    <x v="278"/>
    <s v="ACT TCCS - PTS - City Maintenance - PM - Charnwood Depot"/>
    <n v="255567"/>
    <m/>
    <s v="Heavy Commercial"/>
    <n v="198657"/>
    <n v="2011"/>
    <s v="HINO"/>
    <s v="500 SERIES"/>
    <s v="MY11 1022 Short 4x2 6sp Man CC 10.4t GVM"/>
    <s v="BELCONNEN WOOLWORTHS S/STN"/>
    <s v="CALTEX Australia - Fuel"/>
    <n v="7071340000000000"/>
    <d v="2019-01-17T00:00:00"/>
    <d v="1899-12-30T07:09:00"/>
    <m/>
    <x v="0"/>
    <n v="152.06"/>
    <n v="1.47"/>
    <n v="203.48"/>
    <n v="20.350000000000001"/>
    <n v="223.83"/>
  </r>
  <r>
    <x v="278"/>
    <s v="ACT TCCS - PTS - City Maintenance - PM - Charnwood Depot"/>
    <n v="255567"/>
    <m/>
    <s v="Heavy Commercial"/>
    <n v="198657"/>
    <n v="2011"/>
    <s v="HINO"/>
    <s v="500 SERIES"/>
    <s v="MY11 1022 Short 4x2 6sp Man CC 10.4t GVM"/>
    <s v="BELCONNEN WOOLWORTHS S/STN"/>
    <s v="CALTEX Australia - Fuel"/>
    <n v="7071340000000000"/>
    <d v="2019-03-29T00:00:00"/>
    <d v="1899-12-30T06:30:00"/>
    <m/>
    <x v="0"/>
    <n v="139.61000000000001"/>
    <n v="1.5"/>
    <n v="190.63"/>
    <n v="19.07"/>
    <n v="209.7"/>
  </r>
  <r>
    <x v="278"/>
    <s v="ACT TCCS - PTS - City Maintenance - PM - Charnwood Depot"/>
    <n v="255567"/>
    <m/>
    <s v="Heavy Commercial"/>
    <n v="198657"/>
    <n v="2011"/>
    <s v="HINO"/>
    <s v="500 SERIES"/>
    <s v="MY11 1022 Short 4x2 6sp Man CC 10.4t GVM"/>
    <s v="CALTEX KALEEN STAR MART"/>
    <s v="CALTEX Australia - Fuel"/>
    <n v="7071340000000000"/>
    <d v="2019-02-27T00:00:00"/>
    <d v="1899-12-30T07:52:00"/>
    <m/>
    <x v="0"/>
    <n v="68.180000000000007"/>
    <n v="1.45"/>
    <n v="90"/>
    <n v="9.01"/>
    <n v="99.01"/>
  </r>
  <r>
    <x v="278"/>
    <s v="ACT TCCS - PTS - City Maintenance - PM - Charnwood Depot"/>
    <n v="255567"/>
    <m/>
    <s v="Heavy Commercial"/>
    <n v="198657"/>
    <n v="2011"/>
    <s v="HINO"/>
    <s v="500 SERIES"/>
    <s v="MY11 1022 Short 4x2 6sp Man CC 10.4t GVM"/>
    <s v="EG FUELCO 1790 BELCONNEN"/>
    <s v="CALTEX Australia - Fuel"/>
    <n v="7071340000000000"/>
    <d v="2019-04-05T00:00:00"/>
    <d v="1899-12-30T07:37:00"/>
    <m/>
    <x v="0"/>
    <n v="36.92"/>
    <n v="1.5"/>
    <n v="50.41"/>
    <n v="5.05"/>
    <n v="55.46"/>
  </r>
  <r>
    <x v="278"/>
    <s v="ACT TCCS - PTS - City Maintenance - PM - Charnwood Depot"/>
    <n v="255567"/>
    <m/>
    <s v="Heavy Commercial"/>
    <n v="198657"/>
    <n v="2011"/>
    <s v="HINO"/>
    <s v="500 SERIES"/>
    <s v="MY11 1022 Short 4x2 6sp Man CC 10.4t GVM"/>
    <s v="EG FUELCO 1790 BELCONNEN"/>
    <s v="CALTEX Australia - Fuel"/>
    <n v="7071340000000000"/>
    <d v="2019-05-01T00:00:00"/>
    <d v="1899-12-30T06:43:00"/>
    <n v="42754"/>
    <x v="0"/>
    <n v="91.66"/>
    <n v="1.5"/>
    <n v="125.15"/>
    <n v="12.52"/>
    <n v="137.66999999999999"/>
  </r>
  <r>
    <x v="278"/>
    <s v="ACT TCCS - PTS - City Maintenance - PM - Charnwood Depot"/>
    <n v="255567"/>
    <m/>
    <s v="Heavy Commercial"/>
    <n v="198657"/>
    <n v="2011"/>
    <s v="HINO"/>
    <s v="500 SERIES"/>
    <s v="MY11 1022 Short 4x2 6sp Man CC 10.4t GVM"/>
    <s v="EG FUELCO 1790 BELCONNEN"/>
    <s v="CALTEX Australia - Fuel"/>
    <n v="7071340000000000"/>
    <d v="2019-06-19T00:00:00"/>
    <d v="1899-12-30T13:19:00"/>
    <m/>
    <x v="0"/>
    <n v="167.58"/>
    <n v="1.5"/>
    <n v="228.83"/>
    <n v="22.89"/>
    <n v="251.72"/>
  </r>
  <r>
    <x v="278"/>
    <s v="ACT TCCS - PTS - City Maintenance - PM - Charnwood Depot"/>
    <n v="255567"/>
    <m/>
    <s v="Heavy Commercial"/>
    <n v="198657"/>
    <n v="2011"/>
    <s v="HINO"/>
    <s v="500 SERIES"/>
    <s v="MY11 1022 Short 4x2 6sp Man CC 10.4t GVM"/>
    <s v="EG FUELCO 1790 BELCONNEN"/>
    <s v="CALTEX Australia - Fuel"/>
    <n v="7071340000000000"/>
    <d v="2019-07-23T00:00:00"/>
    <d v="1899-12-30T07:16:00"/>
    <n v="9900"/>
    <x v="0"/>
    <n v="192.95"/>
    <n v="1.5"/>
    <n v="263.45999999999998"/>
    <n v="26.35"/>
    <n v="289.81"/>
  </r>
  <r>
    <x v="278"/>
    <s v="ACT TCCS - PTS - City Maintenance - PM - Charnwood Depot"/>
    <n v="255567"/>
    <m/>
    <s v="Heavy Commercial"/>
    <n v="198657"/>
    <n v="2011"/>
    <s v="HINO"/>
    <s v="500 SERIES"/>
    <s v="MY11 1022 Short 4x2 6sp Man CC 10.4t GVM"/>
    <s v="HOLT CALTEX WOOLWORTHS"/>
    <s v="CALTEX Australia - Fuel"/>
    <n v="7071340000000000"/>
    <d v="2019-06-03T00:00:00"/>
    <d v="1899-12-30T13:57:00"/>
    <m/>
    <x v="0"/>
    <n v="132.63"/>
    <n v="1.51"/>
    <n v="182.31"/>
    <n v="18.239999999999998"/>
    <n v="200.55"/>
  </r>
  <r>
    <x v="278"/>
    <s v="ACT TCCS - PTS - City Maintenance - PM - Charnwood Depot"/>
    <n v="255567"/>
    <m/>
    <s v="Heavy Commercial"/>
    <n v="198657"/>
    <n v="2011"/>
    <s v="HINO"/>
    <s v="500 SERIES"/>
    <s v="MY11 1022 Short 4x2 6sp Man CC 10.4t GVM"/>
    <s v="HOLT CALTEX WOOLWORTHS"/>
    <s v="CALTEX Australia - Fuel"/>
    <n v="7071340000000000"/>
    <d v="2019-07-01T00:00:00"/>
    <d v="1899-12-30T14:06:00"/>
    <m/>
    <x v="0"/>
    <n v="142.72"/>
    <n v="1.5"/>
    <n v="194.88"/>
    <n v="19.489999999999998"/>
    <n v="214.37"/>
  </r>
  <r>
    <x v="278"/>
    <s v="ACT TCCS - PTS - City Maintenance - PM - Charnwood Depot"/>
    <n v="255567"/>
    <m/>
    <s v="Heavy Commercial"/>
    <n v="198657"/>
    <n v="2011"/>
    <s v="HINO"/>
    <s v="500 SERIES"/>
    <s v="MY11 1022 Short 4x2 6sp Man CC 10.4t GVM"/>
    <s v="HOLT CALTEX WOOLWORTHS"/>
    <s v="CALTEX Australia - Fuel"/>
    <n v="7071340000000000"/>
    <d v="2019-10-22T00:00:00"/>
    <d v="1899-12-30T08:23:00"/>
    <m/>
    <x v="0"/>
    <n v="167.93"/>
    <n v="1.55"/>
    <n v="236.94"/>
    <n v="23.7"/>
    <n v="260.64"/>
  </r>
  <r>
    <x v="278"/>
    <s v="ACT TCCS - PTS - City Maintenance - PM - Charnwood Depot"/>
    <n v="255567"/>
    <m/>
    <s v="Heavy Commercial"/>
    <n v="198657"/>
    <n v="2011"/>
    <s v="HINO"/>
    <s v="500 SERIES"/>
    <s v="MY11 1022 Short 4x2 6sp Man CC 10.4t GVM"/>
    <s v="HOLT CALTEX WOOLWORTHS"/>
    <s v="CALTEX Australia - Fuel"/>
    <n v="7071340000000000"/>
    <d v="2019-12-05T00:00:00"/>
    <d v="1899-12-30T09:45:00"/>
    <m/>
    <x v="0"/>
    <n v="112.32"/>
    <n v="1.57"/>
    <n v="160.52000000000001"/>
    <n v="16.059999999999999"/>
    <n v="176.58"/>
  </r>
  <r>
    <x v="278"/>
    <s v="ACT TCCS - PTS - City Maintenance - PM - Charnwood Depot"/>
    <n v="255567"/>
    <m/>
    <s v="Heavy Commercial"/>
    <n v="198657"/>
    <n v="2011"/>
    <s v="HINO"/>
    <s v="500 SERIES"/>
    <s v="MY11 1022 Short 4x2 6sp Man CC 10.4t GVM"/>
    <s v="KAMBAH CALTEX WOOLWORTHS"/>
    <s v="CALTEX Australia - Fuel"/>
    <n v="7071340000000000"/>
    <d v="2019-08-08T00:00:00"/>
    <d v="1899-12-30T07:22:00"/>
    <n v="45561"/>
    <x v="0"/>
    <n v="139.80000000000001"/>
    <n v="1.55"/>
    <n v="197.25"/>
    <n v="19.73"/>
    <n v="216.98"/>
  </r>
  <r>
    <x v="279"/>
    <s v="ACT TCCS - PTS - City Maintenance - PM - Charnwood Depot"/>
    <n v="320585"/>
    <m/>
    <s v="Passenger"/>
    <m/>
    <m/>
    <s v="FUEL CARD"/>
    <s v="FUEL CARD"/>
    <s v="Fuel Card"/>
    <s v="BELCONNEN ACT"/>
    <s v="Viva Energy Australia Ltd (Previously Shell)"/>
    <n v="8943882"/>
    <d v="2019-01-07T00:00:00"/>
    <d v="1899-12-30T00:10:00"/>
    <n v="157458"/>
    <x v="0"/>
    <n v="96.03"/>
    <n v="1.62"/>
    <n v="141.47"/>
    <n v="14.15"/>
    <n v="155.62"/>
  </r>
  <r>
    <x v="279"/>
    <s v="ACT TCCS - PTS - City Maintenance - PM - Charnwood Depot"/>
    <n v="320585"/>
    <m/>
    <s v="Passenger"/>
    <m/>
    <m/>
    <s v="FUEL CARD"/>
    <s v="FUEL CARD"/>
    <s v="Fuel Card"/>
    <s v="BELCONNEN ACT"/>
    <s v="Viva Energy Australia Ltd (Previously Shell)"/>
    <n v="8943882"/>
    <d v="2019-02-27T00:00:00"/>
    <d v="1899-12-30T06:15:00"/>
    <n v="158320"/>
    <x v="0"/>
    <n v="90.65"/>
    <n v="1.54"/>
    <n v="126.95"/>
    <n v="12.7"/>
    <n v="139.65"/>
  </r>
  <r>
    <x v="279"/>
    <s v="ACT TCCS - PTS - City Maintenance - PM - Charnwood Depot"/>
    <n v="320585"/>
    <m/>
    <s v="Passenger"/>
    <m/>
    <m/>
    <s v="FUEL CARD"/>
    <s v="FUEL CARD"/>
    <s v="Fuel Card"/>
    <s v="BELCONNEN ACT"/>
    <s v="Viva Energy Australia Ltd (Previously Shell)"/>
    <n v="8943882"/>
    <d v="2019-03-08T00:00:00"/>
    <d v="1899-12-30T09:43:00"/>
    <n v="158872"/>
    <x v="0"/>
    <n v="96.02"/>
    <n v="1.5"/>
    <n v="130.97999999999999"/>
    <n v="13.1"/>
    <n v="144.08000000000001"/>
  </r>
  <r>
    <x v="279"/>
    <s v="ACT TCCS - PTS - City Maintenance - PM - Charnwood Depot"/>
    <n v="320585"/>
    <m/>
    <s v="Passenger"/>
    <m/>
    <m/>
    <s v="FUEL CARD"/>
    <s v="FUEL CARD"/>
    <s v="Fuel Card"/>
    <s v="BELCONNEN ACT"/>
    <s v="Viva Energy Australia Ltd (Previously Shell)"/>
    <n v="8943882"/>
    <d v="2019-03-18T00:00:00"/>
    <d v="1899-12-30T11:42:00"/>
    <n v="159370"/>
    <x v="0"/>
    <n v="79.290000000000006"/>
    <n v="1.5"/>
    <n v="108.15"/>
    <n v="10.82"/>
    <n v="118.97"/>
  </r>
  <r>
    <x v="279"/>
    <s v="ACT TCCS - PTS - City Maintenance - PM - Charnwood Depot"/>
    <n v="320585"/>
    <m/>
    <s v="Passenger"/>
    <m/>
    <m/>
    <s v="FUEL CARD"/>
    <s v="FUEL CARD"/>
    <s v="Fuel Card"/>
    <s v="BELCONNEN ACT"/>
    <s v="Viva Energy Australia Ltd (Previously Shell)"/>
    <n v="8943882"/>
    <d v="2019-03-22T00:00:00"/>
    <d v="1899-12-30T09:57:00"/>
    <n v="159811"/>
    <x v="0"/>
    <n v="73.8"/>
    <n v="1.51"/>
    <n v="101.34"/>
    <n v="10.130000000000001"/>
    <n v="111.47"/>
  </r>
  <r>
    <x v="279"/>
    <s v="ACT TCCS - PTS - City Maintenance - PM - Charnwood Depot"/>
    <n v="320585"/>
    <m/>
    <s v="Passenger"/>
    <m/>
    <m/>
    <s v="FUEL CARD"/>
    <s v="FUEL CARD"/>
    <s v="Fuel Card"/>
    <s v="BELCONNEN ACT"/>
    <s v="Viva Energy Australia Ltd (Previously Shell)"/>
    <n v="8943882"/>
    <d v="2019-04-02T00:00:00"/>
    <d v="1899-12-30T06:21:00"/>
    <n v="160200"/>
    <x v="0"/>
    <n v="78.17"/>
    <n v="1.51"/>
    <n v="107.06"/>
    <n v="10.71"/>
    <n v="117.77"/>
  </r>
  <r>
    <x v="279"/>
    <s v="ACT TCCS - PTS - City Maintenance - PM - Charnwood Depot"/>
    <n v="320585"/>
    <m/>
    <s v="Passenger"/>
    <m/>
    <m/>
    <s v="FUEL CARD"/>
    <s v="FUEL CARD"/>
    <s v="Fuel Card"/>
    <s v="BELCONNEN ACT"/>
    <s v="Viva Energy Australia Ltd (Previously Shell)"/>
    <n v="8943882"/>
    <d v="2019-04-15T00:00:00"/>
    <d v="1899-12-30T09:59:00"/>
    <n v="160140"/>
    <x v="0"/>
    <n v="96.33"/>
    <n v="1.51"/>
    <n v="131.94"/>
    <n v="13.19"/>
    <n v="145.13"/>
  </r>
  <r>
    <x v="279"/>
    <s v="ACT TCCS - PTS - City Maintenance - PM - Charnwood Depot"/>
    <n v="320585"/>
    <m/>
    <s v="Passenger"/>
    <m/>
    <m/>
    <s v="FUEL CARD"/>
    <s v="FUEL CARD"/>
    <s v="Fuel Card"/>
    <s v="BELCONNEN ACT"/>
    <s v="Viva Energy Australia Ltd (Previously Shell)"/>
    <n v="8943882"/>
    <d v="2019-05-20T00:00:00"/>
    <d v="1899-12-30T06:17:00"/>
    <n v="161120"/>
    <x v="0"/>
    <n v="96.85"/>
    <n v="1.52"/>
    <n v="133.53"/>
    <n v="13.35"/>
    <n v="146.88"/>
  </r>
  <r>
    <x v="279"/>
    <s v="ACT TCCS - PTS - City Maintenance - PM - Charnwood Depot"/>
    <n v="320585"/>
    <m/>
    <s v="Passenger"/>
    <m/>
    <m/>
    <s v="FUEL CARD"/>
    <s v="FUEL CARD"/>
    <s v="Fuel Card"/>
    <s v="BELCONNEN ACT"/>
    <s v="Viva Energy Australia Ltd (Previously Shell)"/>
    <n v="8943882"/>
    <d v="2019-05-29T00:00:00"/>
    <d v="1899-12-30T06:44:00"/>
    <n v="161560"/>
    <x v="0"/>
    <n v="85.44"/>
    <n v="1.52"/>
    <n v="117.79"/>
    <n v="11.78"/>
    <n v="129.57"/>
  </r>
  <r>
    <x v="279"/>
    <s v="ACT TCCS - PTS - City Maintenance - PM - Charnwood Depot"/>
    <n v="320585"/>
    <m/>
    <s v="Passenger"/>
    <m/>
    <m/>
    <s v="FUEL CARD"/>
    <s v="FUEL CARD"/>
    <s v="Fuel Card"/>
    <s v="BELCONNEN ACT"/>
    <s v="Viva Energy Australia Ltd (Previously Shell)"/>
    <n v="8943882"/>
    <d v="2019-06-05T00:00:00"/>
    <d v="1899-12-30T06:09:00"/>
    <n v="162042"/>
    <x v="0"/>
    <n v="86.92"/>
    <n v="1.52"/>
    <n v="119.84"/>
    <n v="11.98"/>
    <n v="131.82"/>
  </r>
  <r>
    <x v="279"/>
    <s v="ACT TCCS - PTS - City Maintenance - PM - Charnwood Depot"/>
    <n v="320585"/>
    <m/>
    <s v="Passenger"/>
    <m/>
    <m/>
    <s v="FUEL CARD"/>
    <s v="FUEL CARD"/>
    <s v="Fuel Card"/>
    <s v="BELCONNEN ACT"/>
    <s v="Viva Energy Australia Ltd (Previously Shell)"/>
    <n v="8943882"/>
    <d v="2019-06-17T00:00:00"/>
    <d v="1899-12-30T08:03:00"/>
    <n v="162500"/>
    <x v="0"/>
    <n v="92.58"/>
    <n v="1.51"/>
    <n v="126.79"/>
    <n v="12.68"/>
    <n v="139.47"/>
  </r>
  <r>
    <x v="279"/>
    <s v="ACT TCCS - PTS - City Maintenance - PM - Charnwood Depot"/>
    <n v="320585"/>
    <m/>
    <s v="Passenger"/>
    <m/>
    <m/>
    <s v="FUEL CARD"/>
    <s v="FUEL CARD"/>
    <s v="Fuel Card"/>
    <s v="BELCONNEN ACT"/>
    <s v="Viva Energy Australia Ltd (Previously Shell)"/>
    <n v="8943882"/>
    <d v="2019-08-06T00:00:00"/>
    <d v="1899-12-30T10:12:00"/>
    <n v="164567"/>
    <x v="0"/>
    <n v="89.05"/>
    <n v="1.51"/>
    <n v="121.96"/>
    <n v="12.2"/>
    <n v="134.16"/>
  </r>
  <r>
    <x v="279"/>
    <s v="ACT TCCS - PTS - City Maintenance - PM - Charnwood Depot"/>
    <n v="320585"/>
    <m/>
    <s v="Passenger"/>
    <m/>
    <m/>
    <s v="FUEL CARD"/>
    <s v="FUEL CARD"/>
    <s v="Fuel Card"/>
    <s v="BELCONNEN ACT"/>
    <s v="Viva Energy Australia Ltd (Previously Shell)"/>
    <n v="8943882"/>
    <d v="2019-08-09T00:00:00"/>
    <d v="1899-12-30T00:46:00"/>
    <n v="164899"/>
    <x v="0"/>
    <n v="62.56"/>
    <n v="1.51"/>
    <n v="85.69"/>
    <n v="8.57"/>
    <n v="94.26"/>
  </r>
  <r>
    <x v="279"/>
    <s v="ACT TCCS - PTS - City Maintenance - PM - Charnwood Depot"/>
    <n v="320585"/>
    <m/>
    <s v="Passenger"/>
    <m/>
    <m/>
    <s v="FUEL CARD"/>
    <s v="FUEL CARD"/>
    <s v="Fuel Card"/>
    <s v="BELCONNEN ACT"/>
    <s v="Viva Energy Australia Ltd (Previously Shell)"/>
    <n v="8943882"/>
    <d v="2019-08-20T00:00:00"/>
    <d v="1899-12-30T13:51:00"/>
    <n v="165321"/>
    <x v="0"/>
    <n v="82.91"/>
    <n v="1.51"/>
    <n v="113.55"/>
    <n v="11.36"/>
    <n v="124.91"/>
  </r>
  <r>
    <x v="279"/>
    <s v="ACT TCCS - PTS - City Maintenance - PM - Charnwood Depot"/>
    <n v="320585"/>
    <m/>
    <s v="Passenger"/>
    <m/>
    <m/>
    <s v="FUEL CARD"/>
    <s v="FUEL CARD"/>
    <s v="Fuel Card"/>
    <s v="BELCONNEN ACT"/>
    <s v="Viva Energy Australia Ltd (Previously Shell)"/>
    <n v="8943882"/>
    <d v="2019-10-23T00:00:00"/>
    <d v="1899-12-30T00:46:00"/>
    <n v="166578"/>
    <x v="0"/>
    <n v="97.09"/>
    <n v="1.54"/>
    <n v="135.63"/>
    <n v="13.56"/>
    <n v="149.19"/>
  </r>
  <r>
    <x v="279"/>
    <s v="ACT TCCS - PTS - City Maintenance - PM - Charnwood Depot"/>
    <n v="320585"/>
    <m/>
    <s v="Passenger"/>
    <m/>
    <m/>
    <s v="FUEL CARD"/>
    <s v="FUEL CARD"/>
    <s v="Fuel Card"/>
    <s v="BELCONNEN ACT"/>
    <s v="Viva Energy Australia Ltd (Previously Shell)"/>
    <n v="8943882"/>
    <d v="2019-11-08T00:00:00"/>
    <d v="1899-12-30T13:24:00"/>
    <n v="166924"/>
    <x v="0"/>
    <n v="57.06"/>
    <n v="1.54"/>
    <n v="79.709999999999994"/>
    <n v="7.97"/>
    <n v="87.68"/>
  </r>
  <r>
    <x v="279"/>
    <s v="ACT TCCS - PTS - City Maintenance - PM - Charnwood Depot"/>
    <n v="320585"/>
    <m/>
    <s v="Passenger"/>
    <m/>
    <m/>
    <s v="FUEL CARD"/>
    <s v="FUEL CARD"/>
    <s v="Fuel Card"/>
    <s v="BRADDON ACT"/>
    <s v="Viva Energy Australia Ltd (Previously Shell)"/>
    <n v="8943882"/>
    <d v="2019-07-04T00:00:00"/>
    <d v="1899-12-30T11:37:00"/>
    <n v="163442"/>
    <x v="0"/>
    <n v="91.15"/>
    <n v="1.51"/>
    <n v="124.84"/>
    <n v="12.48"/>
    <n v="137.32"/>
  </r>
  <r>
    <x v="279"/>
    <s v="ACT TCCS - PTS - City Maintenance - PM - Charnwood Depot"/>
    <n v="320585"/>
    <m/>
    <s v="Passenger"/>
    <m/>
    <m/>
    <s v="FUEL CARD"/>
    <s v="FUEL CARD"/>
    <s v="Fuel Card"/>
    <s v="HAWKER ACT"/>
    <s v="Viva Energy Australia Ltd (Previously Shell)"/>
    <n v="8943882"/>
    <d v="2019-06-26T00:00:00"/>
    <d v="1899-12-30T09:47:00"/>
    <n v="162960"/>
    <x v="0"/>
    <n v="92.5"/>
    <n v="1.51"/>
    <n v="126.68"/>
    <n v="12.67"/>
    <n v="139.35"/>
  </r>
  <r>
    <x v="279"/>
    <s v="ACT TCCS - PTS - City Maintenance - PM - Charnwood Depot"/>
    <n v="320585"/>
    <m/>
    <s v="Passenger"/>
    <m/>
    <m/>
    <s v="FUEL CARD"/>
    <s v="FUEL CARD"/>
    <s v="Fuel Card"/>
    <s v="HAWKER ACT"/>
    <s v="Viva Energy Australia Ltd (Previously Shell)"/>
    <n v="8943882"/>
    <d v="2019-07-08T00:00:00"/>
    <d v="1899-12-30T13:25:00"/>
    <n v="163714"/>
    <x v="0"/>
    <n v="50.94"/>
    <n v="1.51"/>
    <n v="69.77"/>
    <n v="6.98"/>
    <n v="76.75"/>
  </r>
  <r>
    <x v="279"/>
    <s v="ACT TCCS - PTS - City Maintenance - PM - Charnwood Depot"/>
    <n v="320585"/>
    <m/>
    <s v="Passenger"/>
    <m/>
    <m/>
    <s v="FUEL CARD"/>
    <s v="FUEL CARD"/>
    <s v="Fuel Card"/>
    <s v="HAWKER ACT"/>
    <s v="Viva Energy Australia Ltd (Previously Shell)"/>
    <n v="8943882"/>
    <d v="2019-07-18T00:00:00"/>
    <d v="1899-12-30T07:16:00"/>
    <n v="16408"/>
    <x v="0"/>
    <n v="77.099999999999994"/>
    <n v="1.51"/>
    <n v="105.59"/>
    <n v="10.56"/>
    <n v="116.15"/>
  </r>
  <r>
    <x v="279"/>
    <s v="ACT TCCS - PTS - City Maintenance - PM - Charnwood Depot"/>
    <n v="320585"/>
    <m/>
    <s v="Passenger"/>
    <m/>
    <m/>
    <s v="FUEL CARD"/>
    <s v="FUEL CARD"/>
    <s v="Fuel Card"/>
    <s v="HAWKER ACT"/>
    <s v="Viva Energy Australia Ltd (Previously Shell)"/>
    <n v="8943882"/>
    <d v="2019-11-22T00:00:00"/>
    <d v="1899-12-30T09:49:00"/>
    <n v="16748"/>
    <x v="0"/>
    <n v="98.28"/>
    <n v="1.54"/>
    <n v="137.28"/>
    <n v="13.73"/>
    <n v="151.01"/>
  </r>
  <r>
    <x v="279"/>
    <s v="ACT TCCS - PTS - City Maintenance - PM - Charnwood Depot"/>
    <n v="320585"/>
    <m/>
    <s v="Passenger"/>
    <m/>
    <m/>
    <s v="FUEL CARD"/>
    <s v="FUEL CARD"/>
    <s v="Fuel Card"/>
    <s v="HAWKER ACT"/>
    <s v="Viva Energy Australia Ltd (Previously Shell)"/>
    <n v="8943882"/>
    <d v="2019-12-02T00:00:00"/>
    <d v="1899-12-30T11:23:00"/>
    <n v="167000"/>
    <x v="0"/>
    <n v="87.56"/>
    <n v="1.54"/>
    <n v="122.31"/>
    <n v="12.23"/>
    <n v="134.54"/>
  </r>
  <r>
    <x v="279"/>
    <s v="ACT TCCS - PTS - City Maintenance - PM - Charnwood Depot"/>
    <n v="320585"/>
    <m/>
    <s v="Passenger"/>
    <m/>
    <m/>
    <s v="FUEL CARD"/>
    <s v="FUEL CARD"/>
    <s v="Fuel Card"/>
    <s v="HAWKER ACT"/>
    <s v="Viva Energy Australia Ltd (Previously Shell)"/>
    <n v="8943882"/>
    <d v="2019-12-11T00:00:00"/>
    <d v="1899-12-30T07:53:00"/>
    <n v="168500"/>
    <x v="0"/>
    <n v="95.12"/>
    <n v="1.54"/>
    <n v="132.87"/>
    <n v="13.29"/>
    <n v="146.16"/>
  </r>
  <r>
    <x v="279"/>
    <s v="ACT TCCS - PTS - City Maintenance - PM - Charnwood Depot"/>
    <n v="320585"/>
    <m/>
    <s v="Passenger"/>
    <m/>
    <m/>
    <s v="FUEL CARD"/>
    <s v="FUEL CARD"/>
    <s v="Fuel Card"/>
    <s v="HAWKER ACT"/>
    <s v="Viva Energy Australia Ltd (Previously Shell)"/>
    <n v="8943882"/>
    <d v="2019-12-17T00:00:00"/>
    <d v="1899-12-30T07:09:00"/>
    <n v="163033"/>
    <x v="0"/>
    <n v="87.89"/>
    <n v="1.54"/>
    <n v="122.76"/>
    <n v="12.28"/>
    <n v="135.04"/>
  </r>
  <r>
    <x v="280"/>
    <s v="ACT TCCS - PTS - City Maintenance - PM - Charnwood Depot"/>
    <n v="343815"/>
    <m/>
    <s v="Passenger"/>
    <n v="271283"/>
    <m/>
    <s v="FUEL CARD"/>
    <s v="FUEL CARD"/>
    <s v="Fuel Card"/>
    <s v="CHARNWOOD ACT"/>
    <s v="Viva Energy Australia Ltd (Previously Shell)"/>
    <n v="9010651"/>
    <d v="2019-01-10T00:00:00"/>
    <d v="1899-12-30T00:52:00"/>
    <n v="0"/>
    <x v="1"/>
    <n v="77.430000000000007"/>
    <n v="1.44"/>
    <n v="101.4"/>
    <n v="10.14"/>
    <n v="111.54"/>
  </r>
  <r>
    <x v="280"/>
    <s v="ACT TCCS - PTS - City Maintenance - PM - Charnwood Depot"/>
    <n v="343815"/>
    <m/>
    <s v="Passenger"/>
    <n v="271283"/>
    <m/>
    <s v="FUEL CARD"/>
    <s v="FUEL CARD"/>
    <s v="Fuel Card"/>
    <s v="CHARNWOOD ACT"/>
    <s v="Viva Energy Australia Ltd (Previously Shell)"/>
    <n v="9010651"/>
    <d v="2019-04-23T00:00:00"/>
    <d v="1899-12-30T13:00:00"/>
    <n v="0"/>
    <x v="1"/>
    <n v="80.97"/>
    <n v="1.42"/>
    <n v="104.27"/>
    <n v="10.43"/>
    <n v="114.7"/>
  </r>
  <r>
    <x v="280"/>
    <s v="ACT TCCS - PTS - City Maintenance - PM - Charnwood Depot"/>
    <n v="343815"/>
    <m/>
    <s v="Passenger"/>
    <n v="271283"/>
    <m/>
    <s v="FUEL CARD"/>
    <s v="FUEL CARD"/>
    <s v="Fuel Card"/>
    <s v="CHARNWOOD ACT"/>
    <s v="Viva Energy Australia Ltd (Previously Shell)"/>
    <n v="9010651"/>
    <d v="2019-08-06T00:00:00"/>
    <d v="1899-12-30T09:39:00"/>
    <n v="0"/>
    <x v="1"/>
    <n v="79.930000000000007"/>
    <n v="1.39"/>
    <n v="100.75"/>
    <n v="10.08"/>
    <n v="110.83"/>
  </r>
  <r>
    <x v="280"/>
    <s v="ACT TCCS - PTS - City Maintenance - PM - Charnwood Depot"/>
    <n v="343815"/>
    <m/>
    <s v="Passenger"/>
    <n v="271283"/>
    <m/>
    <s v="FUEL CARD"/>
    <s v="FUEL CARD"/>
    <s v="Fuel Card"/>
    <s v="CHARNWOOD ACT"/>
    <s v="Viva Energy Australia Ltd (Previously Shell)"/>
    <n v="9010651"/>
    <d v="2019-08-14T00:00:00"/>
    <d v="1899-12-30T07:11:00"/>
    <n v="0"/>
    <x v="0"/>
    <n v="39.86"/>
    <n v="1.49"/>
    <n v="53.87"/>
    <n v="5.39"/>
    <n v="59.26"/>
  </r>
  <r>
    <x v="280"/>
    <s v="ACT TCCS - PTS - City Maintenance - PM - Charnwood Depot"/>
    <n v="343815"/>
    <m/>
    <s v="Passenger"/>
    <n v="271283"/>
    <m/>
    <s v="FUEL CARD"/>
    <s v="FUEL CARD"/>
    <s v="Fuel Card"/>
    <s v="CHARNWOOD ACT"/>
    <s v="Viva Energy Australia Ltd (Previously Shell)"/>
    <n v="9010651"/>
    <d v="2019-09-25T00:00:00"/>
    <d v="1899-12-30T07:59:00"/>
    <n v="0"/>
    <x v="1"/>
    <n v="115.55"/>
    <n v="1.46"/>
    <n v="153"/>
    <n v="15.3"/>
    <n v="168.3"/>
  </r>
  <r>
    <x v="280"/>
    <s v="ACT TCCS - PTS - City Maintenance - PM - Charnwood Depot"/>
    <n v="343815"/>
    <m/>
    <s v="Passenger"/>
    <n v="271283"/>
    <m/>
    <s v="FUEL CARD"/>
    <s v="FUEL CARD"/>
    <s v="Fuel Card"/>
    <s v="CHARNWOOD ACT"/>
    <s v="Viva Energy Australia Ltd (Previously Shell)"/>
    <n v="9010651"/>
    <d v="2019-10-18T00:00:00"/>
    <d v="1899-12-30T13:10:00"/>
    <n v="0"/>
    <x v="1"/>
    <n v="67.42"/>
    <n v="1.46"/>
    <n v="89.27"/>
    <n v="8.93"/>
    <n v="98.2"/>
  </r>
  <r>
    <x v="280"/>
    <s v="ACT TCCS - PTS - City Maintenance - PM - Charnwood Depot"/>
    <n v="343815"/>
    <m/>
    <s v="Passenger"/>
    <n v="271283"/>
    <m/>
    <s v="FUEL CARD"/>
    <s v="FUEL CARD"/>
    <s v="Fuel Card"/>
    <s v="CHARNWOOD ACT"/>
    <s v="Viva Energy Australia Ltd (Previously Shell)"/>
    <n v="9010651"/>
    <d v="2019-11-20T00:00:00"/>
    <d v="1899-12-30T11:09:00"/>
    <n v="0"/>
    <x v="1"/>
    <n v="119.13"/>
    <n v="1.46"/>
    <n v="157.75"/>
    <n v="15.78"/>
    <n v="173.53"/>
  </r>
  <r>
    <x v="280"/>
    <s v="ACT TCCS - PTS - City Maintenance - PM - Charnwood Depot"/>
    <n v="343815"/>
    <m/>
    <s v="Passenger"/>
    <n v="271283"/>
    <m/>
    <s v="FUEL CARD"/>
    <s v="FUEL CARD"/>
    <s v="Fuel Card"/>
    <s v="CHARNWOOD ACT"/>
    <s v="Viva Energy Australia Ltd (Previously Shell)"/>
    <n v="9010651"/>
    <d v="2019-12-13T00:00:00"/>
    <d v="1899-12-30T09:41:00"/>
    <n v="0"/>
    <x v="1"/>
    <n v="106.3"/>
    <n v="1.46"/>
    <n v="140.75"/>
    <n v="14.08"/>
    <n v="154.83000000000001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EG FUELCO 1790 BELCONNEN"/>
    <s v="CALTEX Australia - Fuel"/>
    <n v="7071340000000000"/>
    <d v="2019-07-30T00:00:00"/>
    <d v="1899-12-30T07:37:00"/>
    <n v="3024"/>
    <x v="0"/>
    <n v="97.45"/>
    <n v="1.5"/>
    <n v="133.06"/>
    <n v="13.31"/>
    <n v="146.37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EG FUELCO 1790 BELCONNEN"/>
    <s v="CALTEX Australia - Fuel"/>
    <n v="7071340000000000"/>
    <d v="2019-08-01T00:00:00"/>
    <d v="1899-12-30T13:24:00"/>
    <n v="3036"/>
    <x v="0"/>
    <n v="119.05"/>
    <n v="1.5"/>
    <n v="162.55000000000001"/>
    <n v="16.260000000000002"/>
    <n v="178.81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EG FUELCO 1790 BELCONNEN"/>
    <s v="CALTEX Australia - Fuel"/>
    <n v="7071340000000000"/>
    <d v="2019-08-06T00:00:00"/>
    <d v="1899-12-30T10:32:00"/>
    <n v="3044"/>
    <x v="0"/>
    <n v="80.14"/>
    <n v="1.5"/>
    <n v="109.43"/>
    <n v="10.95"/>
    <n v="120.38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EG FUELCO 1790 BELCONNEN"/>
    <s v="CALTEX Australia - Fuel"/>
    <n v="7071340000000000"/>
    <d v="2019-08-12T00:00:00"/>
    <d v="1899-12-30T10:26:00"/>
    <n v="3048"/>
    <x v="0"/>
    <n v="62.44"/>
    <n v="1.5"/>
    <n v="85.25"/>
    <n v="8.5299999999999994"/>
    <n v="93.78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EG FUELCO 1790 BELCONNEN"/>
    <s v="CALTEX Australia - Fuel"/>
    <n v="7071340000000000"/>
    <d v="2019-08-14T00:00:00"/>
    <d v="1899-12-30T10:26:00"/>
    <n v="3055"/>
    <x v="0"/>
    <n v="84.24"/>
    <n v="1.5"/>
    <n v="115.03"/>
    <n v="11.51"/>
    <n v="126.54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EG FUELCO 1790 BELCONNEN"/>
    <s v="CALTEX Australia - Fuel"/>
    <n v="7071340000000000"/>
    <d v="2019-08-19T00:00:00"/>
    <d v="1899-12-30T11:04:00"/>
    <n v="3063"/>
    <x v="0"/>
    <n v="96.23"/>
    <n v="1.5"/>
    <n v="131.4"/>
    <n v="13.15"/>
    <n v="144.55000000000001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EG FUELCO 1790 BELCONNEN"/>
    <s v="CALTEX Australia - Fuel"/>
    <n v="7071340000000000"/>
    <d v="2019-08-21T00:00:00"/>
    <d v="1899-12-30T11:36:00"/>
    <n v="3071"/>
    <x v="0"/>
    <n v="88.59"/>
    <n v="1.5"/>
    <n v="120.96"/>
    <n v="12.1"/>
    <n v="133.06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EG FUELCO 1790 BELCONNEN"/>
    <s v="CALTEX Australia - Fuel"/>
    <n v="7071340000000000"/>
    <d v="2019-08-23T00:00:00"/>
    <d v="1899-12-30T09:40:00"/>
    <n v="3076"/>
    <x v="0"/>
    <n v="62.97"/>
    <n v="1.5"/>
    <n v="85.98"/>
    <n v="8.6"/>
    <n v="94.58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EG FUELCO 1790 BELCONNEN"/>
    <s v="CALTEX Australia - Fuel"/>
    <n v="7071340000000000"/>
    <d v="2019-08-26T00:00:00"/>
    <d v="1899-12-30T10:05:00"/>
    <n v="3080"/>
    <x v="0"/>
    <n v="51.92"/>
    <n v="1.5"/>
    <n v="70.89"/>
    <n v="7.09"/>
    <n v="77.98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1-07T00:00:00"/>
    <d v="1899-12-30T06:52:00"/>
    <n v="2465"/>
    <x v="0"/>
    <n v="46.62"/>
    <n v="1.45"/>
    <n v="61.54"/>
    <n v="6.16"/>
    <n v="67.7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1-08T00:00:00"/>
    <d v="1899-12-30T06:36:00"/>
    <n v="2472"/>
    <x v="0"/>
    <n v="102.43"/>
    <n v="1.45"/>
    <n v="135.21"/>
    <n v="13.53"/>
    <n v="148.74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1-09T00:00:00"/>
    <d v="1899-12-30T08:02:00"/>
    <n v="2479"/>
    <x v="0"/>
    <n v="101.06"/>
    <n v="1.45"/>
    <n v="133.4"/>
    <n v="13.35"/>
    <n v="146.75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1-10T00:00:00"/>
    <d v="1899-12-30T06:58:00"/>
    <n v="2484"/>
    <x v="0"/>
    <n v="74.709999999999994"/>
    <n v="1.45"/>
    <n v="98.62"/>
    <n v="9.8699999999999992"/>
    <n v="108.49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1-11T00:00:00"/>
    <d v="1899-12-30T06:33:00"/>
    <n v="2491"/>
    <x v="0"/>
    <n v="103.1"/>
    <n v="1.45"/>
    <n v="136.09"/>
    <n v="13.61"/>
    <n v="149.69999999999999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1-14T00:00:00"/>
    <d v="1899-12-30T07:00:00"/>
    <n v="2498"/>
    <x v="0"/>
    <n v="96.21"/>
    <n v="1.45"/>
    <n v="127"/>
    <n v="12.71"/>
    <n v="139.71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1-15T00:00:00"/>
    <d v="1899-12-30T06:37:00"/>
    <n v="2505"/>
    <x v="0"/>
    <n v="105.43"/>
    <n v="1.45"/>
    <n v="139.16"/>
    <n v="13.92"/>
    <n v="153.08000000000001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1-17T00:00:00"/>
    <d v="1899-12-30T07:09:00"/>
    <n v="2514"/>
    <x v="0"/>
    <n v="122.32"/>
    <n v="1.47"/>
    <n v="162.91"/>
    <n v="16.3"/>
    <n v="179.21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1-18T00:00:00"/>
    <d v="1899-12-30T10:09:00"/>
    <n v="2522"/>
    <x v="0"/>
    <n v="122.61"/>
    <n v="1.47"/>
    <n v="163.29"/>
    <n v="16.329999999999998"/>
    <n v="179.62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1-22T00:00:00"/>
    <d v="1899-12-30T06:40:00"/>
    <n v="2529"/>
    <x v="0"/>
    <n v="99.84"/>
    <n v="1.47"/>
    <n v="132.97"/>
    <n v="13.3"/>
    <n v="146.27000000000001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1-23T00:00:00"/>
    <d v="1899-12-30T10:01:00"/>
    <n v="2536"/>
    <x v="0"/>
    <n v="108.66"/>
    <n v="1.47"/>
    <n v="144.72"/>
    <n v="14.48"/>
    <n v="159.19999999999999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1-24T00:00:00"/>
    <d v="1899-12-30T06:36:00"/>
    <n v="2540"/>
    <x v="0"/>
    <n v="47.18"/>
    <n v="1.47"/>
    <n v="62.84"/>
    <n v="6.29"/>
    <n v="69.13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1-25T00:00:00"/>
    <d v="1899-12-30T07:21:00"/>
    <n v="2547"/>
    <x v="0"/>
    <n v="90.54"/>
    <n v="1.47"/>
    <n v="120.58"/>
    <n v="12.06"/>
    <n v="132.63999999999999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1-29T00:00:00"/>
    <d v="1899-12-30T07:01:00"/>
    <n v="2552"/>
    <x v="0"/>
    <n v="76.510000000000005"/>
    <n v="1.47"/>
    <n v="101.9"/>
    <n v="10.199999999999999"/>
    <n v="112.1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1-30T00:00:00"/>
    <d v="1899-12-30T10:11:00"/>
    <n v="2559"/>
    <x v="0"/>
    <n v="98.61"/>
    <n v="1.47"/>
    <n v="131.33000000000001"/>
    <n v="13.14"/>
    <n v="144.47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1-31T00:00:00"/>
    <d v="1899-12-30T06:40:00"/>
    <n v="2563"/>
    <x v="0"/>
    <n v="56.13"/>
    <n v="1.47"/>
    <n v="74.75"/>
    <n v="7.48"/>
    <n v="82.23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01T00:00:00"/>
    <d v="1899-12-30T06:55:00"/>
    <n v="2569"/>
    <x v="0"/>
    <n v="102.17"/>
    <n v="1.47"/>
    <n v="136.07"/>
    <n v="13.61"/>
    <n v="149.68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04T00:00:00"/>
    <d v="1899-12-30T06:34:00"/>
    <n v="2575"/>
    <x v="0"/>
    <n v="88.37"/>
    <n v="1.47"/>
    <n v="117.69"/>
    <n v="11.77"/>
    <n v="129.46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04T00:00:00"/>
    <d v="1899-12-30T13:44:00"/>
    <n v="2581"/>
    <x v="0"/>
    <n v="98.81"/>
    <n v="1.47"/>
    <n v="131.6"/>
    <n v="13.17"/>
    <n v="144.77000000000001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06T00:00:00"/>
    <d v="1899-12-30T06:59:00"/>
    <n v="2587"/>
    <x v="0"/>
    <n v="81.69"/>
    <n v="1.47"/>
    <n v="108.8"/>
    <n v="10.89"/>
    <n v="119.69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07T00:00:00"/>
    <d v="1899-12-30T06:38:00"/>
    <n v="2591"/>
    <x v="0"/>
    <n v="50.77"/>
    <n v="1.47"/>
    <n v="67.62"/>
    <n v="6.77"/>
    <n v="74.39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08T00:00:00"/>
    <d v="1899-12-30T07:01:00"/>
    <n v="2597"/>
    <x v="0"/>
    <n v="100.9"/>
    <n v="1.47"/>
    <n v="134.38"/>
    <n v="13.44"/>
    <n v="147.82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11T00:00:00"/>
    <d v="1899-12-30T07:17:00"/>
    <n v="2604"/>
    <x v="0"/>
    <n v="88.59"/>
    <n v="1.48"/>
    <n v="118.79"/>
    <n v="11.88"/>
    <n v="130.66999999999999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12T00:00:00"/>
    <d v="1899-12-30T06:43:00"/>
    <n v="2610"/>
    <x v="0"/>
    <n v="100.74"/>
    <n v="1.48"/>
    <n v="135.08000000000001"/>
    <n v="13.51"/>
    <n v="148.59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13T00:00:00"/>
    <d v="1899-12-30T07:03:00"/>
    <n v="2617"/>
    <x v="0"/>
    <n v="98.37"/>
    <n v="1.48"/>
    <n v="131.91"/>
    <n v="13.2"/>
    <n v="145.11000000000001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15T00:00:00"/>
    <d v="1899-12-30T07:05:00"/>
    <n v="2625"/>
    <x v="0"/>
    <n v="108.97"/>
    <n v="1.48"/>
    <n v="146.12"/>
    <n v="14.62"/>
    <n v="160.74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18T00:00:00"/>
    <d v="1899-12-30T06:58:00"/>
    <n v="2631"/>
    <x v="0"/>
    <n v="83.26"/>
    <n v="1.48"/>
    <n v="111.65"/>
    <n v="11.17"/>
    <n v="122.82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19T00:00:00"/>
    <d v="1899-12-30T06:55:00"/>
    <n v="2638"/>
    <x v="0"/>
    <n v="96.14"/>
    <n v="1.48"/>
    <n v="128.91999999999999"/>
    <n v="12.9"/>
    <n v="141.82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20T00:00:00"/>
    <d v="1899-12-30T08:21:00"/>
    <n v="2644"/>
    <x v="0"/>
    <n v="95.32"/>
    <n v="1.48"/>
    <n v="127.82"/>
    <n v="12.79"/>
    <n v="140.61000000000001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21T00:00:00"/>
    <d v="1899-12-30T14:00:00"/>
    <n v="2653"/>
    <x v="0"/>
    <n v="119.93"/>
    <n v="1.48"/>
    <n v="160.82"/>
    <n v="16.09"/>
    <n v="176.91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25T00:00:00"/>
    <d v="1899-12-30T07:06:00"/>
    <n v="2660"/>
    <x v="0"/>
    <n v="91.15"/>
    <n v="1.48"/>
    <n v="122.23"/>
    <n v="12.23"/>
    <n v="134.46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26T00:00:00"/>
    <d v="1899-12-30T06:59:00"/>
    <n v="2667"/>
    <x v="0"/>
    <n v="98.77"/>
    <n v="1.48"/>
    <n v="132.44999999999999"/>
    <n v="13.25"/>
    <n v="145.69999999999999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28T00:00:00"/>
    <d v="1899-12-30T07:11:00"/>
    <n v="2673"/>
    <x v="0"/>
    <n v="82.61"/>
    <n v="1.48"/>
    <n v="110.77"/>
    <n v="11.08"/>
    <n v="121.85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3-01T00:00:00"/>
    <d v="1899-12-30T06:55:00"/>
    <n v="2769"/>
    <x v="0"/>
    <n v="92.13"/>
    <n v="1.48"/>
    <n v="123.54"/>
    <n v="12.36"/>
    <n v="135.9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3-04T00:00:00"/>
    <d v="1899-12-30T13:58:00"/>
    <n v="2690"/>
    <x v="0"/>
    <n v="84.89"/>
    <n v="1.48"/>
    <n v="113.83"/>
    <n v="11.39"/>
    <n v="125.22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3-06T00:00:00"/>
    <d v="1899-12-30T09:21:00"/>
    <n v="2648"/>
    <x v="0"/>
    <n v="95.3"/>
    <n v="1.48"/>
    <n v="127.79"/>
    <n v="12.78"/>
    <n v="140.57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3-08T00:00:00"/>
    <d v="1899-12-30T07:16:00"/>
    <n v="2706"/>
    <x v="0"/>
    <n v="112.01"/>
    <n v="1.48"/>
    <n v="150.19"/>
    <n v="15.02"/>
    <n v="165.21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3-13T00:00:00"/>
    <d v="1899-12-30T07:07:00"/>
    <n v="2712"/>
    <x v="0"/>
    <n v="70.55"/>
    <n v="1.48"/>
    <n v="94.6"/>
    <n v="9.4700000000000006"/>
    <n v="104.07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3-14T00:00:00"/>
    <d v="1899-12-30T06:45:00"/>
    <n v="2717"/>
    <x v="0"/>
    <n v="71.569999999999993"/>
    <n v="1.48"/>
    <n v="95.97"/>
    <n v="9.6"/>
    <n v="105.57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3-15T00:00:00"/>
    <d v="1899-12-30T07:05:00"/>
    <n v="2724"/>
    <x v="0"/>
    <n v="84.17"/>
    <n v="1.48"/>
    <n v="112.86"/>
    <n v="11.29"/>
    <n v="124.15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3-19T00:00:00"/>
    <d v="1899-12-30T07:04:00"/>
    <n v="2728"/>
    <x v="0"/>
    <n v="58.67"/>
    <n v="1.48"/>
    <n v="78.67"/>
    <n v="7.87"/>
    <n v="86.54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3-20T00:00:00"/>
    <d v="1899-12-30T06:57:00"/>
    <n v="2734"/>
    <x v="0"/>
    <n v="80.94"/>
    <n v="1.48"/>
    <n v="108.54"/>
    <n v="10.86"/>
    <n v="119.4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3-21T00:00:00"/>
    <d v="1899-12-30T07:55:00"/>
    <n v="2740"/>
    <x v="0"/>
    <n v="76.599999999999994"/>
    <n v="1.48"/>
    <n v="102.72"/>
    <n v="10.28"/>
    <n v="113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3-22T00:00:00"/>
    <d v="1899-12-30T06:50:00"/>
    <n v="2745"/>
    <x v="0"/>
    <n v="62.65"/>
    <n v="1.48"/>
    <n v="84.01"/>
    <n v="8.41"/>
    <n v="92.42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3-25T00:00:00"/>
    <d v="1899-12-30T13:51:00"/>
    <n v="2752"/>
    <x v="0"/>
    <n v="106.72"/>
    <n v="1.48"/>
    <n v="143.1"/>
    <n v="14.32"/>
    <n v="157.41999999999999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3-28T00:00:00"/>
    <d v="1899-12-30T07:41:00"/>
    <n v="2759"/>
    <x v="0"/>
    <n v="94.65"/>
    <n v="1.48"/>
    <n v="126.92"/>
    <n v="12.7"/>
    <n v="139.62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03T00:00:00"/>
    <d v="1899-12-30T07:52:00"/>
    <n v="2781"/>
    <x v="0"/>
    <n v="110.61"/>
    <n v="1.48"/>
    <n v="148.32"/>
    <n v="14.84"/>
    <n v="163.16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04T00:00:00"/>
    <d v="1899-12-30T06:38:00"/>
    <n v="2784"/>
    <x v="0"/>
    <n v="48.24"/>
    <n v="1.48"/>
    <n v="64.680000000000007"/>
    <n v="6.47"/>
    <n v="71.150000000000006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05T00:00:00"/>
    <d v="1899-12-30T06:44:00"/>
    <n v="2790"/>
    <x v="0"/>
    <n v="91.49"/>
    <n v="1.48"/>
    <n v="122.68"/>
    <n v="12.27"/>
    <n v="134.94999999999999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08T00:00:00"/>
    <d v="1899-12-30T06:16:00"/>
    <n v="2796"/>
    <x v="0"/>
    <n v="84.79"/>
    <n v="1.5"/>
    <n v="115.77"/>
    <n v="11.58"/>
    <n v="127.35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09T00:00:00"/>
    <d v="1899-12-30T06:39:00"/>
    <n v="2803"/>
    <x v="0"/>
    <n v="99.41"/>
    <n v="1.5"/>
    <n v="135.74"/>
    <n v="13.58"/>
    <n v="149.32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10T00:00:00"/>
    <d v="1899-12-30T11:11:00"/>
    <n v="2810"/>
    <x v="0"/>
    <n v="99.84"/>
    <n v="1.5"/>
    <n v="136.33000000000001"/>
    <n v="13.64"/>
    <n v="149.97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12T00:00:00"/>
    <d v="1899-12-30T06:46:00"/>
    <n v="2819"/>
    <x v="0"/>
    <n v="73.08"/>
    <n v="1.5"/>
    <n v="99.79"/>
    <n v="9.98"/>
    <n v="109.77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12T00:00:00"/>
    <d v="1899-12-30T06:50:00"/>
    <n v="2819"/>
    <x v="0"/>
    <n v="48.04"/>
    <n v="1.5"/>
    <n v="65.599999999999994"/>
    <n v="6.57"/>
    <n v="72.17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15T00:00:00"/>
    <d v="1899-12-30T06:57:00"/>
    <n v="2825"/>
    <x v="0"/>
    <n v="76.47"/>
    <n v="1.5"/>
    <n v="104.42"/>
    <n v="10.45"/>
    <n v="114.87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15T00:00:00"/>
    <d v="1899-12-30T13:37:00"/>
    <n v="2830"/>
    <x v="0"/>
    <n v="76.239999999999995"/>
    <n v="1.5"/>
    <n v="104.1"/>
    <n v="10.42"/>
    <n v="114.52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17T00:00:00"/>
    <d v="1899-12-30T07:52:00"/>
    <n v="2837"/>
    <x v="0"/>
    <n v="87.85"/>
    <n v="1.5"/>
    <n v="119.95"/>
    <n v="12"/>
    <n v="131.94999999999999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18T00:00:00"/>
    <d v="1899-12-30T07:00:00"/>
    <n v="2842"/>
    <x v="0"/>
    <n v="62.72"/>
    <n v="1.5"/>
    <n v="85.65"/>
    <n v="8.57"/>
    <n v="94.22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23T00:00:00"/>
    <d v="1899-12-30T06:50:00"/>
    <n v="2847"/>
    <x v="0"/>
    <n v="68.83"/>
    <n v="1.5"/>
    <n v="93.98"/>
    <n v="9.4"/>
    <n v="103.38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24T00:00:00"/>
    <d v="1899-12-30T06:42:00"/>
    <n v="2853"/>
    <x v="0"/>
    <n v="78.09"/>
    <n v="1.5"/>
    <n v="106.63"/>
    <n v="10.67"/>
    <n v="117.3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26T00:00:00"/>
    <d v="1899-12-30T06:59:00"/>
    <n v="2859"/>
    <x v="0"/>
    <n v="71.61"/>
    <n v="1.5"/>
    <n v="97.78"/>
    <n v="9.7799999999999994"/>
    <n v="107.56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29T00:00:00"/>
    <d v="1899-12-30T06:56:00"/>
    <n v="2865"/>
    <x v="0"/>
    <n v="85.25"/>
    <n v="1.5"/>
    <n v="116.41"/>
    <n v="11.65"/>
    <n v="128.06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30T00:00:00"/>
    <d v="1899-12-30T06:32:00"/>
    <n v="2871"/>
    <x v="0"/>
    <n v="92.33"/>
    <n v="1.52"/>
    <n v="127.75"/>
    <n v="12.78"/>
    <n v="140.53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5-02T00:00:00"/>
    <d v="1899-12-30T07:04:00"/>
    <n v="2879"/>
    <x v="0"/>
    <n v="100.96"/>
    <n v="1.52"/>
    <n v="139.69"/>
    <n v="13.97"/>
    <n v="153.66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5-06T00:00:00"/>
    <d v="1899-12-30T06:20:00"/>
    <n v="2885"/>
    <x v="0"/>
    <n v="96.68"/>
    <n v="1.53"/>
    <n v="134.65"/>
    <n v="13.47"/>
    <n v="148.12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5-07T00:00:00"/>
    <d v="1899-12-30T00:10:00"/>
    <n v="2892"/>
    <x v="0"/>
    <n v="104.98"/>
    <n v="1.53"/>
    <n v="146.21"/>
    <n v="14.63"/>
    <n v="160.84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5-09T00:00:00"/>
    <d v="1899-12-30T06:57:00"/>
    <n v="2892"/>
    <x v="0"/>
    <n v="21.16"/>
    <n v="1.53"/>
    <n v="29.47"/>
    <n v="2.95"/>
    <n v="32.42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5-09T00:00:00"/>
    <d v="1899-12-30T13:43:00"/>
    <n v="2900"/>
    <x v="0"/>
    <n v="80.05"/>
    <n v="1.53"/>
    <n v="111.49"/>
    <n v="11.15"/>
    <n v="122.64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5-15T00:00:00"/>
    <d v="1899-12-30T09:44:00"/>
    <m/>
    <x v="0"/>
    <n v="110.84"/>
    <n v="1.53"/>
    <n v="154.37"/>
    <n v="15.44"/>
    <n v="169.81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5-16T00:00:00"/>
    <d v="1899-12-30T06:18:00"/>
    <m/>
    <x v="0"/>
    <n v="53.06"/>
    <n v="1.53"/>
    <n v="73.900000000000006"/>
    <n v="7.4"/>
    <n v="81.3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5-30T00:00:00"/>
    <d v="1899-12-30T07:40:00"/>
    <n v="2941"/>
    <x v="0"/>
    <n v="50.83"/>
    <n v="1.51"/>
    <n v="69.86"/>
    <n v="6.99"/>
    <n v="76.849999999999994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5-31T00:00:00"/>
    <d v="1899-12-30T11:19:00"/>
    <n v="2947"/>
    <x v="0"/>
    <n v="94.4"/>
    <n v="1.51"/>
    <n v="129.75"/>
    <n v="12.98"/>
    <n v="142.72999999999999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6-04T00:00:00"/>
    <d v="1899-12-30T10:11:00"/>
    <n v="2952"/>
    <x v="0"/>
    <n v="66.48"/>
    <n v="1.51"/>
    <n v="91.38"/>
    <n v="9.14"/>
    <n v="100.52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6-05T00:00:00"/>
    <d v="1899-12-30T13:41:00"/>
    <n v="2960"/>
    <x v="0"/>
    <n v="93.74"/>
    <n v="1.51"/>
    <n v="128.85"/>
    <n v="12.89"/>
    <n v="141.74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6-11T00:00:00"/>
    <d v="1899-12-30T11:27:00"/>
    <n v="2968"/>
    <x v="0"/>
    <n v="100.59"/>
    <n v="1.51"/>
    <n v="138.26"/>
    <n v="13.83"/>
    <n v="152.09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6-14T00:00:00"/>
    <d v="1899-12-30T11:31:00"/>
    <n v="2975"/>
    <x v="0"/>
    <n v="100.35"/>
    <n v="1.51"/>
    <n v="137.94"/>
    <n v="13.8"/>
    <n v="151.74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6-20T00:00:00"/>
    <d v="1899-12-30T09:37:00"/>
    <n v="2984"/>
    <x v="0"/>
    <n v="103.08"/>
    <n v="1.5"/>
    <n v="140.75"/>
    <n v="14.08"/>
    <n v="154.83000000000001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6-24T00:00:00"/>
    <d v="1899-12-30T10:51:00"/>
    <n v="2992"/>
    <x v="0"/>
    <n v="95.41"/>
    <n v="1.5"/>
    <n v="130.28"/>
    <n v="13.03"/>
    <n v="143.31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6-27T00:00:00"/>
    <d v="1899-12-30T09:48:00"/>
    <n v="2997"/>
    <x v="0"/>
    <n v="63.49"/>
    <n v="1.5"/>
    <n v="86.69"/>
    <n v="8.67"/>
    <n v="95.36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7-09T00:00:00"/>
    <d v="1899-12-30T00:35:00"/>
    <n v="3003"/>
    <x v="0"/>
    <n v="83.62"/>
    <n v="1.51"/>
    <n v="114.94"/>
    <n v="11.5"/>
    <n v="126.44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7-17T00:00:00"/>
    <d v="1899-12-30T11:15:00"/>
    <n v="3010"/>
    <x v="0"/>
    <n v="85.73"/>
    <n v="1.52"/>
    <n v="118.62"/>
    <n v="11.87"/>
    <n v="130.49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7-19T00:00:00"/>
    <d v="1899-12-30T11:25:00"/>
    <n v="3018"/>
    <x v="0"/>
    <n v="100.16"/>
    <n v="1.52"/>
    <n v="138.58000000000001"/>
    <n v="13.86"/>
    <n v="152.44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03T00:00:00"/>
    <d v="1899-12-30T06:17:00"/>
    <n v="0"/>
    <x v="0"/>
    <n v="55.45"/>
    <n v="1.62"/>
    <n v="81.69"/>
    <n v="8.17"/>
    <n v="89.86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04T00:00:00"/>
    <d v="1899-12-30T06:35:00"/>
    <n v="0"/>
    <x v="0"/>
    <n v="65.739999999999995"/>
    <n v="1.62"/>
    <n v="96.84"/>
    <n v="9.68"/>
    <n v="106.52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05T00:00:00"/>
    <d v="1899-12-30T06:30:00"/>
    <n v="0"/>
    <x v="0"/>
    <n v="18.510000000000002"/>
    <n v="1.62"/>
    <n v="27.27"/>
    <n v="2.73"/>
    <n v="30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07T00:00:00"/>
    <d v="1899-12-30T06:33:00"/>
    <n v="0"/>
    <x v="0"/>
    <n v="24.78"/>
    <n v="1.62"/>
    <n v="36.51"/>
    <n v="3.65"/>
    <n v="40.159999999999997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08T00:00:00"/>
    <d v="1899-12-30T06:36:00"/>
    <n v="0"/>
    <x v="0"/>
    <n v="56.22"/>
    <n v="1.62"/>
    <n v="82.83"/>
    <n v="8.2799999999999994"/>
    <n v="91.11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09T00:00:00"/>
    <d v="1899-12-30T06:35:00"/>
    <n v="0"/>
    <x v="0"/>
    <n v="31.35"/>
    <n v="1.62"/>
    <n v="46.18"/>
    <n v="4.62"/>
    <n v="50.8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12T00:00:00"/>
    <d v="1899-12-30T06:26:00"/>
    <n v="0"/>
    <x v="0"/>
    <n v="31"/>
    <n v="1.54"/>
    <n v="43.42"/>
    <n v="4.34"/>
    <n v="47.76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12T00:00:00"/>
    <d v="1899-12-30T13:34:00"/>
    <n v="0"/>
    <x v="0"/>
    <n v="29.43"/>
    <n v="1.54"/>
    <n v="41.22"/>
    <n v="4.12"/>
    <n v="45.34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16T00:00:00"/>
    <d v="1899-12-30T06:26:00"/>
    <n v="0"/>
    <x v="0"/>
    <n v="10.130000000000001"/>
    <n v="1.54"/>
    <n v="14.19"/>
    <n v="1.42"/>
    <n v="15.61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19T00:00:00"/>
    <d v="1899-12-30T06:33:00"/>
    <n v="0"/>
    <x v="0"/>
    <n v="22.36"/>
    <n v="1.54"/>
    <n v="31.32"/>
    <n v="3.13"/>
    <n v="34.45000000000000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21T00:00:00"/>
    <d v="1899-12-30T06:34:00"/>
    <n v="0"/>
    <x v="0"/>
    <n v="21.22"/>
    <n v="1.54"/>
    <n v="29.72"/>
    <n v="2.97"/>
    <n v="32.69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21T00:00:00"/>
    <d v="1899-12-30T13:50:00"/>
    <n v="0"/>
    <x v="0"/>
    <n v="25.03"/>
    <n v="1.54"/>
    <n v="35.049999999999997"/>
    <n v="3.51"/>
    <n v="38.56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23T00:00:00"/>
    <d v="1899-12-30T07:07:00"/>
    <n v="0"/>
    <x v="0"/>
    <n v="31.49"/>
    <n v="1.54"/>
    <n v="44.1"/>
    <n v="4.41"/>
    <n v="48.51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24T00:00:00"/>
    <d v="1899-12-30T06:39:00"/>
    <n v="0"/>
    <x v="0"/>
    <n v="23.35"/>
    <n v="1.54"/>
    <n v="32.700000000000003"/>
    <n v="3.27"/>
    <n v="35.97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24T00:00:00"/>
    <d v="1899-12-30T13:48:00"/>
    <n v="0"/>
    <x v="0"/>
    <n v="30.15"/>
    <n v="1.54"/>
    <n v="42.23"/>
    <n v="4.22"/>
    <n v="46.45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29T00:00:00"/>
    <d v="1899-12-30T06:31:00"/>
    <n v="0"/>
    <x v="0"/>
    <n v="11.63"/>
    <n v="1.54"/>
    <n v="16.28"/>
    <n v="1.63"/>
    <n v="17.91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29T00:00:00"/>
    <d v="1899-12-30T14:01:00"/>
    <n v="0"/>
    <x v="0"/>
    <n v="29.69"/>
    <n v="1.54"/>
    <n v="41.58"/>
    <n v="4.16"/>
    <n v="45.74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30T00:00:00"/>
    <d v="1899-12-30T13:25:00"/>
    <n v="0"/>
    <x v="0"/>
    <n v="26.81"/>
    <n v="1.54"/>
    <n v="37.54"/>
    <n v="3.75"/>
    <n v="41.29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31T00:00:00"/>
    <d v="1899-12-30T13:15:00"/>
    <n v="0"/>
    <x v="0"/>
    <n v="24.72"/>
    <n v="1.54"/>
    <n v="34.619999999999997"/>
    <n v="3.46"/>
    <n v="38.08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31T00:00:00"/>
    <d v="1899-12-30T13:17:00"/>
    <n v="0"/>
    <x v="0"/>
    <n v="19.45"/>
    <n v="1.54"/>
    <n v="27.24"/>
    <n v="2.72"/>
    <n v="29.96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02T00:00:00"/>
    <d v="1899-12-30T06:31:00"/>
    <n v="0"/>
    <x v="0"/>
    <n v="22.94"/>
    <n v="1.54"/>
    <n v="32.119999999999997"/>
    <n v="3.21"/>
    <n v="35.3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04T00:00:00"/>
    <d v="1899-12-30T07:06:00"/>
    <n v="0"/>
    <x v="0"/>
    <n v="30.88"/>
    <n v="1.54"/>
    <n v="43.25"/>
    <n v="4.33"/>
    <n v="47.58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04T00:00:00"/>
    <d v="1899-12-30T13:06:00"/>
    <n v="0"/>
    <x v="0"/>
    <n v="21.22"/>
    <n v="1.54"/>
    <n v="29.72"/>
    <n v="2.97"/>
    <n v="32.69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07T00:00:00"/>
    <d v="1899-12-30T06:30:00"/>
    <n v="0"/>
    <x v="0"/>
    <n v="27.02"/>
    <n v="1.54"/>
    <n v="37.840000000000003"/>
    <n v="3.78"/>
    <n v="41.62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07T00:00:00"/>
    <d v="1899-12-30T13:31:00"/>
    <n v="0"/>
    <x v="0"/>
    <n v="29.61"/>
    <n v="1.54"/>
    <n v="41.46"/>
    <n v="4.1500000000000004"/>
    <n v="45.61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13T00:00:00"/>
    <d v="1899-12-30T06:32:00"/>
    <n v="0"/>
    <x v="0"/>
    <n v="17.600000000000001"/>
    <n v="1.54"/>
    <n v="24.65"/>
    <n v="2.4700000000000002"/>
    <n v="27.12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14T00:00:00"/>
    <d v="1899-12-30T06:42:00"/>
    <n v="0"/>
    <x v="0"/>
    <n v="28.02"/>
    <n v="1.54"/>
    <n v="39.24"/>
    <n v="3.92"/>
    <n v="43.16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14T00:00:00"/>
    <d v="1899-12-30T13:43:00"/>
    <n v="0"/>
    <x v="0"/>
    <n v="21.45"/>
    <n v="1.54"/>
    <n v="30.04"/>
    <n v="3"/>
    <n v="33.04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14T00:00:00"/>
    <d v="1899-12-30T13:46:00"/>
    <n v="0"/>
    <x v="0"/>
    <n v="20.29"/>
    <n v="1.54"/>
    <n v="28.42"/>
    <n v="2.84"/>
    <n v="31.26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15T00:00:00"/>
    <d v="1899-12-30T11:10:00"/>
    <n v="0"/>
    <x v="0"/>
    <n v="15.56"/>
    <n v="1.54"/>
    <n v="21.79"/>
    <n v="2.1800000000000002"/>
    <n v="23.97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18T00:00:00"/>
    <d v="1899-12-30T06:40:00"/>
    <n v="0"/>
    <x v="0"/>
    <n v="24.8"/>
    <n v="1.54"/>
    <n v="34.729999999999997"/>
    <n v="3.47"/>
    <n v="38.20000000000000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19T00:00:00"/>
    <d v="1899-12-30T07:00:00"/>
    <n v="0"/>
    <x v="0"/>
    <n v="43.12"/>
    <n v="1.54"/>
    <n v="60.38"/>
    <n v="6.04"/>
    <n v="66.42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19T00:00:00"/>
    <d v="1899-12-30T13:31:00"/>
    <n v="0"/>
    <x v="0"/>
    <n v="36.590000000000003"/>
    <n v="1.54"/>
    <n v="51.25"/>
    <n v="5.13"/>
    <n v="56.38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20T00:00:00"/>
    <d v="1899-12-30T13:58:00"/>
    <n v="0"/>
    <x v="0"/>
    <n v="25.21"/>
    <n v="1.54"/>
    <n v="35.31"/>
    <n v="3.53"/>
    <n v="38.84000000000000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21T00:00:00"/>
    <d v="1899-12-30T13:47:00"/>
    <n v="0"/>
    <x v="0"/>
    <n v="23.66"/>
    <n v="1.54"/>
    <n v="33.14"/>
    <n v="3.31"/>
    <n v="36.45000000000000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25T00:00:00"/>
    <d v="1899-12-30T06:36:00"/>
    <n v="0"/>
    <x v="0"/>
    <n v="8.74"/>
    <n v="1.54"/>
    <n v="12.24"/>
    <n v="1.22"/>
    <n v="13.46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26T00:00:00"/>
    <d v="1899-12-30T06:27:00"/>
    <n v="0"/>
    <x v="0"/>
    <n v="23.39"/>
    <n v="1.54"/>
    <n v="32.75"/>
    <n v="3.28"/>
    <n v="36.0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27T00:00:00"/>
    <d v="1899-12-30T06:32:00"/>
    <n v="0"/>
    <x v="0"/>
    <n v="17.87"/>
    <n v="1.54"/>
    <n v="25.03"/>
    <n v="2.5"/>
    <n v="27.5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28T00:00:00"/>
    <d v="1899-12-30T06:35:00"/>
    <n v="0"/>
    <x v="0"/>
    <n v="37.659999999999997"/>
    <n v="1.54"/>
    <n v="52.75"/>
    <n v="5.28"/>
    <n v="58.0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28T00:00:00"/>
    <d v="1899-12-30T13:11:00"/>
    <n v="0"/>
    <x v="0"/>
    <n v="37.869999999999997"/>
    <n v="1.54"/>
    <n v="53.03"/>
    <n v="5.3"/>
    <n v="58.3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3-04T00:00:00"/>
    <d v="1899-12-30T13:34:00"/>
    <n v="0"/>
    <x v="0"/>
    <n v="21.98"/>
    <n v="1.54"/>
    <n v="30.79"/>
    <n v="3.08"/>
    <n v="33.869999999999997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3-06T00:00:00"/>
    <d v="1899-12-30T06:54:00"/>
    <n v="0"/>
    <x v="0"/>
    <n v="15.71"/>
    <n v="1.5"/>
    <n v="21.43"/>
    <n v="2.14"/>
    <n v="23.57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3-08T00:00:00"/>
    <d v="1899-12-30T07:36:00"/>
    <n v="0"/>
    <x v="0"/>
    <n v="38.950000000000003"/>
    <n v="1.5"/>
    <n v="53.13"/>
    <n v="5.31"/>
    <n v="58.44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3-13T00:00:00"/>
    <d v="1899-12-30T06:47:00"/>
    <n v="0"/>
    <x v="0"/>
    <n v="26"/>
    <n v="1.5"/>
    <n v="35.46"/>
    <n v="3.55"/>
    <n v="39.01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3-14T00:00:00"/>
    <d v="1899-12-30T06:45:00"/>
    <n v="0"/>
    <x v="0"/>
    <n v="19.16"/>
    <n v="1.5"/>
    <n v="26.14"/>
    <n v="2.61"/>
    <n v="28.75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3-20T00:00:00"/>
    <d v="1899-12-30T06:47:00"/>
    <n v="0"/>
    <x v="0"/>
    <n v="16.79"/>
    <n v="1.51"/>
    <n v="23.06"/>
    <n v="2.31"/>
    <n v="25.37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3-26T00:00:00"/>
    <d v="1899-12-30T06:36:00"/>
    <n v="0"/>
    <x v="0"/>
    <n v="14.51"/>
    <n v="1.51"/>
    <n v="19.88"/>
    <n v="1.99"/>
    <n v="21.87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4-03T00:00:00"/>
    <d v="1899-12-30T06:31:00"/>
    <n v="0"/>
    <x v="0"/>
    <n v="22.81"/>
    <n v="1.51"/>
    <n v="31.24"/>
    <n v="3.12"/>
    <n v="34.36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4-04T00:00:00"/>
    <d v="1899-12-30T06:48:00"/>
    <n v="0"/>
    <x v="0"/>
    <n v="27.14"/>
    <n v="1.51"/>
    <n v="37.17"/>
    <n v="3.72"/>
    <n v="40.89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4-08T00:00:00"/>
    <d v="1899-12-30T06:06:00"/>
    <n v="0"/>
    <x v="0"/>
    <n v="19.29"/>
    <n v="1.51"/>
    <n v="26.42"/>
    <n v="2.64"/>
    <n v="29.06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4-09T00:00:00"/>
    <d v="1899-12-30T06:34:00"/>
    <n v="0"/>
    <x v="0"/>
    <n v="30.23"/>
    <n v="1.51"/>
    <n v="41.41"/>
    <n v="4.1399999999999997"/>
    <n v="45.55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4-10T00:00:00"/>
    <d v="1899-12-30T06:38:00"/>
    <n v="0"/>
    <x v="0"/>
    <n v="28.57"/>
    <n v="1.51"/>
    <n v="39.119999999999997"/>
    <n v="3.91"/>
    <n v="43.0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4-11T00:00:00"/>
    <d v="1899-12-30T07:50:00"/>
    <n v="0"/>
    <x v="0"/>
    <n v="26.5"/>
    <n v="1.51"/>
    <n v="36.299999999999997"/>
    <n v="3.63"/>
    <n v="39.9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4-12T00:00:00"/>
    <d v="1899-12-30T06:42:00"/>
    <n v="0"/>
    <x v="0"/>
    <n v="16.16"/>
    <n v="1.51"/>
    <n v="22.13"/>
    <n v="2.21"/>
    <n v="24.34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4-15T00:00:00"/>
    <d v="1899-12-30T06:36:00"/>
    <n v="0"/>
    <x v="0"/>
    <n v="19.510000000000002"/>
    <n v="1.51"/>
    <n v="26.72"/>
    <n v="2.67"/>
    <n v="29.39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4-17T00:00:00"/>
    <d v="1899-12-30T06:30:00"/>
    <n v="0"/>
    <x v="0"/>
    <n v="20.86"/>
    <n v="1.51"/>
    <n v="28.57"/>
    <n v="2.86"/>
    <n v="31.4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4-23T00:00:00"/>
    <d v="1899-12-30T09:41:00"/>
    <n v="0"/>
    <x v="0"/>
    <n v="21.29"/>
    <n v="1.51"/>
    <n v="29.16"/>
    <n v="2.92"/>
    <n v="32.08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4-24T00:00:00"/>
    <d v="1899-12-30T09:47:00"/>
    <n v="0"/>
    <x v="0"/>
    <n v="42.57"/>
    <n v="1.51"/>
    <n v="58.3"/>
    <n v="5.83"/>
    <n v="64.1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5-13T00:00:00"/>
    <d v="1899-12-30T09:15:00"/>
    <n v="0"/>
    <x v="0"/>
    <n v="20.04"/>
    <n v="1.52"/>
    <n v="27.63"/>
    <n v="2.76"/>
    <n v="30.39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5-14T00:00:00"/>
    <d v="1899-12-30T06:41:00"/>
    <n v="0"/>
    <x v="0"/>
    <n v="54.07"/>
    <n v="1.52"/>
    <n v="74.55"/>
    <n v="7.46"/>
    <n v="82.01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5-15T00:00:00"/>
    <d v="1899-12-30T08:37:00"/>
    <n v="0"/>
    <x v="0"/>
    <n v="35.840000000000003"/>
    <n v="1.52"/>
    <n v="49.41"/>
    <n v="4.9400000000000004"/>
    <n v="54.35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5-16T00:00:00"/>
    <d v="1899-12-30T00:51:00"/>
    <n v="0"/>
    <x v="0"/>
    <n v="27.12"/>
    <n v="1.52"/>
    <n v="37.39"/>
    <n v="3.74"/>
    <n v="41.1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5-16T00:00:00"/>
    <d v="1899-12-30T09:04:00"/>
    <n v="0"/>
    <x v="0"/>
    <n v="31.51"/>
    <n v="1.52"/>
    <n v="43.44"/>
    <n v="4.34"/>
    <n v="47.78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5-20T00:00:00"/>
    <d v="1899-12-30T06:20:00"/>
    <n v="0"/>
    <x v="0"/>
    <n v="49.11"/>
    <n v="1.52"/>
    <n v="67.7"/>
    <n v="6.77"/>
    <n v="74.47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5-21T00:00:00"/>
    <d v="1899-12-30T06:55:00"/>
    <n v="0"/>
    <x v="0"/>
    <n v="110.37"/>
    <n v="1.52"/>
    <n v="152.16999999999999"/>
    <n v="15.22"/>
    <n v="167.39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5-23T00:00:00"/>
    <d v="1899-12-30T06:09:00"/>
    <n v="0"/>
    <x v="0"/>
    <n v="62.35"/>
    <n v="1.52"/>
    <n v="85.96"/>
    <n v="8.6"/>
    <n v="94.56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5-23T00:00:00"/>
    <d v="1899-12-30T13:38:00"/>
    <n v="0"/>
    <x v="0"/>
    <n v="114.25"/>
    <n v="1.52"/>
    <n v="157.52000000000001"/>
    <n v="15.75"/>
    <n v="173.27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5-28T00:00:00"/>
    <d v="1899-12-30T08:35:00"/>
    <n v="0"/>
    <x v="0"/>
    <n v="45.56"/>
    <n v="1.52"/>
    <n v="62.81"/>
    <n v="6.28"/>
    <n v="69.09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5-30T00:00:00"/>
    <d v="1899-12-30T13:30:00"/>
    <n v="0"/>
    <x v="0"/>
    <n v="65.430000000000007"/>
    <n v="1.52"/>
    <n v="90.21"/>
    <n v="9.02"/>
    <n v="99.2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6-13T00:00:00"/>
    <d v="1899-12-30T13:18:00"/>
    <n v="431"/>
    <x v="0"/>
    <n v="27.37"/>
    <n v="1.51"/>
    <n v="37.49"/>
    <n v="3.75"/>
    <n v="41.24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6-19T00:00:00"/>
    <d v="1899-12-30T09:40:00"/>
    <n v="0"/>
    <x v="0"/>
    <n v="20.69"/>
    <n v="1.51"/>
    <n v="28.34"/>
    <n v="2.83"/>
    <n v="31.17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8-19T00:00:00"/>
    <d v="1899-12-30T10:09:00"/>
    <n v="0"/>
    <x v="0"/>
    <n v="11.06"/>
    <n v="1.49"/>
    <n v="14.95"/>
    <n v="1.5"/>
    <n v="16.45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8-19T00:00:00"/>
    <d v="1899-12-30T10:11:00"/>
    <n v="0"/>
    <x v="0"/>
    <n v="18.72"/>
    <n v="1.49"/>
    <n v="25.3"/>
    <n v="2.5299999999999998"/>
    <n v="27.8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8-23T00:00:00"/>
    <d v="1899-12-30T07:07:00"/>
    <n v="0"/>
    <x v="0"/>
    <n v="32.97"/>
    <n v="1.49"/>
    <n v="44.55"/>
    <n v="4.46"/>
    <n v="49.01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8-23T00:00:00"/>
    <d v="1899-12-30T07:08:00"/>
    <n v="0"/>
    <x v="0"/>
    <n v="16.89"/>
    <n v="1.49"/>
    <n v="22.82"/>
    <n v="2.2799999999999998"/>
    <n v="25.1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8-23T00:00:00"/>
    <d v="1899-12-30T13:05:00"/>
    <n v="0"/>
    <x v="0"/>
    <n v="21.48"/>
    <n v="1.49"/>
    <n v="29.03"/>
    <n v="2.9"/>
    <n v="31.9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8-29T00:00:00"/>
    <d v="1899-12-30T06:43:00"/>
    <n v="0"/>
    <x v="0"/>
    <n v="13.56"/>
    <n v="1.49"/>
    <n v="18.32"/>
    <n v="1.83"/>
    <n v="20.149999999999999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8-30T00:00:00"/>
    <d v="1899-12-30T06:45:00"/>
    <n v="0"/>
    <x v="0"/>
    <n v="25.09"/>
    <n v="1.49"/>
    <n v="33.9"/>
    <n v="3.39"/>
    <n v="37.29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9-03T00:00:00"/>
    <d v="1899-12-30T13:28:00"/>
    <n v="0"/>
    <x v="0"/>
    <n v="33.99"/>
    <n v="1.49"/>
    <n v="45.93"/>
    <n v="4.59"/>
    <n v="50.52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9-10T00:00:00"/>
    <d v="1899-12-30T13:24:00"/>
    <n v="0"/>
    <x v="0"/>
    <n v="24.97"/>
    <n v="1.49"/>
    <n v="33.75"/>
    <n v="3.38"/>
    <n v="37.13000000000000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0-02T00:00:00"/>
    <d v="1899-12-30T08:27:00"/>
    <n v="0"/>
    <x v="0"/>
    <n v="26.5"/>
    <n v="1.52"/>
    <n v="36.53"/>
    <n v="3.65"/>
    <n v="40.18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0-09T00:00:00"/>
    <d v="1899-12-30T09:39:00"/>
    <n v="0"/>
    <x v="0"/>
    <n v="27.84"/>
    <n v="1.52"/>
    <n v="38.380000000000003"/>
    <n v="3.84"/>
    <n v="42.22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0-10T00:00:00"/>
    <d v="1899-12-30T07:18:00"/>
    <n v="0"/>
    <x v="0"/>
    <n v="14.49"/>
    <n v="1.52"/>
    <n v="19.98"/>
    <n v="2"/>
    <n v="21.98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0-11T00:00:00"/>
    <d v="1899-12-30T07:01:00"/>
    <n v="0"/>
    <x v="0"/>
    <n v="14.83"/>
    <n v="1.52"/>
    <n v="20.45"/>
    <n v="2.0499999999999998"/>
    <n v="22.5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0-14T00:00:00"/>
    <d v="1899-12-30T07:08:00"/>
    <n v="0"/>
    <x v="0"/>
    <n v="22.3"/>
    <n v="1.52"/>
    <n v="30.75"/>
    <n v="3.08"/>
    <n v="33.8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0-15T00:00:00"/>
    <d v="1899-12-30T06:48:00"/>
    <n v="0"/>
    <x v="0"/>
    <n v="17.579999999999998"/>
    <n v="1.52"/>
    <n v="24.24"/>
    <n v="2.42"/>
    <n v="26.66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0-22T00:00:00"/>
    <d v="1899-12-30T06:51:00"/>
    <n v="0"/>
    <x v="0"/>
    <n v="27.03"/>
    <n v="1.52"/>
    <n v="37.270000000000003"/>
    <n v="3.73"/>
    <n v="41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0-23T00:00:00"/>
    <d v="1899-12-30T06:51:00"/>
    <n v="0"/>
    <x v="0"/>
    <n v="19.37"/>
    <n v="1.52"/>
    <n v="26.71"/>
    <n v="2.67"/>
    <n v="29.38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0-24T00:00:00"/>
    <d v="1899-12-30T06:47:00"/>
    <n v="0"/>
    <x v="0"/>
    <n v="22.54"/>
    <n v="1.52"/>
    <n v="31.08"/>
    <n v="3.11"/>
    <n v="34.19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0-29T00:00:00"/>
    <d v="1899-12-30T06:58:00"/>
    <n v="0"/>
    <x v="0"/>
    <n v="47.54"/>
    <n v="1.52"/>
    <n v="65.540000000000006"/>
    <n v="6.55"/>
    <n v="72.09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1-04T00:00:00"/>
    <d v="1899-12-30T13:02:00"/>
    <n v="0"/>
    <x v="0"/>
    <n v="32.42"/>
    <n v="1.52"/>
    <n v="44.69"/>
    <n v="4.47"/>
    <n v="49.16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1-05T00:00:00"/>
    <d v="1899-12-30T06:39:00"/>
    <n v="0"/>
    <x v="0"/>
    <n v="21.04"/>
    <n v="1.52"/>
    <n v="29.01"/>
    <n v="2.9"/>
    <n v="31.91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1-06T00:00:00"/>
    <d v="1899-12-30T06:50:00"/>
    <n v="0"/>
    <x v="0"/>
    <n v="27.44"/>
    <n v="1.52"/>
    <n v="37.83"/>
    <n v="3.78"/>
    <n v="41.61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1-07T00:00:00"/>
    <d v="1899-12-30T06:31:00"/>
    <n v="1"/>
    <x v="0"/>
    <n v="20.55"/>
    <n v="1.52"/>
    <n v="28.33"/>
    <n v="2.83"/>
    <n v="31.16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1-08T00:00:00"/>
    <d v="1899-12-30T06:46:00"/>
    <n v="0"/>
    <x v="0"/>
    <n v="31.11"/>
    <n v="1.52"/>
    <n v="42.89"/>
    <n v="4.29"/>
    <n v="47.18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1-11T00:00:00"/>
    <d v="1899-12-30T06:53:00"/>
    <n v="0"/>
    <x v="0"/>
    <n v="22.97"/>
    <n v="1.52"/>
    <n v="31.67"/>
    <n v="3.17"/>
    <n v="34.84000000000000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1-13T00:00:00"/>
    <d v="1899-12-30T06:45:00"/>
    <n v="0"/>
    <x v="0"/>
    <n v="24.56"/>
    <n v="1.52"/>
    <n v="33.86"/>
    <n v="3.39"/>
    <n v="37.25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1-15T00:00:00"/>
    <d v="1899-12-30T06:19:00"/>
    <n v="0"/>
    <x v="0"/>
    <n v="22.06"/>
    <n v="1.52"/>
    <n v="30.41"/>
    <n v="3.04"/>
    <n v="33.45000000000000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1-18T00:00:00"/>
    <d v="1899-12-30T07:32:00"/>
    <n v="0"/>
    <x v="0"/>
    <n v="28.27"/>
    <n v="1.52"/>
    <n v="38.97"/>
    <n v="3.9"/>
    <n v="42.87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1-19T00:00:00"/>
    <d v="1899-12-30T06:38:00"/>
    <n v="0"/>
    <x v="0"/>
    <n v="20.72"/>
    <n v="1.52"/>
    <n v="28.56"/>
    <n v="2.86"/>
    <n v="31.42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1-20T00:00:00"/>
    <d v="1899-12-30T06:26:00"/>
    <n v="0"/>
    <x v="0"/>
    <n v="14.66"/>
    <n v="1.52"/>
    <n v="20.21"/>
    <n v="2.02"/>
    <n v="22.2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1-25T00:00:00"/>
    <d v="1899-12-30T06:29:00"/>
    <n v="0"/>
    <x v="0"/>
    <n v="25.57"/>
    <n v="1.52"/>
    <n v="35.25"/>
    <n v="3.53"/>
    <n v="38.78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1-27T00:00:00"/>
    <d v="1899-12-30T06:38:00"/>
    <n v="1121"/>
    <x v="0"/>
    <n v="24.27"/>
    <n v="1.52"/>
    <n v="33.46"/>
    <n v="3.35"/>
    <n v="36.81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1-28T00:00:00"/>
    <d v="1899-12-30T06:39:00"/>
    <n v="1127"/>
    <x v="0"/>
    <n v="24.78"/>
    <n v="1.52"/>
    <n v="34.159999999999997"/>
    <n v="3.42"/>
    <n v="37.58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2-03T00:00:00"/>
    <d v="1899-12-30T06:52:00"/>
    <n v="1131"/>
    <x v="0"/>
    <n v="16.739999999999998"/>
    <n v="1.52"/>
    <n v="23.08"/>
    <n v="2.31"/>
    <n v="25.39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2-04T00:00:00"/>
    <d v="1899-12-30T06:29:00"/>
    <n v="1126"/>
    <x v="0"/>
    <n v="19.329999999999998"/>
    <n v="1.52"/>
    <n v="26.65"/>
    <n v="2.67"/>
    <n v="29.32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2-06T00:00:00"/>
    <d v="1899-12-30T06:37:00"/>
    <n v="1140"/>
    <x v="0"/>
    <n v="18.87"/>
    <n v="1.52"/>
    <n v="26.02"/>
    <n v="2.6"/>
    <n v="28.62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2-09T00:00:00"/>
    <d v="1899-12-30T06:30:00"/>
    <n v="1140"/>
    <x v="0"/>
    <n v="14.62"/>
    <n v="1.52"/>
    <n v="20.149999999999999"/>
    <n v="2.02"/>
    <n v="22.17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2-11T00:00:00"/>
    <d v="1899-12-30T06:37:00"/>
    <n v="0"/>
    <x v="0"/>
    <n v="14.59"/>
    <n v="1.52"/>
    <n v="20.12"/>
    <n v="2.0099999999999998"/>
    <n v="22.1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2-12T00:00:00"/>
    <d v="1899-12-30T06:32:00"/>
    <n v="1150"/>
    <x v="0"/>
    <n v="12.62"/>
    <n v="1.52"/>
    <n v="17.39"/>
    <n v="1.74"/>
    <n v="19.13"/>
  </r>
  <r>
    <x v="282"/>
    <s v="ACT TCCS - PTS - City Maintenance - PM - Charnwood Depot"/>
    <n v="896353"/>
    <m/>
    <s v="Agricultural"/>
    <m/>
    <m/>
    <s v="TORO"/>
    <s v="MOWER"/>
    <s v="Groundsmaster 4000D 4x4 Ride-On Mower"/>
    <s v="CURTIN ACT"/>
    <s v="Viva Energy Australia Ltd (Previously Shell)"/>
    <n v="9238977"/>
    <d v="2019-11-02T00:00:00"/>
    <d v="1899-12-30T10:47:00"/>
    <n v="0"/>
    <x v="0"/>
    <n v="45.47"/>
    <n v="1.54"/>
    <n v="63.52"/>
    <n v="6.35"/>
    <n v="69.87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1-07T00:00:00"/>
    <d v="1899-12-30T06:29:00"/>
    <n v="475"/>
    <x v="0"/>
    <n v="29.56"/>
    <n v="1.62"/>
    <n v="43.55"/>
    <n v="4.3600000000000003"/>
    <n v="47.91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1-08T00:00:00"/>
    <d v="1899-12-30T06:33:00"/>
    <n v="482"/>
    <x v="0"/>
    <n v="29.08"/>
    <n v="1.62"/>
    <n v="42.84"/>
    <n v="4.28"/>
    <n v="47.12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1-09T00:00:00"/>
    <d v="1899-12-30T06:32:00"/>
    <n v="0"/>
    <x v="0"/>
    <n v="27.18"/>
    <n v="1.62"/>
    <n v="40.04"/>
    <n v="4"/>
    <n v="44.04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1-10T00:00:00"/>
    <d v="1899-12-30T06:29:00"/>
    <n v="0"/>
    <x v="0"/>
    <n v="27.63"/>
    <n v="1.62"/>
    <n v="40.71"/>
    <n v="4.07"/>
    <n v="44.78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1-14T00:00:00"/>
    <d v="1899-12-30T06:28:00"/>
    <n v="501"/>
    <x v="0"/>
    <n v="24.45"/>
    <n v="1.54"/>
    <n v="34.24"/>
    <n v="3.42"/>
    <n v="37.659999999999997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1-19T00:00:00"/>
    <d v="1899-12-30T06:36:00"/>
    <n v="0"/>
    <x v="0"/>
    <n v="28.19"/>
    <n v="1.54"/>
    <n v="39.479999999999997"/>
    <n v="3.95"/>
    <n v="43.43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1-23T00:00:00"/>
    <d v="1899-12-30T07:08:00"/>
    <n v="0"/>
    <x v="0"/>
    <n v="18.010000000000002"/>
    <n v="1.54"/>
    <n v="25.22"/>
    <n v="2.52"/>
    <n v="27.74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1-24T00:00:00"/>
    <d v="1899-12-30T06:36:00"/>
    <n v="0"/>
    <x v="0"/>
    <n v="19.27"/>
    <n v="1.54"/>
    <n v="26.99"/>
    <n v="2.7"/>
    <n v="29.69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1-24T00:00:00"/>
    <d v="1899-12-30T13:48:00"/>
    <n v="0"/>
    <x v="0"/>
    <n v="19.420000000000002"/>
    <n v="1.54"/>
    <n v="27.19"/>
    <n v="2.72"/>
    <n v="29.91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2-04T00:00:00"/>
    <d v="1899-12-30T07:02:00"/>
    <n v="0"/>
    <x v="0"/>
    <n v="19.47"/>
    <n v="1.54"/>
    <n v="27.26"/>
    <n v="2.73"/>
    <n v="29.99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2-04T00:00:00"/>
    <d v="1899-12-30T13:07:00"/>
    <n v="0"/>
    <x v="0"/>
    <n v="16.309999999999999"/>
    <n v="1.54"/>
    <n v="22.84"/>
    <n v="2.2799999999999998"/>
    <n v="25.12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2-07T00:00:00"/>
    <d v="1899-12-30T06:26:00"/>
    <n v="0"/>
    <x v="0"/>
    <n v="29.47"/>
    <n v="1.54"/>
    <n v="41.27"/>
    <n v="4.13"/>
    <n v="45.4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2-07T00:00:00"/>
    <d v="1899-12-30T13:28:00"/>
    <n v="0"/>
    <x v="0"/>
    <n v="20.010000000000002"/>
    <n v="1.54"/>
    <n v="28.03"/>
    <n v="2.8"/>
    <n v="30.83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2-18T00:00:00"/>
    <d v="1899-12-30T06:39:00"/>
    <n v="0"/>
    <x v="0"/>
    <n v="1.3"/>
    <n v="1.54"/>
    <n v="1.82"/>
    <n v="0.18"/>
    <n v="2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3-04T00:00:00"/>
    <d v="1899-12-30T06:28:00"/>
    <n v="0"/>
    <x v="0"/>
    <n v="62.02"/>
    <n v="1.54"/>
    <n v="86.86"/>
    <n v="8.69"/>
    <n v="95.55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3-14T00:00:00"/>
    <d v="1899-12-30T06:51:00"/>
    <n v="0"/>
    <x v="0"/>
    <n v="20.37"/>
    <n v="1.5"/>
    <n v="27.79"/>
    <n v="2.78"/>
    <n v="30.57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9-03T00:00:00"/>
    <d v="1899-12-30T07:12:00"/>
    <n v="0"/>
    <x v="0"/>
    <n v="4.88"/>
    <n v="1.49"/>
    <n v="6.59"/>
    <n v="0.66"/>
    <n v="7.25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9-10T00:00:00"/>
    <d v="1899-12-30T13:26:00"/>
    <n v="0"/>
    <x v="0"/>
    <n v="17.2"/>
    <n v="1.49"/>
    <n v="23.25"/>
    <n v="2.33"/>
    <n v="25.58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07T00:00:00"/>
    <d v="1899-12-30T06:31:00"/>
    <n v="0"/>
    <x v="0"/>
    <n v="7.03"/>
    <n v="1.62"/>
    <n v="10.35"/>
    <n v="1.04"/>
    <n v="11.39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08T00:00:00"/>
    <d v="1899-12-30T06:35:00"/>
    <n v="0"/>
    <x v="0"/>
    <n v="28.84"/>
    <n v="1.62"/>
    <n v="42.49"/>
    <n v="4.25"/>
    <n v="46.74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09T00:00:00"/>
    <d v="1899-12-30T06:31:00"/>
    <n v="0"/>
    <x v="0"/>
    <n v="28.61"/>
    <n v="1.62"/>
    <n v="42.14"/>
    <n v="4.21"/>
    <n v="46.35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10T00:00:00"/>
    <d v="1899-12-30T06:29:00"/>
    <n v="0"/>
    <x v="0"/>
    <n v="57.79"/>
    <n v="1.62"/>
    <n v="85.13"/>
    <n v="8.51"/>
    <n v="93.64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11T00:00:00"/>
    <d v="1899-12-30T00:06:00"/>
    <n v="0"/>
    <x v="0"/>
    <n v="16.88"/>
    <n v="1.62"/>
    <n v="24.86"/>
    <n v="2.4900000000000002"/>
    <n v="27.35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11T00:00:00"/>
    <d v="1899-12-30T00:08:00"/>
    <n v="0"/>
    <x v="0"/>
    <n v="21.87"/>
    <n v="1.62"/>
    <n v="32.22"/>
    <n v="3.22"/>
    <n v="35.44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11T00:00:00"/>
    <d v="1899-12-30T06:37:00"/>
    <n v="0"/>
    <x v="0"/>
    <n v="26.71"/>
    <n v="1.62"/>
    <n v="39.35"/>
    <n v="3.94"/>
    <n v="43.29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11T00:00:00"/>
    <d v="1899-12-30T06:38:00"/>
    <n v="0"/>
    <x v="0"/>
    <n v="25.57"/>
    <n v="1.62"/>
    <n v="37.67"/>
    <n v="3.77"/>
    <n v="41.44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12T00:00:00"/>
    <d v="1899-12-30T13:35:00"/>
    <n v="0"/>
    <x v="0"/>
    <n v="23.49"/>
    <n v="1.54"/>
    <n v="32.9"/>
    <n v="3.29"/>
    <n v="36.19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15T00:00:00"/>
    <d v="1899-12-30T06:45:00"/>
    <n v="0"/>
    <x v="0"/>
    <n v="24.07"/>
    <n v="1.54"/>
    <n v="33.71"/>
    <n v="3.37"/>
    <n v="37.08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19T00:00:00"/>
    <d v="1899-12-30T06:32:00"/>
    <n v="0"/>
    <x v="0"/>
    <n v="20"/>
    <n v="1.54"/>
    <n v="28.01"/>
    <n v="2.8"/>
    <n v="30.81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21T00:00:00"/>
    <d v="1899-12-30T06:50:00"/>
    <n v="0"/>
    <x v="0"/>
    <n v="19.59"/>
    <n v="1.54"/>
    <n v="27.43"/>
    <n v="2.74"/>
    <n v="30.17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21T00:00:00"/>
    <d v="1899-12-30T13:51:00"/>
    <n v="0"/>
    <x v="0"/>
    <n v="39.31"/>
    <n v="1.54"/>
    <n v="55.05"/>
    <n v="5.51"/>
    <n v="60.56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23T00:00:00"/>
    <d v="1899-12-30T07:00:00"/>
    <n v="0"/>
    <x v="0"/>
    <n v="24.75"/>
    <n v="1.54"/>
    <n v="34.659999999999997"/>
    <n v="3.47"/>
    <n v="38.130000000000003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29T00:00:00"/>
    <d v="1899-12-30T14:03:00"/>
    <n v="0"/>
    <x v="0"/>
    <n v="34.24"/>
    <n v="1.54"/>
    <n v="47.95"/>
    <n v="4.8"/>
    <n v="52.75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31T00:00:00"/>
    <d v="1899-12-30T06:55:00"/>
    <n v="0"/>
    <x v="0"/>
    <n v="11.31"/>
    <n v="1.54"/>
    <n v="15.84"/>
    <n v="1.58"/>
    <n v="17.420000000000002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31T00:00:00"/>
    <d v="1899-12-30T13:16:00"/>
    <n v="0"/>
    <x v="0"/>
    <n v="20.59"/>
    <n v="1.54"/>
    <n v="28.83"/>
    <n v="2.88"/>
    <n v="31.71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2-04T00:00:00"/>
    <d v="1899-12-30T07:06:00"/>
    <n v="0"/>
    <x v="0"/>
    <n v="11.75"/>
    <n v="1.54"/>
    <n v="16.45"/>
    <n v="1.65"/>
    <n v="18.100000000000001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2-04T00:00:00"/>
    <d v="1899-12-30T13:06:00"/>
    <n v="0"/>
    <x v="0"/>
    <n v="18.71"/>
    <n v="1.54"/>
    <n v="26.2"/>
    <n v="2.62"/>
    <n v="28.82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2-07T00:00:00"/>
    <d v="1899-12-30T06:26:00"/>
    <n v="0"/>
    <x v="0"/>
    <n v="18.489999999999998"/>
    <n v="1.54"/>
    <n v="25.9"/>
    <n v="2.59"/>
    <n v="28.49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2-07T00:00:00"/>
    <d v="1899-12-30T13:28:00"/>
    <n v="0"/>
    <x v="0"/>
    <n v="17.93"/>
    <n v="1.54"/>
    <n v="25.11"/>
    <n v="2.5099999999999998"/>
    <n v="27.62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2-14T00:00:00"/>
    <d v="1899-12-30T06:42:00"/>
    <n v="0"/>
    <x v="0"/>
    <n v="19.68"/>
    <n v="1.54"/>
    <n v="27.56"/>
    <n v="2.76"/>
    <n v="30.32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2-14T00:00:00"/>
    <d v="1899-12-30T13:45:00"/>
    <n v="0"/>
    <x v="0"/>
    <n v="21.22"/>
    <n v="1.54"/>
    <n v="29.72"/>
    <n v="2.97"/>
    <n v="32.69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2-15T00:00:00"/>
    <d v="1899-12-30T11:14:00"/>
    <n v="0"/>
    <x v="0"/>
    <n v="12.15"/>
    <n v="1.54"/>
    <n v="17.010000000000002"/>
    <n v="1.7"/>
    <n v="18.71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5-24T00:00:00"/>
    <d v="1899-12-30T00:04:00"/>
    <n v="0"/>
    <x v="0"/>
    <n v="47.65"/>
    <n v="1.52"/>
    <n v="65.7"/>
    <n v="6.57"/>
    <n v="72.27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6-14T00:00:00"/>
    <d v="1899-12-30T09:32:00"/>
    <n v="0"/>
    <x v="0"/>
    <n v="39.47"/>
    <n v="1.51"/>
    <n v="54.06"/>
    <n v="5.41"/>
    <n v="59.47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8-21T00:00:00"/>
    <d v="1899-12-30T13:58:00"/>
    <n v="0"/>
    <x v="0"/>
    <n v="31.2"/>
    <n v="1.49"/>
    <n v="42.16"/>
    <n v="4.22"/>
    <n v="46.38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8-28T00:00:00"/>
    <d v="1899-12-30T08:15:00"/>
    <n v="0"/>
    <x v="0"/>
    <n v="15.38"/>
    <n v="1.49"/>
    <n v="20.79"/>
    <n v="2.08"/>
    <n v="22.87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9-05T00:00:00"/>
    <d v="1899-12-30T07:14:00"/>
    <n v="0"/>
    <x v="0"/>
    <n v="117.73"/>
    <n v="1.49"/>
    <n v="159.1"/>
    <n v="15.91"/>
    <n v="175.01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07T00:00:00"/>
    <d v="1899-12-30T06:28:00"/>
    <n v="164"/>
    <x v="0"/>
    <n v="38.61"/>
    <n v="1.62"/>
    <n v="56.88"/>
    <n v="5.69"/>
    <n v="62.57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08T00:00:00"/>
    <d v="1899-12-30T06:31:00"/>
    <n v="174"/>
    <x v="0"/>
    <n v="56.23"/>
    <n v="1.62"/>
    <n v="82.84"/>
    <n v="8.2799999999999994"/>
    <n v="91.12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09T00:00:00"/>
    <d v="1899-12-30T06:33:00"/>
    <n v="178"/>
    <x v="0"/>
    <n v="56.92"/>
    <n v="1.62"/>
    <n v="83.85"/>
    <n v="8.39"/>
    <n v="92.24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10T00:00:00"/>
    <d v="1899-12-30T06:35:00"/>
    <n v="185"/>
    <x v="0"/>
    <n v="58.31"/>
    <n v="1.62"/>
    <n v="85.9"/>
    <n v="8.59"/>
    <n v="94.49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11T00:00:00"/>
    <d v="1899-12-30T00:04:00"/>
    <n v="195"/>
    <x v="0"/>
    <n v="37.75"/>
    <n v="1.62"/>
    <n v="55.62"/>
    <n v="5.56"/>
    <n v="61.18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11T00:00:00"/>
    <d v="1899-12-30T06:45:00"/>
    <n v="191"/>
    <x v="0"/>
    <n v="49.69"/>
    <n v="1.62"/>
    <n v="73.209999999999994"/>
    <n v="7.32"/>
    <n v="80.53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12T00:00:00"/>
    <d v="1899-12-30T13:36:00"/>
    <n v="201"/>
    <x v="0"/>
    <n v="47.51"/>
    <n v="1.54"/>
    <n v="66.540000000000006"/>
    <n v="6.65"/>
    <n v="73.19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15T00:00:00"/>
    <d v="1899-12-30T06:44:00"/>
    <n v="207"/>
    <x v="0"/>
    <n v="51.61"/>
    <n v="1.54"/>
    <n v="72.28"/>
    <n v="7.23"/>
    <n v="79.510000000000005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19T00:00:00"/>
    <d v="1899-12-30T06:34:00"/>
    <n v="214"/>
    <x v="0"/>
    <n v="58.94"/>
    <n v="1.54"/>
    <n v="82.55"/>
    <n v="8.26"/>
    <n v="90.81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21T00:00:00"/>
    <d v="1899-12-30T06:35:00"/>
    <n v="0"/>
    <x v="0"/>
    <n v="27.23"/>
    <n v="1.54"/>
    <n v="38.14"/>
    <n v="3.81"/>
    <n v="41.95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21T00:00:00"/>
    <d v="1899-12-30T13:53:00"/>
    <n v="0"/>
    <x v="0"/>
    <n v="44.32"/>
    <n v="1.54"/>
    <n v="62.07"/>
    <n v="6.21"/>
    <n v="68.28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23T00:00:00"/>
    <d v="1899-12-30T07:07:00"/>
    <n v="0"/>
    <x v="0"/>
    <n v="45.81"/>
    <n v="1.54"/>
    <n v="64.150000000000006"/>
    <n v="6.42"/>
    <n v="70.569999999999993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24T00:00:00"/>
    <d v="1899-12-30T06:39:00"/>
    <n v="0"/>
    <x v="0"/>
    <n v="41.91"/>
    <n v="1.54"/>
    <n v="58.7"/>
    <n v="5.87"/>
    <n v="64.569999999999993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24T00:00:00"/>
    <d v="1899-12-30T13:43:00"/>
    <n v="0"/>
    <x v="0"/>
    <n v="43.31"/>
    <n v="1.54"/>
    <n v="60.66"/>
    <n v="6.07"/>
    <n v="66.73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30T00:00:00"/>
    <d v="1899-12-30T06:33:00"/>
    <n v="0"/>
    <x v="0"/>
    <n v="21.09"/>
    <n v="1.54"/>
    <n v="29.53"/>
    <n v="2.95"/>
    <n v="32.479999999999997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30T00:00:00"/>
    <d v="1899-12-30T13:23:00"/>
    <n v="0"/>
    <x v="0"/>
    <n v="37.51"/>
    <n v="1.54"/>
    <n v="52.53"/>
    <n v="5.25"/>
    <n v="57.78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31T00:00:00"/>
    <d v="1899-12-30T13:13:00"/>
    <n v="0"/>
    <x v="0"/>
    <n v="38.21"/>
    <n v="1.54"/>
    <n v="53.51"/>
    <n v="5.35"/>
    <n v="58.86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02T00:00:00"/>
    <d v="1899-12-30T06:34:00"/>
    <n v="0"/>
    <x v="0"/>
    <n v="56.41"/>
    <n v="1.54"/>
    <n v="79"/>
    <n v="7.9"/>
    <n v="86.9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04T00:00:00"/>
    <d v="1899-12-30T07:09:00"/>
    <n v="0"/>
    <x v="0"/>
    <n v="57.66"/>
    <n v="1.54"/>
    <n v="80.75"/>
    <n v="8.08"/>
    <n v="88.83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04T00:00:00"/>
    <d v="1899-12-30T13:05:00"/>
    <n v="0"/>
    <x v="0"/>
    <n v="40.99"/>
    <n v="1.54"/>
    <n v="57.4"/>
    <n v="5.74"/>
    <n v="63.14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06T00:00:00"/>
    <d v="1899-12-30T06:37:00"/>
    <n v="264"/>
    <x v="0"/>
    <n v="34.369999999999997"/>
    <n v="1.54"/>
    <n v="48.13"/>
    <n v="4.8099999999999996"/>
    <n v="52.94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07T00:00:00"/>
    <d v="1899-12-30T06:30:00"/>
    <n v="269"/>
    <x v="0"/>
    <n v="40.6"/>
    <n v="1.54"/>
    <n v="56.86"/>
    <n v="5.69"/>
    <n v="62.55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07T00:00:00"/>
    <d v="1899-12-30T13:31:00"/>
    <n v="274"/>
    <x v="0"/>
    <n v="33.31"/>
    <n v="1.54"/>
    <n v="46.65"/>
    <n v="4.67"/>
    <n v="51.32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08T00:00:00"/>
    <d v="1899-12-30T11:46:00"/>
    <n v="277"/>
    <x v="0"/>
    <n v="32.83"/>
    <n v="1.54"/>
    <n v="45.98"/>
    <n v="4.5999999999999996"/>
    <n v="50.58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14T00:00:00"/>
    <d v="1899-12-30T06:47:00"/>
    <n v="0"/>
    <x v="0"/>
    <n v="96.95"/>
    <n v="1.54"/>
    <n v="135.77000000000001"/>
    <n v="13.58"/>
    <n v="149.35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15T00:00:00"/>
    <d v="1899-12-30T06:40:00"/>
    <n v="289"/>
    <x v="0"/>
    <n v="30.89"/>
    <n v="1.54"/>
    <n v="43.26"/>
    <n v="4.33"/>
    <n v="47.59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15T00:00:00"/>
    <d v="1899-12-30T11:12:00"/>
    <n v="0"/>
    <x v="0"/>
    <n v="35.340000000000003"/>
    <n v="1.54"/>
    <n v="49.49"/>
    <n v="4.95"/>
    <n v="54.44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18T00:00:00"/>
    <d v="1899-12-30T06:41:00"/>
    <n v="300"/>
    <x v="0"/>
    <n v="38.299999999999997"/>
    <n v="1.54"/>
    <n v="53.64"/>
    <n v="5.36"/>
    <n v="59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18T00:00:00"/>
    <d v="1899-12-30T06:44:00"/>
    <n v="0"/>
    <x v="0"/>
    <n v="20.420000000000002"/>
    <n v="1.54"/>
    <n v="28.59"/>
    <n v="2.86"/>
    <n v="31.45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19T00:00:00"/>
    <d v="1899-12-30T13:31:00"/>
    <n v="310"/>
    <x v="0"/>
    <n v="75.19"/>
    <n v="1.54"/>
    <n v="105.3"/>
    <n v="10.53"/>
    <n v="115.83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21T00:00:00"/>
    <d v="1899-12-30T06:29:00"/>
    <n v="0"/>
    <x v="0"/>
    <n v="48.16"/>
    <n v="1.54"/>
    <n v="67.45"/>
    <n v="6.75"/>
    <n v="74.2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21T00:00:00"/>
    <d v="1899-12-30T13:49:00"/>
    <n v="0"/>
    <x v="0"/>
    <n v="55.87"/>
    <n v="1.54"/>
    <n v="78.239999999999995"/>
    <n v="7.82"/>
    <n v="86.06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26T00:00:00"/>
    <d v="1899-12-30T06:27:00"/>
    <n v="326"/>
    <x v="0"/>
    <n v="51.67"/>
    <n v="1.54"/>
    <n v="72.36"/>
    <n v="7.24"/>
    <n v="79.599999999999994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27T00:00:00"/>
    <d v="1899-12-30T06:37:00"/>
    <n v="331"/>
    <x v="0"/>
    <n v="34.99"/>
    <n v="1.54"/>
    <n v="49"/>
    <n v="4.9000000000000004"/>
    <n v="53.9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28T00:00:00"/>
    <d v="1899-12-30T06:32:00"/>
    <n v="335"/>
    <x v="0"/>
    <n v="34.57"/>
    <n v="1.54"/>
    <n v="48.42"/>
    <n v="4.84"/>
    <n v="53.26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28T00:00:00"/>
    <d v="1899-12-30T13:10:00"/>
    <n v="339"/>
    <x v="0"/>
    <n v="32.68"/>
    <n v="1.54"/>
    <n v="45.77"/>
    <n v="4.58"/>
    <n v="50.35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3-04T00:00:00"/>
    <d v="1899-12-30T13:35:00"/>
    <n v="0"/>
    <x v="0"/>
    <n v="32.47"/>
    <n v="1.54"/>
    <n v="45.47"/>
    <n v="4.55"/>
    <n v="50.02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3-05T00:00:00"/>
    <d v="1899-12-30T11:05:00"/>
    <n v="0"/>
    <x v="0"/>
    <n v="40.28"/>
    <n v="1.5"/>
    <n v="54.94"/>
    <n v="5.49"/>
    <n v="60.43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3-06T00:00:00"/>
    <d v="1899-12-30T06:56:00"/>
    <n v="343"/>
    <x v="0"/>
    <n v="27.44"/>
    <n v="1.5"/>
    <n v="37.43"/>
    <n v="3.74"/>
    <n v="41.17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3-13T00:00:00"/>
    <d v="1899-12-30T06:49:00"/>
    <n v="354"/>
    <x v="0"/>
    <n v="43.15"/>
    <n v="1.5"/>
    <n v="58.86"/>
    <n v="5.89"/>
    <n v="64.75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3-14T00:00:00"/>
    <d v="1899-12-30T06:45:00"/>
    <n v="0"/>
    <x v="0"/>
    <n v="32.06"/>
    <n v="1.5"/>
    <n v="43.73"/>
    <n v="4.37"/>
    <n v="48.1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3-26T00:00:00"/>
    <d v="1899-12-30T06:38:00"/>
    <n v="362"/>
    <x v="0"/>
    <n v="49.66"/>
    <n v="1.51"/>
    <n v="68.010000000000005"/>
    <n v="6.8"/>
    <n v="74.81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4-03T00:00:00"/>
    <d v="1899-12-30T06:32:00"/>
    <n v="370"/>
    <x v="0"/>
    <n v="44.14"/>
    <n v="1.51"/>
    <n v="60.45"/>
    <n v="6.05"/>
    <n v="66.5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4-04T00:00:00"/>
    <d v="1899-12-30T06:45:00"/>
    <n v="354"/>
    <x v="0"/>
    <n v="30.19"/>
    <n v="1.51"/>
    <n v="41.34"/>
    <n v="4.13"/>
    <n v="45.47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4-15T00:00:00"/>
    <d v="1899-12-30T06:35:00"/>
    <n v="375"/>
    <x v="0"/>
    <n v="46"/>
    <n v="1.51"/>
    <n v="63"/>
    <n v="6.3"/>
    <n v="69.3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4-24T00:00:00"/>
    <d v="1899-12-30T09:48:00"/>
    <n v="383"/>
    <x v="0"/>
    <n v="58.02"/>
    <n v="1.51"/>
    <n v="79.459999999999994"/>
    <n v="7.95"/>
    <n v="87.41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5-07T00:00:00"/>
    <d v="1899-12-30T09:53:00"/>
    <n v="0"/>
    <x v="0"/>
    <n v="39.92"/>
    <n v="1.52"/>
    <n v="55.04"/>
    <n v="5.5"/>
    <n v="60.54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5-09T00:00:00"/>
    <d v="1899-12-30T06:56:00"/>
    <n v="0"/>
    <x v="0"/>
    <n v="34.590000000000003"/>
    <n v="1.52"/>
    <n v="47.69"/>
    <n v="4.7699999999999996"/>
    <n v="52.46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6-13T00:00:00"/>
    <d v="1899-12-30T13:34:00"/>
    <n v="950"/>
    <x v="0"/>
    <n v="22.03"/>
    <n v="1.51"/>
    <n v="30.17"/>
    <n v="3.02"/>
    <n v="33.19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2-19T00:00:00"/>
    <d v="1899-12-30T00:56:00"/>
    <n v="26982"/>
    <x v="0"/>
    <n v="64.58"/>
    <n v="1.45"/>
    <n v="85.25"/>
    <n v="8.5299999999999994"/>
    <n v="93.78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1-03T00:00:00"/>
    <d v="1899-12-30T11:22:00"/>
    <n v="23492"/>
    <x v="0"/>
    <n v="60.06"/>
    <n v="1.45"/>
    <n v="79.28"/>
    <n v="7.93"/>
    <n v="87.21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1-09T00:00:00"/>
    <d v="1899-12-30T08:05:00"/>
    <n v="23806"/>
    <x v="0"/>
    <n v="40.520000000000003"/>
    <n v="1.45"/>
    <n v="53.49"/>
    <n v="5.35"/>
    <n v="58.84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1-16T00:00:00"/>
    <d v="1899-12-30T06:26:00"/>
    <n v="24338"/>
    <x v="0"/>
    <n v="65.03"/>
    <n v="1.47"/>
    <n v="86.61"/>
    <n v="8.67"/>
    <n v="95.28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1-22T00:00:00"/>
    <d v="1899-12-30T11:26:00"/>
    <n v="24842"/>
    <x v="0"/>
    <n v="60.67"/>
    <n v="1.47"/>
    <n v="80.8"/>
    <n v="8.09"/>
    <n v="88.89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1-30T00:00:00"/>
    <d v="1899-12-30T09:47:00"/>
    <n v="25332"/>
    <x v="0"/>
    <n v="64.03"/>
    <n v="1.47"/>
    <n v="85.27"/>
    <n v="8.5299999999999994"/>
    <n v="93.8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2-05T00:00:00"/>
    <d v="1899-12-30T13:09:00"/>
    <n v="25870"/>
    <x v="0"/>
    <n v="63.81"/>
    <n v="1.47"/>
    <n v="84.98"/>
    <n v="8.5"/>
    <n v="93.48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2-12T00:00:00"/>
    <d v="1899-12-30T10:52:00"/>
    <n v="26442"/>
    <x v="0"/>
    <n v="67.5"/>
    <n v="1.48"/>
    <n v="90.51"/>
    <n v="9.06"/>
    <n v="99.57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2-26T00:00:00"/>
    <d v="1899-12-30T13:01:00"/>
    <n v="27469"/>
    <x v="0"/>
    <n v="59.29"/>
    <n v="1.48"/>
    <n v="79.5"/>
    <n v="7.96"/>
    <n v="87.46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3-05T00:00:00"/>
    <d v="1899-12-30T13:08:00"/>
    <n v="28004"/>
    <x v="0"/>
    <n v="59.49"/>
    <n v="1.48"/>
    <n v="79.77"/>
    <n v="7.98"/>
    <n v="87.75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3-14T00:00:00"/>
    <d v="1899-12-30T00:54:00"/>
    <n v="28502"/>
    <x v="0"/>
    <n v="61.31"/>
    <n v="1.48"/>
    <n v="82.21"/>
    <n v="8.23"/>
    <n v="90.44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3-21T00:00:00"/>
    <d v="1899-12-30T13:05:00"/>
    <n v="29041"/>
    <x v="0"/>
    <n v="64.33"/>
    <n v="1.48"/>
    <n v="86.26"/>
    <n v="8.6300000000000008"/>
    <n v="94.89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3-29T00:00:00"/>
    <d v="1899-12-30T07:26:00"/>
    <n v="29557"/>
    <x v="0"/>
    <n v="63.11"/>
    <n v="1.48"/>
    <n v="84.63"/>
    <n v="8.4700000000000006"/>
    <n v="93.1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4-04T00:00:00"/>
    <d v="1899-12-30T13:40:00"/>
    <n v="30088"/>
    <x v="0"/>
    <n v="64.06"/>
    <n v="1.48"/>
    <n v="85.9"/>
    <n v="8.6"/>
    <n v="94.5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4-12T00:00:00"/>
    <d v="1899-12-30T07:32:00"/>
    <n v="30565"/>
    <x v="0"/>
    <n v="59.22"/>
    <n v="1.5"/>
    <n v="80.86"/>
    <n v="8.09"/>
    <n v="88.95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4-18T00:00:00"/>
    <d v="1899-12-30T10:33:00"/>
    <n v="31072"/>
    <x v="0"/>
    <n v="64.38"/>
    <n v="1.5"/>
    <n v="87.91"/>
    <n v="8.8000000000000007"/>
    <n v="96.71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4-30T00:00:00"/>
    <d v="1899-12-30T10:54:00"/>
    <n v="31595"/>
    <x v="0"/>
    <n v="65.3"/>
    <n v="1.52"/>
    <n v="90.35"/>
    <n v="9.0399999999999991"/>
    <n v="99.39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5-07T00:00:00"/>
    <d v="1899-12-30T10:50:00"/>
    <n v="32127"/>
    <x v="0"/>
    <n v="64.28"/>
    <n v="1.53"/>
    <n v="89.53"/>
    <n v="8.9600000000000009"/>
    <n v="98.49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5-14T00:00:00"/>
    <d v="1899-12-30T08:03:00"/>
    <n v="32668"/>
    <x v="0"/>
    <n v="67.52"/>
    <n v="1.53"/>
    <n v="94.04"/>
    <n v="9.41"/>
    <n v="103.45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5-20T00:00:00"/>
    <d v="1899-12-30T13:11:00"/>
    <n v="33196"/>
    <x v="0"/>
    <n v="66.52"/>
    <n v="1.53"/>
    <n v="92.65"/>
    <n v="9.27"/>
    <n v="101.92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5-29T00:00:00"/>
    <d v="1899-12-30T07:06:00"/>
    <n v="33668"/>
    <x v="0"/>
    <n v="63.68"/>
    <n v="1.51"/>
    <n v="87.53"/>
    <n v="8.76"/>
    <n v="96.29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6-04T00:00:00"/>
    <d v="1899-12-30T13:25:00"/>
    <n v="34179"/>
    <x v="0"/>
    <n v="63.9"/>
    <n v="1.51"/>
    <n v="87.84"/>
    <n v="8.7899999999999991"/>
    <n v="96.63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6-12T00:00:00"/>
    <d v="1899-12-30T00:51:00"/>
    <n v="34695"/>
    <x v="0"/>
    <n v="63.55"/>
    <n v="1.51"/>
    <n v="87.35"/>
    <n v="8.74"/>
    <n v="96.09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6-14T00:00:00"/>
    <d v="1899-12-30T13:20:00"/>
    <m/>
    <x v="0"/>
    <n v="29.29"/>
    <n v="1.51"/>
    <n v="40.26"/>
    <n v="4.03"/>
    <n v="44.29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6-21T00:00:00"/>
    <d v="1899-12-30T09:47:00"/>
    <n v="35439"/>
    <x v="0"/>
    <n v="63.52"/>
    <n v="1.5"/>
    <n v="86.74"/>
    <n v="8.68"/>
    <n v="95.42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6-28T00:00:00"/>
    <d v="1899-12-30T08:26:00"/>
    <m/>
    <x v="0"/>
    <n v="65.349999999999994"/>
    <n v="1.5"/>
    <n v="89.24"/>
    <n v="8.93"/>
    <n v="98.17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7-05T00:00:00"/>
    <d v="1899-12-30T00:40:00"/>
    <n v="36444"/>
    <x v="0"/>
    <n v="63.19"/>
    <n v="1.51"/>
    <n v="86.85"/>
    <n v="8.69"/>
    <n v="95.54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7-11T00:00:00"/>
    <d v="1899-12-30T13:23:00"/>
    <n v="36881"/>
    <x v="0"/>
    <n v="55.88"/>
    <n v="1.51"/>
    <n v="76.81"/>
    <n v="7.69"/>
    <n v="84.5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7-18T00:00:00"/>
    <d v="1899-12-30T10:40:00"/>
    <n v="37417"/>
    <x v="0"/>
    <n v="62.87"/>
    <n v="1.52"/>
    <n v="86.99"/>
    <n v="8.6999999999999993"/>
    <n v="95.69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7-24T00:00:00"/>
    <d v="1899-12-30T13:12:00"/>
    <n v="37942"/>
    <x v="0"/>
    <n v="63.05"/>
    <n v="1.52"/>
    <n v="87.24"/>
    <n v="8.73"/>
    <n v="95.97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7-30T00:00:00"/>
    <d v="1899-12-30T06:44:00"/>
    <n v="213"/>
    <x v="0"/>
    <n v="101.97"/>
    <n v="1.52"/>
    <n v="141.09"/>
    <n v="14.11"/>
    <n v="155.19999999999999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7-31T00:00:00"/>
    <d v="1899-12-30T09:34:00"/>
    <n v="38469"/>
    <x v="0"/>
    <n v="64.47"/>
    <n v="1.52"/>
    <n v="89.2"/>
    <n v="8.93"/>
    <n v="98.13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8-07T00:00:00"/>
    <d v="1899-12-30T07:15:00"/>
    <n v="38990"/>
    <x v="0"/>
    <n v="65.680000000000007"/>
    <n v="1.53"/>
    <n v="91.47"/>
    <n v="9.15"/>
    <n v="100.62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8-12T00:00:00"/>
    <d v="1899-12-30T13:43:00"/>
    <n v="39478"/>
    <x v="0"/>
    <n v="56.26"/>
    <n v="1.53"/>
    <n v="78.349999999999994"/>
    <n v="7.84"/>
    <n v="86.19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8-19T00:00:00"/>
    <d v="1899-12-30T13:16:00"/>
    <n v="40003"/>
    <x v="0"/>
    <n v="62.7"/>
    <n v="1.53"/>
    <n v="87.33"/>
    <n v="8.74"/>
    <n v="96.07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8-26T00:00:00"/>
    <d v="1899-12-30T13:33:00"/>
    <n v="40491"/>
    <x v="0"/>
    <n v="62.05"/>
    <n v="1.53"/>
    <n v="86.42"/>
    <n v="8.65"/>
    <n v="95.07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8-30T00:00:00"/>
    <d v="1899-12-30T13:42:00"/>
    <n v="40968"/>
    <x v="0"/>
    <n v="60.06"/>
    <n v="1.5"/>
    <n v="82.01"/>
    <n v="8.2100000000000009"/>
    <n v="90.22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9-06T00:00:00"/>
    <d v="1899-12-30T10:17:00"/>
    <n v="41475"/>
    <x v="0"/>
    <n v="63.69"/>
    <n v="1.5"/>
    <n v="86.96"/>
    <n v="8.6999999999999993"/>
    <n v="95.66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9-13T00:00:00"/>
    <d v="1899-12-30T11:30:00"/>
    <n v="41954"/>
    <x v="0"/>
    <n v="61.3"/>
    <n v="1.5"/>
    <n v="83.7"/>
    <n v="8.3800000000000008"/>
    <n v="92.08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9-20T00:00:00"/>
    <d v="1899-12-30T07:39:00"/>
    <n v="42499"/>
    <x v="0"/>
    <n v="65.760000000000005"/>
    <n v="1.53"/>
    <n v="91.58"/>
    <n v="9.16"/>
    <n v="100.74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9-27T00:00:00"/>
    <d v="1899-12-30T07:33:00"/>
    <n v="43000"/>
    <x v="0"/>
    <n v="63.89"/>
    <n v="1.55"/>
    <n v="90.15"/>
    <n v="9.02"/>
    <n v="99.17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10-03T00:00:00"/>
    <d v="1899-12-30T09:45:00"/>
    <n v="43442"/>
    <x v="0"/>
    <n v="58.57"/>
    <n v="1.55"/>
    <n v="82.64"/>
    <n v="8.27"/>
    <n v="90.91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10-11T00:00:00"/>
    <d v="1899-12-30T07:05:00"/>
    <n v="43914"/>
    <x v="0"/>
    <n v="60.97"/>
    <n v="1.55"/>
    <n v="86.03"/>
    <n v="8.61"/>
    <n v="94.64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10-21T00:00:00"/>
    <d v="1899-12-30T10:15:00"/>
    <n v="44404"/>
    <x v="0"/>
    <n v="60.59"/>
    <n v="1.55"/>
    <n v="85.49"/>
    <n v="8.5500000000000007"/>
    <n v="94.04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10-28T00:00:00"/>
    <d v="1899-12-30T13:52:00"/>
    <n v="44763"/>
    <x v="0"/>
    <n v="49.87"/>
    <n v="1.55"/>
    <n v="70.36"/>
    <n v="7.04"/>
    <n v="77.400000000000006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11-08T00:00:00"/>
    <d v="1899-12-30T07:51:00"/>
    <n v="45106"/>
    <x v="0"/>
    <n v="53.16"/>
    <n v="1.55"/>
    <n v="75"/>
    <n v="7.51"/>
    <n v="82.51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11-14T00:00:00"/>
    <d v="1899-12-30T11:29:00"/>
    <n v="45600"/>
    <x v="0"/>
    <n v="62.61"/>
    <n v="1.55"/>
    <n v="88.34"/>
    <n v="8.84"/>
    <n v="97.18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11-21T00:00:00"/>
    <d v="1899-12-30T09:58:00"/>
    <n v="46130"/>
    <x v="0"/>
    <n v="64.34"/>
    <n v="1.55"/>
    <n v="90.78"/>
    <n v="9.08"/>
    <n v="99.86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11-28T00:00:00"/>
    <d v="1899-12-30T10:11:00"/>
    <n v="46691"/>
    <x v="0"/>
    <n v="60.89"/>
    <n v="1.57"/>
    <n v="87.02"/>
    <n v="8.7100000000000009"/>
    <n v="95.73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12-04T00:00:00"/>
    <d v="1899-12-30T10:40:00"/>
    <n v="47145"/>
    <x v="0"/>
    <n v="64.930000000000007"/>
    <n v="1.57"/>
    <n v="92.79"/>
    <n v="9.2799999999999994"/>
    <n v="102.07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12-10T00:00:00"/>
    <d v="1899-12-30T11:24:00"/>
    <n v="47649"/>
    <x v="0"/>
    <n v="61.16"/>
    <n v="1.57"/>
    <n v="87.4"/>
    <n v="8.75"/>
    <n v="96.15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12-17T00:00:00"/>
    <d v="1899-12-30T07:48:00"/>
    <n v="48142"/>
    <x v="0"/>
    <n v="61.77"/>
    <n v="1.57"/>
    <n v="88.27"/>
    <n v="8.83"/>
    <n v="97.1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12-23T00:00:00"/>
    <d v="1899-12-30T00:46:00"/>
    <n v="48632"/>
    <x v="0"/>
    <n v="63.12"/>
    <n v="1.57"/>
    <n v="90.2"/>
    <n v="9.0299999999999994"/>
    <n v="99.23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BELCONNEN WOOLWORTHS S/STN"/>
    <s v="CALTEX Australia - Fuel"/>
    <n v="7071340000000000"/>
    <d v="2019-01-05T00:00:00"/>
    <d v="1899-12-30T16:42:00"/>
    <n v="10766"/>
    <x v="0"/>
    <n v="60.76"/>
    <n v="1.45"/>
    <n v="80.2"/>
    <n v="8.0299999999999994"/>
    <n v="88.23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BELCONNEN WOOLWORTHS S/STN"/>
    <s v="CALTEX Australia - Fuel"/>
    <n v="7071340000000000"/>
    <d v="2019-01-08T00:00:00"/>
    <d v="1899-12-30T23:58:00"/>
    <n v="11284"/>
    <x v="0"/>
    <n v="63.13"/>
    <n v="1.45"/>
    <n v="83.33"/>
    <n v="8.34"/>
    <n v="91.67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BELCONNEN WOOLWORTHS S/STN"/>
    <s v="CALTEX Australia - Fuel"/>
    <n v="7071340000000000"/>
    <d v="2019-01-21T00:00:00"/>
    <d v="1899-12-30T13:49:00"/>
    <n v="12275"/>
    <x v="0"/>
    <n v="63.84"/>
    <n v="1.45"/>
    <n v="84.27"/>
    <n v="8.43"/>
    <n v="92.7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BELCONNEN WOOLWORTHS S/STN"/>
    <s v="CALTEX Australia - Fuel"/>
    <n v="7071340000000000"/>
    <d v="2019-03-18T00:00:00"/>
    <d v="1899-12-30T10:46:00"/>
    <m/>
    <x v="0"/>
    <n v="71.349999999999994"/>
    <n v="1.47"/>
    <n v="95.48"/>
    <n v="9.5500000000000007"/>
    <n v="105.03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BELCONNEN WOOLWORTHS S/STN"/>
    <s v="CALTEX Australia - Fuel"/>
    <n v="7071340000000000"/>
    <d v="2019-03-28T00:00:00"/>
    <d v="1899-12-30T00:37:00"/>
    <n v="13238"/>
    <x v="0"/>
    <n v="59.91"/>
    <n v="1.5"/>
    <n v="81.8"/>
    <n v="8.19"/>
    <n v="89.99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CALTEX BRADDON STAR MART"/>
    <s v="CALTEX Australia - Fuel"/>
    <n v="7071340000000000"/>
    <d v="2019-10-19T00:00:00"/>
    <d v="1899-12-30T16:10:00"/>
    <n v="25049"/>
    <x v="0"/>
    <n v="63.88"/>
    <n v="1.55"/>
    <n v="90.13"/>
    <n v="9.02"/>
    <n v="99.15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CALTEX NICHOLLS STAR MART"/>
    <s v="CALTEX Australia - Fuel"/>
    <n v="7071340000000000"/>
    <d v="2019-04-08T00:00:00"/>
    <d v="1899-12-30T10:47:00"/>
    <n v="14302"/>
    <x v="0"/>
    <n v="58.24"/>
    <n v="1.5"/>
    <n v="79.53"/>
    <n v="7.96"/>
    <n v="87.49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CALTEX NICHOLLS STAR MART"/>
    <s v="CALTEX Australia - Fuel"/>
    <n v="7071340000000000"/>
    <d v="2019-04-15T00:00:00"/>
    <d v="1899-12-30T14:55:00"/>
    <n v="14853"/>
    <x v="0"/>
    <n v="62.96"/>
    <n v="1.5"/>
    <n v="85.97"/>
    <n v="8.6"/>
    <n v="94.57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CALTEX NICHOLLS STAR MART"/>
    <s v="CALTEX Australia - Fuel"/>
    <n v="7071340000000000"/>
    <d v="2019-04-30T00:00:00"/>
    <d v="1899-12-30T10:15:00"/>
    <n v="5210"/>
    <x v="0"/>
    <n v="45.58"/>
    <n v="1.52"/>
    <n v="63.06"/>
    <n v="6.31"/>
    <n v="69.37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CALTEX NICHOLLS STAR MART"/>
    <s v="CALTEX Australia - Fuel"/>
    <n v="7071340000000000"/>
    <d v="2019-05-06T00:00:00"/>
    <d v="1899-12-30T10:41:00"/>
    <m/>
    <x v="0"/>
    <n v="52.89"/>
    <n v="1.53"/>
    <n v="73.66"/>
    <n v="7.37"/>
    <n v="81.03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CALTEX WESTON CREEK FOODARY"/>
    <s v="CALTEX Australia - Fuel"/>
    <n v="7071340000000000"/>
    <d v="2019-12-15T00:00:00"/>
    <d v="1899-12-30T10:16:00"/>
    <n v="28591"/>
    <x v="0"/>
    <n v="60.7"/>
    <n v="1.57"/>
    <n v="86.75"/>
    <n v="8.68"/>
    <n v="95.43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EG FUELCO 1560 GUNGAHLIN"/>
    <s v="CALTEX Australia - Fuel"/>
    <n v="7071340000000000"/>
    <d v="2019-05-14T00:00:00"/>
    <d v="1899-12-30T10:03:00"/>
    <n v="16060"/>
    <x v="0"/>
    <n v="68.31"/>
    <n v="1.5"/>
    <n v="93.27"/>
    <n v="9.33"/>
    <n v="102.6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EG FUELCO 1566 DICKSON"/>
    <s v="CALTEX Australia - Fuel"/>
    <n v="7071340000000000"/>
    <d v="2019-07-10T00:00:00"/>
    <d v="1899-12-30T09:07:00"/>
    <n v="19009"/>
    <x v="0"/>
    <n v="63.46"/>
    <n v="1.5"/>
    <n v="86.65"/>
    <n v="8.67"/>
    <n v="95.32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EG FUELCO 1566 DICKSON"/>
    <s v="CALTEX Australia - Fuel"/>
    <n v="7071340000000000"/>
    <d v="2019-10-07T00:00:00"/>
    <d v="1899-12-30T11:11:00"/>
    <n v="23994"/>
    <x v="0"/>
    <n v="65.66"/>
    <n v="1.51"/>
    <n v="90.25"/>
    <n v="9.0299999999999994"/>
    <n v="99.28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EG FUELCO 1790 BELCONNEN"/>
    <s v="CALTEX Australia - Fuel"/>
    <n v="7071340000000000"/>
    <d v="2019-05-21T00:00:00"/>
    <d v="1899-12-30T11:17:00"/>
    <n v="16423"/>
    <x v="0"/>
    <n v="54.65"/>
    <n v="1.51"/>
    <n v="75.12"/>
    <n v="7.52"/>
    <n v="82.64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EG FUELCO 1790 BELCONNEN"/>
    <s v="CALTEX Australia - Fuel"/>
    <n v="7071340000000000"/>
    <d v="2019-06-14T00:00:00"/>
    <d v="1899-12-30T13:00:00"/>
    <n v="17505"/>
    <x v="0"/>
    <n v="70.63"/>
    <n v="1.5"/>
    <n v="96.45"/>
    <n v="9.65"/>
    <n v="106.1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EG FUELCO 1790 BELCONNEN"/>
    <s v="CALTEX Australia - Fuel"/>
    <n v="7071340000000000"/>
    <d v="2019-06-21T00:00:00"/>
    <d v="1899-12-30T10:05:00"/>
    <n v="18010"/>
    <x v="0"/>
    <n v="68.56"/>
    <n v="1.5"/>
    <n v="93.62"/>
    <n v="9.3699999999999992"/>
    <n v="102.99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EG FUELCO 1790 BELCONNEN"/>
    <s v="CALTEX Australia - Fuel"/>
    <n v="7071340000000000"/>
    <d v="2019-07-02T00:00:00"/>
    <d v="1899-12-30T00:55:00"/>
    <n v="18487"/>
    <x v="0"/>
    <n v="64.72"/>
    <n v="1.5"/>
    <n v="88.37"/>
    <n v="8.84"/>
    <n v="97.21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EG FUELCO 1790 BELCONNEN"/>
    <s v="CALTEX Australia - Fuel"/>
    <n v="7071340000000000"/>
    <d v="2019-07-14T00:00:00"/>
    <d v="1899-12-30T10:44:00"/>
    <n v="19434"/>
    <x v="0"/>
    <n v="53.07"/>
    <n v="1.5"/>
    <n v="72.459999999999994"/>
    <n v="7.25"/>
    <n v="79.709999999999994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EG FUELCO 1790 BELCONNEN"/>
    <s v="CALTEX Australia - Fuel"/>
    <n v="7071340000000000"/>
    <d v="2019-08-07T00:00:00"/>
    <d v="1899-12-30T09:37:00"/>
    <n v="20714"/>
    <x v="0"/>
    <n v="54.94"/>
    <n v="1.5"/>
    <n v="75.02"/>
    <n v="7.51"/>
    <n v="82.53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EG FUELCO 1790 BELCONNEN"/>
    <s v="CALTEX Australia - Fuel"/>
    <n v="7071340000000000"/>
    <d v="2019-08-31T00:00:00"/>
    <d v="1899-12-30T23:12:00"/>
    <n v="22087"/>
    <x v="0"/>
    <n v="58.8"/>
    <n v="1.5"/>
    <n v="80.290000000000006"/>
    <n v="8.0299999999999994"/>
    <n v="88.32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EG FUELCO 1790 BELCONNEN"/>
    <s v="CALTEX Australia - Fuel"/>
    <n v="7071340000000000"/>
    <d v="2019-09-17T00:00:00"/>
    <d v="1899-12-30T11:33:00"/>
    <n v="23139"/>
    <x v="0"/>
    <n v="64.31"/>
    <n v="1.5"/>
    <n v="87.81"/>
    <n v="8.7899999999999991"/>
    <n v="96.6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EG FUELCO 1790 BELCONNEN"/>
    <s v="CALTEX Australia - Fuel"/>
    <n v="7071340000000000"/>
    <d v="2019-09-27T00:00:00"/>
    <d v="1899-12-30T00:14:00"/>
    <n v="23629"/>
    <x v="0"/>
    <n v="59.82"/>
    <n v="1.53"/>
    <n v="83.31"/>
    <n v="8.34"/>
    <n v="91.65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EG FUELCO 1790 BELCONNEN"/>
    <s v="CALTEX Australia - Fuel"/>
    <n v="7071340000000000"/>
    <d v="2019-10-11T00:00:00"/>
    <d v="1899-12-30T10:11:00"/>
    <n v="24472"/>
    <x v="0"/>
    <n v="60.51"/>
    <n v="1.53"/>
    <n v="84.27"/>
    <n v="8.43"/>
    <n v="92.7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EG FUELCO 1790 BELCONNEN"/>
    <s v="CALTEX Australia - Fuel"/>
    <n v="7071340000000000"/>
    <d v="2019-10-28T00:00:00"/>
    <d v="1899-12-30T06:31:00"/>
    <n v="25522"/>
    <x v="0"/>
    <n v="57.39"/>
    <n v="1.53"/>
    <n v="79.930000000000007"/>
    <n v="8"/>
    <n v="87.93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EG FUELCO 1790 BELCONNEN"/>
    <s v="CALTEX Australia - Fuel"/>
    <n v="7071340000000000"/>
    <d v="2019-11-18T00:00:00"/>
    <d v="1899-12-30T13:46:00"/>
    <n v="24035"/>
    <x v="0"/>
    <n v="64.69"/>
    <n v="1.53"/>
    <n v="90.1"/>
    <n v="9.02"/>
    <n v="99.12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FYSHWICK S/STN"/>
    <s v="CALTEX Australia - Fuel"/>
    <n v="7071340000000000"/>
    <d v="2019-11-02T00:00:00"/>
    <d v="1899-12-30T15:02:00"/>
    <n v="26066"/>
    <x v="0"/>
    <n v="67.28"/>
    <n v="1.46"/>
    <n v="89.42"/>
    <n v="8.9499999999999993"/>
    <n v="98.37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HOLT CALTEX WOOLWORTHS"/>
    <s v="CALTEX Australia - Fuel"/>
    <n v="7071340000000000"/>
    <d v="2019-01-14T00:00:00"/>
    <d v="1899-12-30T14:15:00"/>
    <n v="11795"/>
    <x v="0"/>
    <n v="72.37"/>
    <n v="1.45"/>
    <n v="95.53"/>
    <n v="9.56"/>
    <n v="105.09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HOLT CALTEX WOOLWORTHS"/>
    <s v="CALTEX Australia - Fuel"/>
    <n v="7071340000000000"/>
    <d v="2019-03-31T00:00:00"/>
    <d v="1899-12-30T19:22:00"/>
    <n v="13790"/>
    <x v="0"/>
    <n v="66.03"/>
    <n v="1.48"/>
    <n v="88.54"/>
    <n v="8.86"/>
    <n v="97.4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HOLT CALTEX WOOLWORTHS"/>
    <s v="CALTEX Australia - Fuel"/>
    <n v="7071340000000000"/>
    <d v="2019-06-04T00:00:00"/>
    <d v="1899-12-30T13:42:00"/>
    <n v="16989"/>
    <x v="0"/>
    <n v="53.99"/>
    <n v="1.51"/>
    <n v="74.209999999999994"/>
    <n v="7.43"/>
    <n v="81.64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HOLT CALTEX WOOLWORTHS"/>
    <s v="CALTEX Australia - Fuel"/>
    <n v="7071340000000000"/>
    <d v="2019-07-18T00:00:00"/>
    <d v="1899-12-30T11:54:00"/>
    <n v="19897"/>
    <x v="0"/>
    <n v="58.31"/>
    <n v="1.52"/>
    <n v="80.680000000000007"/>
    <n v="8.07"/>
    <n v="88.75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HOLT CALTEX WOOLWORTHS"/>
    <s v="CALTEX Australia - Fuel"/>
    <n v="7071340000000000"/>
    <d v="2019-07-26T00:00:00"/>
    <d v="1899-12-30T13:20:00"/>
    <n v="20379"/>
    <x v="0"/>
    <n v="63.96"/>
    <n v="1.52"/>
    <n v="88.5"/>
    <n v="8.86"/>
    <n v="97.36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HOLT CALTEX WOOLWORTHS"/>
    <s v="CALTEX Australia - Fuel"/>
    <n v="7071340000000000"/>
    <d v="2019-08-14T00:00:00"/>
    <d v="1899-12-30T10:49:00"/>
    <n v="21144"/>
    <x v="0"/>
    <n v="62.57"/>
    <n v="1.53"/>
    <n v="87.15"/>
    <n v="8.7200000000000006"/>
    <n v="95.87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HOLT CALTEX WOOLWORTHS"/>
    <s v="CALTEX Australia - Fuel"/>
    <n v="7071340000000000"/>
    <d v="2019-08-27T00:00:00"/>
    <d v="1899-12-30T08:05:00"/>
    <n v="120"/>
    <x v="0"/>
    <n v="76"/>
    <n v="1.53"/>
    <n v="105.85"/>
    <n v="10.59"/>
    <n v="116.44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HOLT CALTEX WOOLWORTHS"/>
    <s v="CALTEX Australia - Fuel"/>
    <n v="7071340000000000"/>
    <d v="2019-08-27T00:00:00"/>
    <d v="1899-12-30T08:11:00"/>
    <n v="21583"/>
    <x v="0"/>
    <n v="61.06"/>
    <n v="1.53"/>
    <n v="85.04"/>
    <n v="8.51"/>
    <n v="93.55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HOLT CALTEX WOOLWORTHS"/>
    <s v="CALTEX Australia - Fuel"/>
    <n v="7071340000000000"/>
    <d v="2019-09-09T00:00:00"/>
    <d v="1899-12-30T11:56:00"/>
    <n v="22608"/>
    <x v="0"/>
    <n v="62.94"/>
    <n v="1.5"/>
    <n v="85.95"/>
    <n v="8.6"/>
    <n v="94.55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HOLT CALTEX WOOLWORTHS"/>
    <s v="CALTEX Australia - Fuel"/>
    <n v="7071340000000000"/>
    <d v="2019-09-11T00:00:00"/>
    <d v="1899-12-30T08:10:00"/>
    <n v="2244"/>
    <x v="0"/>
    <n v="123.95"/>
    <n v="1.5"/>
    <n v="169.25"/>
    <n v="16.93"/>
    <n v="186.18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HOLT CALTEX WOOLWORTHS"/>
    <s v="CALTEX Australia - Fuel"/>
    <n v="7071340000000000"/>
    <d v="2019-11-10T00:00:00"/>
    <d v="1899-12-30T16:49:00"/>
    <n v="26507"/>
    <x v="0"/>
    <n v="59.56"/>
    <n v="1.55"/>
    <n v="84.04"/>
    <n v="8.41"/>
    <n v="92.45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HOLT CALTEX WOOLWORTHS"/>
    <s v="CALTEX Australia - Fuel"/>
    <n v="7071340000000000"/>
    <d v="2019-11-27T00:00:00"/>
    <d v="1899-12-30T13:28:00"/>
    <n v="27601"/>
    <x v="0"/>
    <n v="65.66"/>
    <n v="1.57"/>
    <n v="93.84"/>
    <n v="9.39"/>
    <n v="103.23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HOLT CALTEX WOOLWORTHS"/>
    <s v="CALTEX Australia - Fuel"/>
    <n v="7071340000000000"/>
    <d v="2019-12-05T00:00:00"/>
    <d v="1899-12-30T10:54:00"/>
    <n v="28071"/>
    <x v="0"/>
    <n v="59.31"/>
    <n v="1.57"/>
    <n v="84.76"/>
    <n v="8.48"/>
    <n v="93.24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HOLT CALTEX WOOLWORTHS"/>
    <s v="CALTEX Australia - Fuel"/>
    <n v="7071340000000000"/>
    <d v="2019-12-20T00:00:00"/>
    <d v="1899-12-30T19:43:00"/>
    <n v="29149"/>
    <x v="0"/>
    <n v="67.42"/>
    <n v="1.57"/>
    <n v="96.35"/>
    <n v="9.64"/>
    <n v="105.99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BELCONNEN WOOLWORTHS S/STN"/>
    <s v="CALTEX Australia - Fuel"/>
    <n v="7071340000000000"/>
    <d v="2019-02-18T00:00:00"/>
    <d v="1899-12-30T10:52:00"/>
    <n v="8066"/>
    <x v="0"/>
    <n v="62.42"/>
    <n v="1.45"/>
    <n v="82.39"/>
    <n v="8.24"/>
    <n v="90.63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CALTEX NICHOLLS STAR MART"/>
    <s v="CALTEX Australia - Fuel"/>
    <n v="7071340000000000"/>
    <d v="2019-10-14T00:00:00"/>
    <d v="1899-12-30T13:33:00"/>
    <m/>
    <x v="0"/>
    <n v="61.22"/>
    <n v="1.5"/>
    <n v="83.59"/>
    <n v="8.36"/>
    <n v="91.95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EG FUELCO 1744 MAWSON"/>
    <s v="CALTEX Australia - Fuel"/>
    <n v="7071340000000000"/>
    <d v="2019-11-30T00:00:00"/>
    <d v="1899-12-30T00:46:00"/>
    <m/>
    <x v="0"/>
    <n v="60.97"/>
    <n v="1.51"/>
    <n v="83.81"/>
    <n v="8.39"/>
    <n v="92.2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EG FUELCO 1790 BELCONNEN"/>
    <s v="CALTEX Australia - Fuel"/>
    <n v="7071340000000000"/>
    <d v="2019-10-02T00:00:00"/>
    <d v="1899-12-30T10:02:00"/>
    <m/>
    <x v="0"/>
    <n v="64.489999999999995"/>
    <n v="1.53"/>
    <n v="89.82"/>
    <n v="8.99"/>
    <n v="98.81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EG FUELCO 1790 BELCONNEN"/>
    <s v="CALTEX Australia - Fuel"/>
    <n v="7071340000000000"/>
    <d v="2019-12-12T00:00:00"/>
    <d v="1899-12-30T11:28:00"/>
    <m/>
    <x v="0"/>
    <n v="61.57"/>
    <n v="1.53"/>
    <n v="85.75"/>
    <n v="8.58"/>
    <n v="94.33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1-09T00:00:00"/>
    <d v="1899-12-30T10:07:00"/>
    <m/>
    <x v="0"/>
    <n v="35.869999999999997"/>
    <n v="1.45"/>
    <n v="47.35"/>
    <n v="4.74"/>
    <n v="52.09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1-22T00:00:00"/>
    <d v="1899-12-30T10:27:00"/>
    <m/>
    <x v="0"/>
    <n v="63.92"/>
    <n v="1.47"/>
    <n v="85.13"/>
    <n v="8.52"/>
    <n v="93.65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2-06T00:00:00"/>
    <d v="1899-12-30T07:57:00"/>
    <n v="7091"/>
    <x v="0"/>
    <n v="68.12"/>
    <n v="1.47"/>
    <n v="90.73"/>
    <n v="9.08"/>
    <n v="99.81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2-28T00:00:00"/>
    <d v="1899-12-30T06:39:00"/>
    <m/>
    <x v="0"/>
    <n v="60.63"/>
    <n v="1.48"/>
    <n v="81.3"/>
    <n v="8.14"/>
    <n v="89.44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3-15T00:00:00"/>
    <d v="1899-12-30T08:22:00"/>
    <m/>
    <x v="0"/>
    <n v="65.709999999999994"/>
    <n v="1.48"/>
    <n v="88.11"/>
    <n v="8.82"/>
    <n v="96.93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3-22T00:00:00"/>
    <d v="1899-12-30T06:21:00"/>
    <m/>
    <x v="0"/>
    <n v="65.849999999999994"/>
    <n v="1.48"/>
    <n v="88.3"/>
    <n v="8.84"/>
    <n v="97.14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3-28T00:00:00"/>
    <d v="1899-12-30T06:17:00"/>
    <m/>
    <x v="0"/>
    <n v="70.95"/>
    <n v="1.48"/>
    <n v="95.14"/>
    <n v="9.52"/>
    <n v="104.66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4-23T00:00:00"/>
    <d v="1899-12-30T13:43:00"/>
    <m/>
    <x v="0"/>
    <n v="63.7"/>
    <n v="1.5"/>
    <n v="86.98"/>
    <n v="8.6999999999999993"/>
    <n v="95.68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4-30T00:00:00"/>
    <d v="1899-12-30T06:41:00"/>
    <m/>
    <x v="0"/>
    <n v="61.35"/>
    <n v="1.52"/>
    <n v="84.88"/>
    <n v="8.49"/>
    <n v="93.37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5-03T00:00:00"/>
    <d v="1899-12-30T13:13:00"/>
    <n v="38590"/>
    <x v="0"/>
    <n v="65.87"/>
    <n v="1.53"/>
    <n v="91.74"/>
    <n v="9.18"/>
    <n v="100.92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5-13T00:00:00"/>
    <d v="1899-12-30T07:54:00"/>
    <m/>
    <x v="0"/>
    <n v="61.73"/>
    <n v="1.53"/>
    <n v="85.97"/>
    <n v="8.6"/>
    <n v="94.57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5-22T00:00:00"/>
    <d v="1899-12-30T00:52:00"/>
    <m/>
    <x v="0"/>
    <n v="64.819999999999993"/>
    <n v="1.51"/>
    <n v="89.1"/>
    <n v="8.92"/>
    <n v="98.02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6-05T00:00:00"/>
    <d v="1899-12-30T07:56:00"/>
    <m/>
    <x v="0"/>
    <n v="68.69"/>
    <n v="1.51"/>
    <n v="94.42"/>
    <n v="9.4499999999999993"/>
    <n v="103.87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6-18T00:00:00"/>
    <d v="1899-12-30T13:03:00"/>
    <m/>
    <x v="0"/>
    <n v="67.489999999999995"/>
    <n v="1.5"/>
    <n v="92.15"/>
    <n v="9.2200000000000006"/>
    <n v="101.37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6-27T00:00:00"/>
    <d v="1899-12-30T00:53:00"/>
    <m/>
    <x v="0"/>
    <n v="60.83"/>
    <n v="1.5"/>
    <n v="83.06"/>
    <n v="8.31"/>
    <n v="91.37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7-24T00:00:00"/>
    <d v="1899-12-30T13:21:00"/>
    <m/>
    <x v="0"/>
    <n v="60.62"/>
    <n v="1.52"/>
    <n v="83.87"/>
    <n v="8.39"/>
    <n v="92.26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7-31T00:00:00"/>
    <d v="1899-12-30T13:46:00"/>
    <m/>
    <x v="0"/>
    <n v="59.47"/>
    <n v="1.52"/>
    <n v="82.28"/>
    <n v="8.23"/>
    <n v="90.51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8-14T00:00:00"/>
    <d v="1899-12-30T06:28:00"/>
    <m/>
    <x v="0"/>
    <n v="63.58"/>
    <n v="1.53"/>
    <n v="88.55"/>
    <n v="8.86"/>
    <n v="97.41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8-21T00:00:00"/>
    <d v="1899-12-30T06:43:00"/>
    <m/>
    <x v="0"/>
    <n v="61.5"/>
    <n v="1.53"/>
    <n v="85.65"/>
    <n v="8.57"/>
    <n v="94.22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8-28T00:00:00"/>
    <d v="1899-12-30T13:49:00"/>
    <m/>
    <x v="0"/>
    <n v="55.17"/>
    <n v="1.53"/>
    <n v="76.84"/>
    <n v="7.69"/>
    <n v="84.53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9-04T00:00:00"/>
    <d v="1899-12-30T13:08:00"/>
    <m/>
    <x v="0"/>
    <n v="59.27"/>
    <n v="1.5"/>
    <n v="80.930000000000007"/>
    <n v="8.1"/>
    <n v="89.03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9-12T00:00:00"/>
    <d v="1899-12-30T10:30:00"/>
    <m/>
    <x v="0"/>
    <n v="52.81"/>
    <n v="1.5"/>
    <n v="72.11"/>
    <n v="7.22"/>
    <n v="79.33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9-20T00:00:00"/>
    <d v="1899-12-30T09:53:00"/>
    <m/>
    <x v="0"/>
    <n v="67.31"/>
    <n v="1.53"/>
    <n v="93.75"/>
    <n v="9.3800000000000008"/>
    <n v="103.13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10-22T00:00:00"/>
    <d v="1899-12-30T06:35:00"/>
    <m/>
    <x v="0"/>
    <n v="58.55"/>
    <n v="1.55"/>
    <n v="82.61"/>
    <n v="8.27"/>
    <n v="90.88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10-29T00:00:00"/>
    <d v="1899-12-30T11:34:00"/>
    <m/>
    <x v="0"/>
    <n v="47.86"/>
    <n v="1.55"/>
    <n v="67.53"/>
    <n v="6.76"/>
    <n v="74.290000000000006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11-06T00:00:00"/>
    <d v="1899-12-30T09:54:00"/>
    <n v="1287"/>
    <x v="0"/>
    <n v="58.39"/>
    <n v="1.55"/>
    <n v="82.38"/>
    <n v="8.24"/>
    <n v="90.62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11-15T00:00:00"/>
    <d v="1899-12-30T11:33:00"/>
    <m/>
    <x v="0"/>
    <n v="68.95"/>
    <n v="1.55"/>
    <n v="97.28"/>
    <n v="9.73"/>
    <n v="107.01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11-25T00:00:00"/>
    <d v="1899-12-30T13:36:00"/>
    <m/>
    <x v="0"/>
    <n v="70.099999999999994"/>
    <n v="1.55"/>
    <n v="98.91"/>
    <n v="9.9"/>
    <n v="108.81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12-05T00:00:00"/>
    <d v="1899-12-30T07:16:00"/>
    <m/>
    <x v="0"/>
    <n v="65.53"/>
    <n v="1.57"/>
    <n v="93.65"/>
    <n v="9.3699999999999992"/>
    <n v="103.02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12-19T00:00:00"/>
    <d v="1899-12-30T06:13:00"/>
    <n v="21091"/>
    <x v="0"/>
    <n v="57.47"/>
    <n v="1.57"/>
    <n v="82.13"/>
    <n v="8.2200000000000006"/>
    <n v="90.35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02-14T00:00:00"/>
    <d v="1899-12-30T13:45:00"/>
    <n v="0"/>
    <x v="0"/>
    <n v="16.87"/>
    <n v="1.54"/>
    <n v="23.63"/>
    <n v="2.36"/>
    <n v="25.99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02-21T00:00:00"/>
    <d v="1899-12-30T06:33:00"/>
    <n v="0"/>
    <x v="0"/>
    <n v="24.45"/>
    <n v="1.54"/>
    <n v="34.24"/>
    <n v="3.42"/>
    <n v="37.659999999999997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02-21T00:00:00"/>
    <d v="1899-12-30T13:48:00"/>
    <n v="0"/>
    <x v="0"/>
    <n v="16.739999999999998"/>
    <n v="1.54"/>
    <n v="23.44"/>
    <n v="2.34"/>
    <n v="25.78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08-23T00:00:00"/>
    <d v="1899-12-30T07:10:00"/>
    <n v="0"/>
    <x v="0"/>
    <n v="23.68"/>
    <n v="1.49"/>
    <n v="32"/>
    <n v="3.2"/>
    <n v="35.200000000000003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08-26T00:00:00"/>
    <d v="1899-12-30T09:50:00"/>
    <n v="0"/>
    <x v="0"/>
    <n v="14.85"/>
    <n v="1.49"/>
    <n v="20.07"/>
    <n v="2.0099999999999998"/>
    <n v="22.08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08-26T00:00:00"/>
    <d v="1899-12-30T09:51:00"/>
    <n v="0"/>
    <x v="0"/>
    <n v="18.61"/>
    <n v="1.49"/>
    <n v="25.15"/>
    <n v="2.52"/>
    <n v="27.67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08-27T00:00:00"/>
    <d v="1899-12-30T09:55:00"/>
    <n v="0"/>
    <x v="0"/>
    <n v="75.31"/>
    <n v="1.49"/>
    <n v="101.77"/>
    <n v="10.18"/>
    <n v="111.95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08-29T00:00:00"/>
    <d v="1899-12-30T06:41:00"/>
    <n v="466"/>
    <x v="0"/>
    <n v="41.86"/>
    <n v="1.49"/>
    <n v="56.57"/>
    <n v="5.66"/>
    <n v="62.23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08-30T00:00:00"/>
    <d v="1899-12-30T06:44:00"/>
    <n v="0"/>
    <x v="0"/>
    <n v="43.67"/>
    <n v="1.49"/>
    <n v="59.01"/>
    <n v="5.9"/>
    <n v="64.91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09-03T00:00:00"/>
    <d v="1899-12-30T06:38:00"/>
    <n v="473"/>
    <x v="0"/>
    <n v="34.799999999999997"/>
    <n v="1.49"/>
    <n v="47.03"/>
    <n v="4.7"/>
    <n v="51.73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09-03T00:00:00"/>
    <d v="1899-12-30T13:26:00"/>
    <n v="478"/>
    <x v="0"/>
    <n v="37.090000000000003"/>
    <n v="1.49"/>
    <n v="50.12"/>
    <n v="5.01"/>
    <n v="55.13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09-10T00:00:00"/>
    <d v="1899-12-30T13:22:00"/>
    <n v="0"/>
    <x v="0"/>
    <n v="39.58"/>
    <n v="1.49"/>
    <n v="53.49"/>
    <n v="5.35"/>
    <n v="58.84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09-30T00:00:00"/>
    <d v="1899-12-30T07:15:00"/>
    <n v="0"/>
    <x v="0"/>
    <n v="52.71"/>
    <n v="1.52"/>
    <n v="72.67"/>
    <n v="7.27"/>
    <n v="79.94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0-02T00:00:00"/>
    <d v="1899-12-30T08:27:00"/>
    <n v="0"/>
    <x v="0"/>
    <n v="76.86"/>
    <n v="1.52"/>
    <n v="105.96"/>
    <n v="10.6"/>
    <n v="116.56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0-14T00:00:00"/>
    <d v="1899-12-30T07:07:00"/>
    <n v="0"/>
    <x v="0"/>
    <n v="49.67"/>
    <n v="1.52"/>
    <n v="68.48"/>
    <n v="6.85"/>
    <n v="75.33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0-15T00:00:00"/>
    <d v="1899-12-30T06:45:00"/>
    <n v="515"/>
    <x v="0"/>
    <n v="30"/>
    <n v="1.52"/>
    <n v="41.36"/>
    <n v="4.1399999999999997"/>
    <n v="45.5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0-23T00:00:00"/>
    <d v="1899-12-30T08:39:00"/>
    <n v="0"/>
    <x v="0"/>
    <n v="15.39"/>
    <n v="1.52"/>
    <n v="21.22"/>
    <n v="2.12"/>
    <n v="23.34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0-24T00:00:00"/>
    <d v="1899-12-30T06:47:00"/>
    <n v="0"/>
    <x v="0"/>
    <n v="9.1999999999999993"/>
    <n v="1.52"/>
    <n v="12.68"/>
    <n v="1.27"/>
    <n v="13.95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0-30T00:00:00"/>
    <d v="1899-12-30T07:09:00"/>
    <n v="0"/>
    <x v="0"/>
    <n v="59.1"/>
    <n v="1.52"/>
    <n v="81.47"/>
    <n v="8.15"/>
    <n v="89.62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0-31T00:00:00"/>
    <d v="1899-12-30T06:55:00"/>
    <n v="526"/>
    <x v="0"/>
    <n v="42.34"/>
    <n v="1.52"/>
    <n v="58.37"/>
    <n v="5.84"/>
    <n v="64.209999999999994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1-01T00:00:00"/>
    <d v="1899-12-30T07:07:00"/>
    <n v="0"/>
    <x v="0"/>
    <n v="34.020000000000003"/>
    <n v="1.52"/>
    <n v="46.91"/>
    <n v="4.6900000000000004"/>
    <n v="51.6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1-05T00:00:00"/>
    <d v="1899-12-30T06:35:00"/>
    <n v="535"/>
    <x v="0"/>
    <n v="30.18"/>
    <n v="1.52"/>
    <n v="41.61"/>
    <n v="4.16"/>
    <n v="45.77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1-06T00:00:00"/>
    <d v="1899-12-30T06:46:00"/>
    <n v="540"/>
    <x v="0"/>
    <n v="47.73"/>
    <n v="1.52"/>
    <n v="65.8"/>
    <n v="6.58"/>
    <n v="72.38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1-07T00:00:00"/>
    <d v="1899-12-30T06:30:00"/>
    <n v="5545"/>
    <x v="0"/>
    <n v="38.79"/>
    <n v="1.52"/>
    <n v="53.48"/>
    <n v="5.35"/>
    <n v="58.83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1-08T00:00:00"/>
    <d v="1899-12-30T06:43:00"/>
    <n v="545"/>
    <x v="0"/>
    <n v="53.98"/>
    <n v="1.52"/>
    <n v="74.42"/>
    <n v="7.44"/>
    <n v="81.86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1-11T00:00:00"/>
    <d v="1899-12-30T06:58:00"/>
    <n v="556"/>
    <x v="0"/>
    <n v="36.86"/>
    <n v="1.52"/>
    <n v="50.81"/>
    <n v="5.08"/>
    <n v="55.89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1-13T00:00:00"/>
    <d v="1899-12-30T06:45:00"/>
    <n v="563"/>
    <x v="0"/>
    <n v="40.43"/>
    <n v="1.52"/>
    <n v="55.74"/>
    <n v="5.57"/>
    <n v="61.31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1-14T00:00:00"/>
    <d v="1899-12-30T06:45:00"/>
    <n v="568"/>
    <x v="0"/>
    <n v="42.58"/>
    <n v="1.52"/>
    <n v="58.7"/>
    <n v="5.87"/>
    <n v="64.569999999999993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1-15T00:00:00"/>
    <d v="1899-12-30T07:02:00"/>
    <n v="0"/>
    <x v="0"/>
    <n v="41.97"/>
    <n v="1.52"/>
    <n v="57.86"/>
    <n v="5.79"/>
    <n v="63.65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1-18T00:00:00"/>
    <d v="1899-12-30T07:30:00"/>
    <n v="560"/>
    <x v="0"/>
    <n v="37.86"/>
    <n v="1.52"/>
    <n v="52.19"/>
    <n v="5.22"/>
    <n v="57.41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1-19T00:00:00"/>
    <d v="1899-12-30T06:48:00"/>
    <n v="581"/>
    <x v="0"/>
    <n v="51.21"/>
    <n v="1.52"/>
    <n v="70.61"/>
    <n v="7.06"/>
    <n v="77.67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1-20T00:00:00"/>
    <d v="1899-12-30T06:28:00"/>
    <n v="586"/>
    <x v="0"/>
    <n v="24.16"/>
    <n v="1.52"/>
    <n v="33.31"/>
    <n v="3.33"/>
    <n v="36.64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1-22T00:00:00"/>
    <d v="1899-12-30T06:34:00"/>
    <n v="590"/>
    <x v="0"/>
    <n v="42.25"/>
    <n v="1.52"/>
    <n v="58.25"/>
    <n v="5.83"/>
    <n v="64.08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1-25T00:00:00"/>
    <d v="1899-12-30T06:25:00"/>
    <n v="593"/>
    <x v="0"/>
    <n v="20.82"/>
    <n v="1.52"/>
    <n v="28.71"/>
    <n v="2.87"/>
    <n v="31.58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1-27T00:00:00"/>
    <d v="1899-12-30T06:37:00"/>
    <n v="598"/>
    <x v="0"/>
    <n v="42.69"/>
    <n v="1.52"/>
    <n v="58.85"/>
    <n v="5.89"/>
    <n v="64.739999999999995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1-28T00:00:00"/>
    <d v="1899-12-30T06:38:00"/>
    <n v="604"/>
    <x v="0"/>
    <n v="42.15"/>
    <n v="1.52"/>
    <n v="58.11"/>
    <n v="5.81"/>
    <n v="63.92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2-03T00:00:00"/>
    <d v="1899-12-30T06:56:00"/>
    <n v="608"/>
    <x v="0"/>
    <n v="29.51"/>
    <n v="1.52"/>
    <n v="40.69"/>
    <n v="4.07"/>
    <n v="44.76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2-04T00:00:00"/>
    <d v="1899-12-30T06:26:00"/>
    <n v="613"/>
    <x v="0"/>
    <n v="31.97"/>
    <n v="1.52"/>
    <n v="44.08"/>
    <n v="4.41"/>
    <n v="48.49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2-06T00:00:00"/>
    <d v="1899-12-30T06:34:00"/>
    <n v="618"/>
    <x v="0"/>
    <n v="34.85"/>
    <n v="1.52"/>
    <n v="48.05"/>
    <n v="4.8099999999999996"/>
    <n v="52.86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2-09T00:00:00"/>
    <d v="1899-12-30T06:29:00"/>
    <n v="621"/>
    <x v="0"/>
    <n v="30.71"/>
    <n v="1.52"/>
    <n v="42.34"/>
    <n v="4.2300000000000004"/>
    <n v="46.57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2-12T00:00:00"/>
    <d v="1899-12-30T06:20:00"/>
    <n v="628"/>
    <x v="0"/>
    <n v="49.14"/>
    <n v="1.52"/>
    <n v="67.75"/>
    <n v="6.78"/>
    <n v="74.53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03T00:00:00"/>
    <d v="1899-12-30T06:27:00"/>
    <n v="0"/>
    <x v="0"/>
    <n v="78.53"/>
    <n v="1.62"/>
    <n v="115.69"/>
    <n v="11.57"/>
    <n v="127.26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05T00:00:00"/>
    <d v="1899-12-30T06:28:00"/>
    <n v="0"/>
    <x v="0"/>
    <n v="41.76"/>
    <n v="1.62"/>
    <n v="61.52"/>
    <n v="6.15"/>
    <n v="67.6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07T00:00:00"/>
    <d v="1899-12-30T06:30:00"/>
    <n v="0"/>
    <x v="0"/>
    <n v="28.7"/>
    <n v="1.62"/>
    <n v="42.28"/>
    <n v="4.2300000000000004"/>
    <n v="46.51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08T00:00:00"/>
    <d v="1899-12-30T06:59:00"/>
    <n v="0"/>
    <x v="0"/>
    <n v="45.83"/>
    <n v="1.62"/>
    <n v="67.510000000000005"/>
    <n v="6.75"/>
    <n v="74.260000000000005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09T00:00:00"/>
    <d v="1899-12-30T06:35:00"/>
    <n v="0"/>
    <x v="0"/>
    <n v="71.31"/>
    <n v="1.62"/>
    <n v="105.05"/>
    <n v="10.51"/>
    <n v="115.56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10T00:00:00"/>
    <d v="1899-12-30T06:33:00"/>
    <n v="0"/>
    <x v="0"/>
    <n v="56.65"/>
    <n v="1.62"/>
    <n v="83.45"/>
    <n v="8.35"/>
    <n v="91.8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11T00:00:00"/>
    <d v="1899-12-30T00:05:00"/>
    <n v="0"/>
    <x v="0"/>
    <n v="40.159999999999997"/>
    <n v="1.62"/>
    <n v="59.17"/>
    <n v="5.92"/>
    <n v="65.09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11T00:00:00"/>
    <d v="1899-12-30T06:44:00"/>
    <n v="0"/>
    <x v="0"/>
    <n v="57.76"/>
    <n v="1.62"/>
    <n v="85.09"/>
    <n v="8.51"/>
    <n v="93.6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12T00:00:00"/>
    <d v="1899-12-30T13:34:00"/>
    <n v="0"/>
    <x v="0"/>
    <n v="34.46"/>
    <n v="1.54"/>
    <n v="48.26"/>
    <n v="4.83"/>
    <n v="53.09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15T00:00:00"/>
    <d v="1899-12-30T06:37:00"/>
    <n v="0"/>
    <x v="0"/>
    <n v="11.62"/>
    <n v="1.54"/>
    <n v="16.28"/>
    <n v="1.63"/>
    <n v="17.91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19T00:00:00"/>
    <d v="1899-12-30T06:37:00"/>
    <n v="0"/>
    <x v="0"/>
    <n v="43.21"/>
    <n v="1.54"/>
    <n v="60.51"/>
    <n v="6.05"/>
    <n v="66.56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21T00:00:00"/>
    <d v="1899-12-30T06:36:00"/>
    <n v="0"/>
    <x v="0"/>
    <n v="25.66"/>
    <n v="1.54"/>
    <n v="35.94"/>
    <n v="3.59"/>
    <n v="39.53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21T00:00:00"/>
    <d v="1899-12-30T13:49:00"/>
    <n v="0"/>
    <x v="0"/>
    <n v="38.72"/>
    <n v="1.54"/>
    <n v="54.23"/>
    <n v="5.42"/>
    <n v="59.65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23T00:00:00"/>
    <d v="1899-12-30T07:09:00"/>
    <n v="0"/>
    <x v="0"/>
    <n v="49.23"/>
    <n v="1.54"/>
    <n v="68.94"/>
    <n v="6.89"/>
    <n v="75.83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29T00:00:00"/>
    <d v="1899-12-30T06:31:00"/>
    <n v="280"/>
    <x v="0"/>
    <n v="27.61"/>
    <n v="1.54"/>
    <n v="38.67"/>
    <n v="3.87"/>
    <n v="42.54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29T00:00:00"/>
    <d v="1899-12-30T13:59:00"/>
    <n v="286"/>
    <x v="0"/>
    <n v="46.52"/>
    <n v="1.54"/>
    <n v="65.150000000000006"/>
    <n v="6.52"/>
    <n v="71.6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29T00:00:00"/>
    <d v="1899-12-30T14:02:00"/>
    <n v="0"/>
    <x v="0"/>
    <n v="22.62"/>
    <n v="1.54"/>
    <n v="31.68"/>
    <n v="3.17"/>
    <n v="34.85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30T00:00:00"/>
    <d v="1899-12-30T13:23:00"/>
    <n v="290"/>
    <x v="0"/>
    <n v="40.130000000000003"/>
    <n v="1.54"/>
    <n v="56.2"/>
    <n v="5.62"/>
    <n v="61.82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30T00:00:00"/>
    <d v="1899-12-30T13:27:00"/>
    <n v="0"/>
    <x v="0"/>
    <n v="20.37"/>
    <n v="1.54"/>
    <n v="28.52"/>
    <n v="2.85"/>
    <n v="31.3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31T00:00:00"/>
    <d v="1899-12-30T13:16:00"/>
    <n v="297"/>
    <x v="0"/>
    <n v="40.119999999999997"/>
    <n v="1.54"/>
    <n v="56.19"/>
    <n v="5.62"/>
    <n v="61.81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2-01T00:00:00"/>
    <d v="1899-12-30T13:31:00"/>
    <n v="203"/>
    <x v="0"/>
    <n v="39.130000000000003"/>
    <n v="1.54"/>
    <n v="54.8"/>
    <n v="5.48"/>
    <n v="60.28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2-04T00:00:00"/>
    <d v="1899-12-30T07:08:00"/>
    <n v="0"/>
    <x v="0"/>
    <n v="34.83"/>
    <n v="1.54"/>
    <n v="48.78"/>
    <n v="4.88"/>
    <n v="53.66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2-05T00:00:00"/>
    <d v="1899-12-30T06:38:00"/>
    <n v="0"/>
    <x v="0"/>
    <n v="21.5"/>
    <n v="1.54"/>
    <n v="30.11"/>
    <n v="3.01"/>
    <n v="33.11999999999999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2-06T00:00:00"/>
    <d v="1899-12-30T06:41:00"/>
    <n v="0"/>
    <x v="0"/>
    <n v="34.04"/>
    <n v="1.54"/>
    <n v="47.67"/>
    <n v="4.7699999999999996"/>
    <n v="52.44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2-07T00:00:00"/>
    <d v="1899-12-30T06:28:00"/>
    <n v="0"/>
    <x v="0"/>
    <n v="44.15"/>
    <n v="1.54"/>
    <n v="61.83"/>
    <n v="6.18"/>
    <n v="68.010000000000005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2-07T00:00:00"/>
    <d v="1899-12-30T13:26:00"/>
    <n v="0"/>
    <x v="0"/>
    <n v="34.47"/>
    <n v="1.54"/>
    <n v="48.28"/>
    <n v="4.83"/>
    <n v="53.11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2-08T00:00:00"/>
    <d v="1899-12-30T11:44:00"/>
    <n v="0"/>
    <x v="0"/>
    <n v="18.02"/>
    <n v="1.54"/>
    <n v="25.23"/>
    <n v="2.52"/>
    <n v="27.75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2-16T00:00:00"/>
    <d v="1899-12-30T07:53:00"/>
    <n v="0"/>
    <x v="0"/>
    <n v="58.38"/>
    <n v="1.54"/>
    <n v="81.760000000000005"/>
    <n v="8.18"/>
    <n v="89.94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2-25T00:00:00"/>
    <d v="1899-12-30T06:40:00"/>
    <n v="0"/>
    <x v="0"/>
    <n v="29.8"/>
    <n v="1.54"/>
    <n v="41.73"/>
    <n v="4.17"/>
    <n v="45.9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2-26T00:00:00"/>
    <d v="1899-12-30T06:35:00"/>
    <n v="0"/>
    <x v="0"/>
    <n v="16.52"/>
    <n v="1.54"/>
    <n v="23.14"/>
    <n v="2.31"/>
    <n v="25.45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2-27T00:00:00"/>
    <d v="1899-12-30T06:35:00"/>
    <n v="0"/>
    <x v="0"/>
    <n v="39.32"/>
    <n v="1.54"/>
    <n v="55.07"/>
    <n v="5.51"/>
    <n v="60.58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2-28T00:00:00"/>
    <d v="1899-12-30T06:34:00"/>
    <n v="0"/>
    <x v="0"/>
    <n v="34.979999999999997"/>
    <n v="1.54"/>
    <n v="48.98"/>
    <n v="4.9000000000000004"/>
    <n v="53.88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2-28T00:00:00"/>
    <d v="1899-12-30T13:09:00"/>
    <n v="0"/>
    <x v="0"/>
    <n v="37.04"/>
    <n v="1.54"/>
    <n v="51.88"/>
    <n v="5.19"/>
    <n v="57.0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3-04T00:00:00"/>
    <d v="1899-12-30T13:31:00"/>
    <n v="0"/>
    <x v="0"/>
    <n v="14.26"/>
    <n v="1.54"/>
    <n v="19.97"/>
    <n v="2"/>
    <n v="21.9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3-06T00:00:00"/>
    <d v="1899-12-30T06:55:00"/>
    <n v="0"/>
    <x v="0"/>
    <n v="34.130000000000003"/>
    <n v="1.5"/>
    <n v="46.56"/>
    <n v="4.66"/>
    <n v="51.22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3-08T00:00:00"/>
    <d v="1899-12-30T07:56:00"/>
    <n v="0"/>
    <x v="0"/>
    <n v="72.14"/>
    <n v="1.5"/>
    <n v="98.4"/>
    <n v="9.84"/>
    <n v="108.24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3-13T00:00:00"/>
    <d v="1899-12-30T06:46:00"/>
    <n v="0"/>
    <x v="0"/>
    <n v="22.05"/>
    <n v="1.5"/>
    <n v="30.07"/>
    <n v="3.01"/>
    <n v="33.08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3-13T00:00:00"/>
    <d v="1899-12-30T08:35:00"/>
    <n v="0"/>
    <x v="0"/>
    <n v="21.38"/>
    <n v="1.5"/>
    <n v="29.16"/>
    <n v="2.92"/>
    <n v="32.08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3-20T00:00:00"/>
    <d v="1899-12-30T06:47:00"/>
    <n v="0"/>
    <x v="0"/>
    <n v="21.05"/>
    <n v="1.51"/>
    <n v="28.91"/>
    <n v="2.89"/>
    <n v="31.8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3-22T00:00:00"/>
    <d v="1899-12-30T07:45:00"/>
    <n v="0"/>
    <x v="0"/>
    <n v="36.659999999999997"/>
    <n v="1.51"/>
    <n v="50.34"/>
    <n v="5.03"/>
    <n v="55.3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3-27T00:00:00"/>
    <d v="1899-12-30T07:51:00"/>
    <n v="0"/>
    <x v="0"/>
    <n v="47.52"/>
    <n v="1.51"/>
    <n v="65.08"/>
    <n v="6.51"/>
    <n v="71.59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4-01T00:00:00"/>
    <d v="1899-12-30T06:47:00"/>
    <n v="0"/>
    <x v="0"/>
    <n v="92.49"/>
    <n v="1.51"/>
    <n v="126.68"/>
    <n v="12.67"/>
    <n v="139.35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4-01T00:00:00"/>
    <d v="1899-12-30T13:10:00"/>
    <n v="0"/>
    <x v="0"/>
    <n v="100.51"/>
    <n v="1.51"/>
    <n v="137.66"/>
    <n v="13.77"/>
    <n v="151.43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4-04T00:00:00"/>
    <d v="1899-12-30T06:47:00"/>
    <n v="0"/>
    <x v="0"/>
    <n v="46.34"/>
    <n v="1.51"/>
    <n v="63.47"/>
    <n v="6.35"/>
    <n v="69.819999999999993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4-09T00:00:00"/>
    <d v="1899-12-30T06:34:00"/>
    <n v="0"/>
    <x v="0"/>
    <n v="32.450000000000003"/>
    <n v="1.51"/>
    <n v="44.45"/>
    <n v="4.45"/>
    <n v="48.9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4-10T00:00:00"/>
    <d v="1899-12-30T06:39:00"/>
    <n v="0"/>
    <x v="0"/>
    <n v="50.67"/>
    <n v="1.51"/>
    <n v="69.400000000000006"/>
    <n v="6.94"/>
    <n v="76.34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4-11T00:00:00"/>
    <d v="1899-12-30T06:28:00"/>
    <n v="0"/>
    <x v="0"/>
    <n v="42.68"/>
    <n v="1.51"/>
    <n v="58.45"/>
    <n v="5.85"/>
    <n v="64.3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4-12T00:00:00"/>
    <d v="1899-12-30T06:42:00"/>
    <n v="0"/>
    <x v="0"/>
    <n v="43.12"/>
    <n v="1.51"/>
    <n v="59.05"/>
    <n v="5.91"/>
    <n v="64.959999999999994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4-23T00:00:00"/>
    <d v="1899-12-30T09:42:00"/>
    <n v="0"/>
    <x v="0"/>
    <n v="32.11"/>
    <n v="1.51"/>
    <n v="43.98"/>
    <n v="4.4000000000000004"/>
    <n v="48.38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4-24T00:00:00"/>
    <d v="1899-12-30T09:50:00"/>
    <n v="0"/>
    <x v="0"/>
    <n v="31.96"/>
    <n v="1.51"/>
    <n v="43.78"/>
    <n v="4.38"/>
    <n v="48.16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5-13T00:00:00"/>
    <d v="1899-12-30T09:19:00"/>
    <n v="0"/>
    <x v="0"/>
    <n v="83.39"/>
    <n v="1.52"/>
    <n v="114.97"/>
    <n v="11.5"/>
    <n v="126.4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5-15T00:00:00"/>
    <d v="1899-12-30T08:43:00"/>
    <n v="0"/>
    <x v="0"/>
    <n v="39.24"/>
    <n v="1.52"/>
    <n v="54.1"/>
    <n v="5.41"/>
    <n v="59.51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5-16T00:00:00"/>
    <d v="1899-12-30T09:06:00"/>
    <n v="0"/>
    <x v="0"/>
    <n v="31.76"/>
    <n v="1.52"/>
    <n v="43.78"/>
    <n v="4.38"/>
    <n v="48.16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6-12T00:00:00"/>
    <d v="1899-12-30T08:10:00"/>
    <n v="0"/>
    <x v="0"/>
    <n v="34.99"/>
    <n v="1.51"/>
    <n v="47.92"/>
    <n v="4.79"/>
    <n v="52.71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6-13T00:00:00"/>
    <d v="1899-12-30T13:17:00"/>
    <n v="0"/>
    <x v="0"/>
    <n v="32.04"/>
    <n v="1.51"/>
    <n v="43.88"/>
    <n v="4.3899999999999997"/>
    <n v="48.2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8-19T00:00:00"/>
    <d v="1899-12-30T10:13:00"/>
    <n v="399"/>
    <x v="0"/>
    <n v="102.93"/>
    <n v="1.49"/>
    <n v="139.1"/>
    <n v="13.91"/>
    <n v="153.01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8-21T00:00:00"/>
    <d v="1899-12-30T13:55:00"/>
    <n v="0"/>
    <x v="0"/>
    <n v="90.67"/>
    <n v="1.49"/>
    <n v="122.54"/>
    <n v="12.25"/>
    <n v="134.79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8-23T00:00:00"/>
    <d v="1899-12-30T07:10:00"/>
    <n v="0"/>
    <x v="0"/>
    <n v="54.98"/>
    <n v="1.49"/>
    <n v="74.3"/>
    <n v="7.43"/>
    <n v="81.73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8-26T00:00:00"/>
    <d v="1899-12-30T09:53:00"/>
    <n v="40018"/>
    <x v="0"/>
    <n v="32.56"/>
    <n v="1.49"/>
    <n v="44"/>
    <n v="4.4000000000000004"/>
    <n v="48.4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8-27T00:00:00"/>
    <d v="1899-12-30T09:52:00"/>
    <n v="422"/>
    <x v="0"/>
    <n v="24.18"/>
    <n v="1.49"/>
    <n v="32.68"/>
    <n v="3.27"/>
    <n v="35.950000000000003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8-29T00:00:00"/>
    <d v="1899-12-30T06:42:00"/>
    <n v="426"/>
    <x v="0"/>
    <n v="26.4"/>
    <n v="1.49"/>
    <n v="35.68"/>
    <n v="3.57"/>
    <n v="39.25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8-30T00:00:00"/>
    <d v="1899-12-30T06:50:00"/>
    <n v="432"/>
    <x v="0"/>
    <n v="43.65"/>
    <n v="1.49"/>
    <n v="58.99"/>
    <n v="5.9"/>
    <n v="64.89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9-03T00:00:00"/>
    <d v="1899-12-30T06:41:00"/>
    <n v="436"/>
    <x v="0"/>
    <n v="39.54"/>
    <n v="1.49"/>
    <n v="53.44"/>
    <n v="5.34"/>
    <n v="58.78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9-03T00:00:00"/>
    <d v="1899-12-30T13:27:00"/>
    <n v="0"/>
    <x v="0"/>
    <n v="39.450000000000003"/>
    <n v="1.49"/>
    <n v="53.31"/>
    <n v="5.33"/>
    <n v="58.64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9-10T00:00:00"/>
    <d v="1899-12-30T13:25:00"/>
    <n v="0"/>
    <x v="0"/>
    <n v="41.52"/>
    <n v="1.49"/>
    <n v="56.11"/>
    <n v="5.61"/>
    <n v="61.72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9-30T00:00:00"/>
    <d v="1899-12-30T07:17:00"/>
    <n v="454"/>
    <x v="0"/>
    <n v="51.73"/>
    <n v="1.52"/>
    <n v="71.319999999999993"/>
    <n v="7.13"/>
    <n v="78.45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0-01T00:00:00"/>
    <d v="1899-12-30T07:20:00"/>
    <n v="0"/>
    <x v="0"/>
    <n v="46.55"/>
    <n v="1.52"/>
    <n v="64.180000000000007"/>
    <n v="6.42"/>
    <n v="70.599999999999994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0-02T00:00:00"/>
    <d v="1899-12-30T08:28:00"/>
    <n v="465"/>
    <x v="0"/>
    <n v="45.53"/>
    <n v="1.52"/>
    <n v="62.77"/>
    <n v="6.28"/>
    <n v="69.05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0-04T00:00:00"/>
    <d v="1899-12-30T09:25:00"/>
    <n v="0"/>
    <x v="0"/>
    <n v="31.06"/>
    <n v="1.52"/>
    <n v="42.82"/>
    <n v="4.28"/>
    <n v="47.1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0-10T00:00:00"/>
    <d v="1899-12-30T07:21:00"/>
    <n v="1470"/>
    <x v="0"/>
    <n v="38.700000000000003"/>
    <n v="1.52"/>
    <n v="53.35"/>
    <n v="5.34"/>
    <n v="58.69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0-11T00:00:00"/>
    <d v="1899-12-30T07:00:00"/>
    <n v="479"/>
    <x v="0"/>
    <n v="24.7"/>
    <n v="1.52"/>
    <n v="34.06"/>
    <n v="3.41"/>
    <n v="37.4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0-15T00:00:00"/>
    <d v="1899-12-30T06:47:00"/>
    <n v="484"/>
    <x v="0"/>
    <n v="37.47"/>
    <n v="1.52"/>
    <n v="51.66"/>
    <n v="5.17"/>
    <n v="56.83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0-18T00:00:00"/>
    <d v="1899-12-30T07:21:00"/>
    <n v="485"/>
    <x v="0"/>
    <n v="40.54"/>
    <n v="1.52"/>
    <n v="55.89"/>
    <n v="5.59"/>
    <n v="61.48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0-22T00:00:00"/>
    <d v="1899-12-30T06:49:00"/>
    <n v="492"/>
    <x v="0"/>
    <n v="29.33"/>
    <n v="1.52"/>
    <n v="40.44"/>
    <n v="4.04"/>
    <n v="44.48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0-23T00:00:00"/>
    <d v="1899-12-30T06:50:00"/>
    <n v="496"/>
    <x v="0"/>
    <n v="32.619999999999997"/>
    <n v="1.52"/>
    <n v="44.97"/>
    <n v="4.5"/>
    <n v="49.4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0-24T00:00:00"/>
    <d v="1899-12-30T06:48:00"/>
    <n v="502"/>
    <x v="0"/>
    <n v="38.82"/>
    <n v="1.52"/>
    <n v="53.52"/>
    <n v="5.35"/>
    <n v="58.8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0-29T00:00:00"/>
    <d v="1899-12-30T07:00:00"/>
    <n v="0"/>
    <x v="0"/>
    <n v="58"/>
    <n v="1.52"/>
    <n v="79.97"/>
    <n v="8"/>
    <n v="87.9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0-30T00:00:00"/>
    <d v="1899-12-30T07:10:00"/>
    <n v="512"/>
    <x v="0"/>
    <n v="40.1"/>
    <n v="1.52"/>
    <n v="55.29"/>
    <n v="5.53"/>
    <n v="60.82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0-31T00:00:00"/>
    <d v="1899-12-30T06:56:00"/>
    <n v="517"/>
    <x v="0"/>
    <n v="40.03"/>
    <n v="1.52"/>
    <n v="55.19"/>
    <n v="5.52"/>
    <n v="60.71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1-05T00:00:00"/>
    <d v="1899-12-30T06:38:00"/>
    <n v="0"/>
    <x v="0"/>
    <n v="29.84"/>
    <n v="1.52"/>
    <n v="41.14"/>
    <n v="4.1100000000000003"/>
    <n v="45.25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1-06T00:00:00"/>
    <d v="1899-12-30T06:47:00"/>
    <n v="528"/>
    <x v="0"/>
    <n v="42.66"/>
    <n v="1.52"/>
    <n v="58.82"/>
    <n v="5.88"/>
    <n v="64.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1-07T00:00:00"/>
    <d v="1899-12-30T06:27:00"/>
    <n v="56533"/>
    <x v="0"/>
    <n v="41.92"/>
    <n v="1.52"/>
    <n v="57.79"/>
    <n v="5.78"/>
    <n v="63.5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1-08T00:00:00"/>
    <d v="1899-12-30T06:48:00"/>
    <n v="539"/>
    <x v="0"/>
    <n v="54.93"/>
    <n v="1.52"/>
    <n v="75.73"/>
    <n v="7.57"/>
    <n v="83.3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1-11T00:00:00"/>
    <d v="1899-12-30T06:58:00"/>
    <n v="544"/>
    <x v="0"/>
    <n v="34.64"/>
    <n v="1.52"/>
    <n v="47.75"/>
    <n v="4.78"/>
    <n v="52.53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1-13T00:00:00"/>
    <d v="1899-12-30T06:44:00"/>
    <n v="549"/>
    <x v="0"/>
    <n v="44.5"/>
    <n v="1.52"/>
    <n v="61.36"/>
    <n v="6.14"/>
    <n v="67.5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1-14T00:00:00"/>
    <d v="1899-12-30T06:48:00"/>
    <n v="549"/>
    <x v="0"/>
    <n v="42.39"/>
    <n v="1.52"/>
    <n v="58.45"/>
    <n v="5.85"/>
    <n v="64.3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1-19T00:00:00"/>
    <d v="1899-12-30T06:39:00"/>
    <n v="564"/>
    <x v="0"/>
    <n v="32.659999999999997"/>
    <n v="1.52"/>
    <n v="45.03"/>
    <n v="4.5"/>
    <n v="49.53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1-20T00:00:00"/>
    <d v="1899-12-30T06:24:00"/>
    <n v="568"/>
    <x v="0"/>
    <n v="24.83"/>
    <n v="1.52"/>
    <n v="34.229999999999997"/>
    <n v="3.42"/>
    <n v="37.65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1-22T00:00:00"/>
    <d v="1899-12-30T06:34:00"/>
    <n v="564"/>
    <x v="0"/>
    <n v="43.49"/>
    <n v="1.52"/>
    <n v="59.96"/>
    <n v="6"/>
    <n v="65.959999999999994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1-25T00:00:00"/>
    <d v="1899-12-30T06:26:00"/>
    <n v="0"/>
    <x v="0"/>
    <n v="20.62"/>
    <n v="1.52"/>
    <n v="28.43"/>
    <n v="2.84"/>
    <n v="31.2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1-26T00:00:00"/>
    <d v="1899-12-30T06:29:00"/>
    <n v="582"/>
    <x v="0"/>
    <n v="42.95"/>
    <n v="1.52"/>
    <n v="59.21"/>
    <n v="5.92"/>
    <n v="65.13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1-27T00:00:00"/>
    <d v="1899-12-30T06:34:00"/>
    <n v="0"/>
    <x v="0"/>
    <n v="18.95"/>
    <n v="1.52"/>
    <n v="26.12"/>
    <n v="2.61"/>
    <n v="28.73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1-28T00:00:00"/>
    <d v="1899-12-30T06:37:00"/>
    <n v="0"/>
    <x v="0"/>
    <n v="41.07"/>
    <n v="1.52"/>
    <n v="56.62"/>
    <n v="5.66"/>
    <n v="62.28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2-03T00:00:00"/>
    <d v="1899-12-30T06:55:00"/>
    <n v="0"/>
    <x v="0"/>
    <n v="32.83"/>
    <n v="1.52"/>
    <n v="45.26"/>
    <n v="4.53"/>
    <n v="49.79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2-04T00:00:00"/>
    <d v="1899-12-30T06:27:00"/>
    <n v="0"/>
    <x v="0"/>
    <n v="30.42"/>
    <n v="1.52"/>
    <n v="41.93"/>
    <n v="4.1900000000000004"/>
    <n v="46.12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2-06T00:00:00"/>
    <d v="1899-12-30T06:37:00"/>
    <n v="0"/>
    <x v="0"/>
    <n v="29.91"/>
    <n v="1.52"/>
    <n v="41.24"/>
    <n v="4.12"/>
    <n v="45.36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2-11T00:00:00"/>
    <d v="1899-12-30T06:41:00"/>
    <n v="606"/>
    <x v="0"/>
    <n v="26.72"/>
    <n v="1.52"/>
    <n v="36.840000000000003"/>
    <n v="3.68"/>
    <n v="40.520000000000003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2-12T00:00:00"/>
    <d v="1899-12-30T06:29:00"/>
    <n v="609"/>
    <x v="0"/>
    <n v="22.73"/>
    <n v="1.52"/>
    <n v="31.34"/>
    <n v="3.13"/>
    <n v="34.4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2-13T00:00:00"/>
    <d v="1899-12-30T06:43:00"/>
    <n v="61"/>
    <x v="0"/>
    <n v="29.3"/>
    <n v="1.52"/>
    <n v="40.4"/>
    <n v="4.04"/>
    <n v="44.44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05T00:00:00"/>
    <d v="1899-12-30T06:31:00"/>
    <n v="0"/>
    <x v="0"/>
    <n v="22.76"/>
    <n v="1.62"/>
    <n v="33.53"/>
    <n v="3.35"/>
    <n v="36.880000000000003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07T00:00:00"/>
    <d v="1899-12-30T06:31:00"/>
    <n v="0"/>
    <x v="0"/>
    <n v="40.49"/>
    <n v="1.62"/>
    <n v="59.65"/>
    <n v="5.97"/>
    <n v="65.62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08T00:00:00"/>
    <d v="1899-12-30T06:32:00"/>
    <n v="0"/>
    <x v="0"/>
    <n v="60.56"/>
    <n v="1.62"/>
    <n v="89.22"/>
    <n v="8.92"/>
    <n v="98.14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09T00:00:00"/>
    <d v="1899-12-30T06:32:00"/>
    <n v="0"/>
    <x v="0"/>
    <n v="56.7"/>
    <n v="1.62"/>
    <n v="83.53"/>
    <n v="8.35"/>
    <n v="91.88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10T00:00:00"/>
    <d v="1899-12-30T06:30:00"/>
    <n v="0"/>
    <x v="0"/>
    <n v="61.14"/>
    <n v="1.62"/>
    <n v="90.07"/>
    <n v="9.01"/>
    <n v="99.08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11T00:00:00"/>
    <d v="1899-12-30T00:02:00"/>
    <n v="0"/>
    <x v="0"/>
    <n v="39.409999999999997"/>
    <n v="1.62"/>
    <n v="58.06"/>
    <n v="5.81"/>
    <n v="63.87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11T00:00:00"/>
    <d v="1899-12-30T06:39:00"/>
    <n v="0"/>
    <x v="0"/>
    <n v="51.3"/>
    <n v="1.62"/>
    <n v="75.58"/>
    <n v="7.56"/>
    <n v="83.14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12T00:00:00"/>
    <d v="1899-12-30T13:35:00"/>
    <n v="0"/>
    <x v="0"/>
    <n v="44.54"/>
    <n v="1.54"/>
    <n v="62.38"/>
    <n v="6.24"/>
    <n v="68.62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15T00:00:00"/>
    <d v="1899-12-30T06:46:00"/>
    <n v="0"/>
    <x v="0"/>
    <n v="43.42"/>
    <n v="1.54"/>
    <n v="60.81"/>
    <n v="6.08"/>
    <n v="66.89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16T00:00:00"/>
    <d v="1899-12-30T06:26:00"/>
    <n v="0"/>
    <x v="0"/>
    <n v="24.37"/>
    <n v="1.54"/>
    <n v="34.130000000000003"/>
    <n v="3.41"/>
    <n v="37.54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17T00:00:00"/>
    <d v="1899-12-30T07:03:00"/>
    <n v="0"/>
    <x v="0"/>
    <n v="31.73"/>
    <n v="1.54"/>
    <n v="44.43"/>
    <n v="4.4400000000000004"/>
    <n v="48.87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19T00:00:00"/>
    <d v="1899-12-30T06:32:00"/>
    <n v="0"/>
    <x v="0"/>
    <n v="32.15"/>
    <n v="1.54"/>
    <n v="45.02"/>
    <n v="4.5"/>
    <n v="49.52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19T00:00:00"/>
    <d v="1899-12-30T10:53:00"/>
    <n v="0"/>
    <x v="0"/>
    <n v="31.28"/>
    <n v="1.54"/>
    <n v="43.81"/>
    <n v="4.38"/>
    <n v="48.19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21T00:00:00"/>
    <d v="1899-12-30T06:33:00"/>
    <n v="0"/>
    <x v="0"/>
    <n v="36"/>
    <n v="1.54"/>
    <n v="50.41"/>
    <n v="5.04"/>
    <n v="55.45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21T00:00:00"/>
    <d v="1899-12-30T13:49:00"/>
    <n v="0"/>
    <x v="0"/>
    <n v="40.049999999999997"/>
    <n v="1.54"/>
    <n v="56.09"/>
    <n v="5.61"/>
    <n v="61.7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23T00:00:00"/>
    <d v="1899-12-30T06:59:00"/>
    <n v="0"/>
    <x v="0"/>
    <n v="38.93"/>
    <n v="1.54"/>
    <n v="54.52"/>
    <n v="5.45"/>
    <n v="59.97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24T00:00:00"/>
    <d v="1899-12-30T06:34:00"/>
    <n v="0"/>
    <x v="0"/>
    <n v="41.48"/>
    <n v="1.54"/>
    <n v="58.09"/>
    <n v="5.81"/>
    <n v="63.9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24T00:00:00"/>
    <d v="1899-12-30T13:42:00"/>
    <n v="0"/>
    <x v="0"/>
    <n v="44.43"/>
    <n v="1.54"/>
    <n v="62.22"/>
    <n v="6.22"/>
    <n v="68.44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25T00:00:00"/>
    <d v="1899-12-30T06:25:00"/>
    <n v="0"/>
    <x v="0"/>
    <n v="14.09"/>
    <n v="1.54"/>
    <n v="19.73"/>
    <n v="1.97"/>
    <n v="21.7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29T00:00:00"/>
    <d v="1899-12-30T06:32:00"/>
    <n v="0"/>
    <x v="0"/>
    <n v="25.45"/>
    <n v="1.54"/>
    <n v="35.64"/>
    <n v="3.56"/>
    <n v="39.200000000000003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29T00:00:00"/>
    <d v="1899-12-30T14:00:00"/>
    <n v="0"/>
    <x v="0"/>
    <n v="48.63"/>
    <n v="1.54"/>
    <n v="68.11"/>
    <n v="6.81"/>
    <n v="74.92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30T00:00:00"/>
    <d v="1899-12-30T13:24:00"/>
    <n v="0"/>
    <x v="0"/>
    <n v="47.91"/>
    <n v="1.54"/>
    <n v="67.099999999999994"/>
    <n v="6.71"/>
    <n v="73.81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02T00:00:00"/>
    <d v="1899-12-30T06:32:00"/>
    <n v="0"/>
    <x v="0"/>
    <n v="80.349999999999994"/>
    <n v="1.54"/>
    <n v="112.52"/>
    <n v="11.25"/>
    <n v="123.77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04T00:00:00"/>
    <d v="1899-12-30T07:04:00"/>
    <n v="0"/>
    <x v="0"/>
    <n v="48.78"/>
    <n v="1.54"/>
    <n v="68.31"/>
    <n v="6.83"/>
    <n v="75.14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04T00:00:00"/>
    <d v="1899-12-30T13:07:00"/>
    <n v="0"/>
    <x v="0"/>
    <n v="35.75"/>
    <n v="1.54"/>
    <n v="50.07"/>
    <n v="5.01"/>
    <n v="55.08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07T00:00:00"/>
    <d v="1899-12-30T06:28:00"/>
    <n v="0"/>
    <x v="0"/>
    <n v="79.430000000000007"/>
    <n v="1.54"/>
    <n v="111.24"/>
    <n v="11.12"/>
    <n v="122.36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07T00:00:00"/>
    <d v="1899-12-30T06:32:00"/>
    <n v="0"/>
    <x v="0"/>
    <n v="21.76"/>
    <n v="1.54"/>
    <n v="30.47"/>
    <n v="3.05"/>
    <n v="33.520000000000003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07T00:00:00"/>
    <d v="1899-12-30T13:28:00"/>
    <n v="0"/>
    <x v="0"/>
    <n v="37"/>
    <n v="1.54"/>
    <n v="51.81"/>
    <n v="5.18"/>
    <n v="56.99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07T00:00:00"/>
    <d v="1899-12-30T13:30:00"/>
    <n v="0"/>
    <x v="0"/>
    <n v="19.84"/>
    <n v="1.54"/>
    <n v="27.79"/>
    <n v="2.78"/>
    <n v="30.57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08T00:00:00"/>
    <d v="1899-12-30T11:47:00"/>
    <n v="0"/>
    <x v="0"/>
    <n v="26.78"/>
    <n v="1.54"/>
    <n v="37.51"/>
    <n v="3.75"/>
    <n v="41.26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13T00:00:00"/>
    <d v="1899-12-30T06:33:00"/>
    <n v="0"/>
    <x v="0"/>
    <n v="33.21"/>
    <n v="1.54"/>
    <n v="46.51"/>
    <n v="4.6500000000000004"/>
    <n v="51.16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14T00:00:00"/>
    <d v="1899-12-30T06:44:00"/>
    <n v="0"/>
    <x v="0"/>
    <n v="43.37"/>
    <n v="1.54"/>
    <n v="60.74"/>
    <n v="6.07"/>
    <n v="66.81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14T00:00:00"/>
    <d v="1899-12-30T13:48:00"/>
    <n v="0"/>
    <x v="0"/>
    <n v="24.19"/>
    <n v="1.54"/>
    <n v="33.880000000000003"/>
    <n v="3.39"/>
    <n v="37.270000000000003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15T00:00:00"/>
    <d v="1899-12-30T11:11:00"/>
    <n v="0"/>
    <x v="0"/>
    <n v="29.7"/>
    <n v="1.54"/>
    <n v="41.6"/>
    <n v="4.16"/>
    <n v="45.76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18T00:00:00"/>
    <d v="1899-12-30T06:42:00"/>
    <n v="0"/>
    <x v="0"/>
    <n v="40.35"/>
    <n v="1.54"/>
    <n v="56.51"/>
    <n v="5.65"/>
    <n v="62.16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20T00:00:00"/>
    <d v="1899-12-30T06:34:00"/>
    <n v="0"/>
    <x v="0"/>
    <n v="41.45"/>
    <n v="1.54"/>
    <n v="58.05"/>
    <n v="5.81"/>
    <n v="63.86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20T00:00:00"/>
    <d v="1899-12-30T13:58:00"/>
    <n v="0"/>
    <x v="0"/>
    <n v="44.15"/>
    <n v="1.54"/>
    <n v="61.83"/>
    <n v="6.18"/>
    <n v="68.010000000000005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21T00:00:00"/>
    <d v="1899-12-30T13:45:00"/>
    <n v="0"/>
    <x v="0"/>
    <n v="40.22"/>
    <n v="1.54"/>
    <n v="56.33"/>
    <n v="5.63"/>
    <n v="61.96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26T00:00:00"/>
    <d v="1899-12-30T06:28:00"/>
    <n v="0"/>
    <x v="0"/>
    <n v="49.56"/>
    <n v="1.54"/>
    <n v="69.41"/>
    <n v="6.94"/>
    <n v="76.349999999999994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27T00:00:00"/>
    <d v="1899-12-30T06:32:00"/>
    <n v="0"/>
    <x v="0"/>
    <n v="34.270000000000003"/>
    <n v="1.54"/>
    <n v="47.99"/>
    <n v="4.8"/>
    <n v="52.79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28T00:00:00"/>
    <d v="1899-12-30T06:33:00"/>
    <n v="0"/>
    <x v="0"/>
    <n v="30.63"/>
    <n v="1.54"/>
    <n v="42.89"/>
    <n v="4.29"/>
    <n v="47.18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28T00:00:00"/>
    <d v="1899-12-30T13:11:00"/>
    <n v="0"/>
    <x v="0"/>
    <n v="38.5"/>
    <n v="1.54"/>
    <n v="53.92"/>
    <n v="5.39"/>
    <n v="59.31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3-07T00:00:00"/>
    <d v="1899-12-30T06:40:00"/>
    <n v="0"/>
    <x v="0"/>
    <n v="12.35"/>
    <n v="1.5"/>
    <n v="16.850000000000001"/>
    <n v="1.69"/>
    <n v="18.54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4-17T00:00:00"/>
    <d v="1899-12-30T06:32:00"/>
    <n v="0"/>
    <x v="0"/>
    <n v="34.700000000000003"/>
    <n v="1.51"/>
    <n v="47.52"/>
    <n v="4.75"/>
    <n v="52.27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5-07T00:00:00"/>
    <d v="1899-12-30T09:53:00"/>
    <n v="0"/>
    <x v="0"/>
    <n v="82.13"/>
    <n v="1.52"/>
    <n v="113.23"/>
    <n v="11.32"/>
    <n v="124.55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5-09T00:00:00"/>
    <d v="1899-12-30T06:56:00"/>
    <n v="0"/>
    <x v="0"/>
    <n v="30.91"/>
    <n v="1.52"/>
    <n v="42.62"/>
    <n v="4.26"/>
    <n v="46.88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5-13T00:00:00"/>
    <d v="1899-12-30T09:13:00"/>
    <n v="0"/>
    <x v="0"/>
    <n v="22.47"/>
    <n v="1.52"/>
    <n v="30.98"/>
    <n v="3.1"/>
    <n v="34.08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5-15T00:00:00"/>
    <d v="1899-12-30T08:39:00"/>
    <n v="0"/>
    <x v="0"/>
    <n v="35.229999999999997"/>
    <n v="1.52"/>
    <n v="48.57"/>
    <n v="4.8600000000000003"/>
    <n v="53.43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5-16T00:00:00"/>
    <d v="1899-12-30T00:52:00"/>
    <n v="0"/>
    <x v="0"/>
    <n v="24.49"/>
    <n v="1.52"/>
    <n v="33.76"/>
    <n v="3.38"/>
    <n v="37.14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5-16T00:00:00"/>
    <d v="1899-12-30T09:04:00"/>
    <n v="0"/>
    <x v="0"/>
    <n v="30.42"/>
    <n v="1.52"/>
    <n v="41.93"/>
    <n v="4.1900000000000004"/>
    <n v="46.12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5-28T00:00:00"/>
    <d v="1899-12-30T08:35:00"/>
    <n v="0"/>
    <x v="0"/>
    <n v="42.33"/>
    <n v="1.52"/>
    <n v="58.36"/>
    <n v="5.84"/>
    <n v="64.2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5-30T00:00:00"/>
    <d v="1899-12-30T13:31:00"/>
    <n v="0"/>
    <x v="0"/>
    <n v="71.010000000000005"/>
    <n v="1.52"/>
    <n v="97.9"/>
    <n v="9.7899999999999991"/>
    <n v="107.69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6-12T00:00:00"/>
    <d v="1899-12-30T08:09:00"/>
    <n v="0"/>
    <x v="0"/>
    <n v="34.56"/>
    <n v="1.51"/>
    <n v="47.33"/>
    <n v="4.7300000000000004"/>
    <n v="52.06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8-21T00:00:00"/>
    <d v="1899-12-30T09:05:00"/>
    <n v="0"/>
    <x v="0"/>
    <n v="82.7"/>
    <n v="1.49"/>
    <n v="111.76"/>
    <n v="11.18"/>
    <n v="122.94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8-21T00:00:00"/>
    <d v="1899-12-30T09:10:00"/>
    <n v="0"/>
    <x v="0"/>
    <n v="79.28"/>
    <n v="1.49"/>
    <n v="107.14"/>
    <n v="10.71"/>
    <n v="117.85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8-21T00:00:00"/>
    <d v="1899-12-30T13:56:00"/>
    <n v="0"/>
    <x v="0"/>
    <n v="57.11"/>
    <n v="1.49"/>
    <n v="77.180000000000007"/>
    <n v="7.72"/>
    <n v="84.9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8-23T00:00:00"/>
    <d v="1899-12-30T07:12:00"/>
    <n v="0"/>
    <x v="0"/>
    <n v="49.38"/>
    <n v="1.49"/>
    <n v="66.73"/>
    <n v="6.67"/>
    <n v="73.400000000000006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8-26T00:00:00"/>
    <d v="1899-12-30T09:52:00"/>
    <n v="0"/>
    <x v="0"/>
    <n v="29.7"/>
    <n v="1.49"/>
    <n v="40.14"/>
    <n v="4.01"/>
    <n v="44.15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8-27T00:00:00"/>
    <d v="1899-12-30T09:50:00"/>
    <n v="0"/>
    <x v="0"/>
    <n v="24.69"/>
    <n v="1.49"/>
    <n v="33.369999999999997"/>
    <n v="3.34"/>
    <n v="36.71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8-29T00:00:00"/>
    <d v="1899-12-30T06:39:00"/>
    <n v="0"/>
    <x v="0"/>
    <n v="35.729999999999997"/>
    <n v="1.49"/>
    <n v="48.28"/>
    <n v="4.83"/>
    <n v="53.11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8-30T00:00:00"/>
    <d v="1899-12-30T06:47:00"/>
    <n v="0"/>
    <x v="0"/>
    <n v="45.51"/>
    <n v="1.49"/>
    <n v="61.5"/>
    <n v="6.15"/>
    <n v="67.650000000000006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9-03T00:00:00"/>
    <d v="1899-12-30T06:39:00"/>
    <n v="0"/>
    <x v="0"/>
    <n v="39.18"/>
    <n v="1.49"/>
    <n v="52.95"/>
    <n v="5.3"/>
    <n v="58.25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9-03T00:00:00"/>
    <d v="1899-12-30T13:27:00"/>
    <n v="0"/>
    <x v="0"/>
    <n v="41.68"/>
    <n v="1.49"/>
    <n v="56.33"/>
    <n v="5.63"/>
    <n v="61.96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9-10T00:00:00"/>
    <d v="1899-12-30T13:23:00"/>
    <n v="0"/>
    <x v="0"/>
    <n v="40.74"/>
    <n v="1.49"/>
    <n v="55.05"/>
    <n v="5.51"/>
    <n v="60.56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9-30T00:00:00"/>
    <d v="1899-12-30T07:14:00"/>
    <n v="0"/>
    <x v="0"/>
    <n v="34.630000000000003"/>
    <n v="1.52"/>
    <n v="47.75"/>
    <n v="4.78"/>
    <n v="52.53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0-01T00:00:00"/>
    <d v="1899-12-30T07:18:00"/>
    <n v="0"/>
    <x v="0"/>
    <n v="41.61"/>
    <n v="1.52"/>
    <n v="57.37"/>
    <n v="5.74"/>
    <n v="63.11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0-02T00:00:00"/>
    <d v="1899-12-30T08:26:00"/>
    <n v="0"/>
    <x v="0"/>
    <n v="42.88"/>
    <n v="1.52"/>
    <n v="59.12"/>
    <n v="5.91"/>
    <n v="65.03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0-04T00:00:00"/>
    <d v="1899-12-30T09:24:00"/>
    <n v="0"/>
    <x v="0"/>
    <n v="51.66"/>
    <n v="1.52"/>
    <n v="71.22"/>
    <n v="7.12"/>
    <n v="78.34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0-10T00:00:00"/>
    <d v="1899-12-30T07:17:00"/>
    <n v="0"/>
    <x v="0"/>
    <n v="35.31"/>
    <n v="1.52"/>
    <n v="48.68"/>
    <n v="4.87"/>
    <n v="53.55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0-11T00:00:00"/>
    <d v="1899-12-30T07:00:00"/>
    <n v="0"/>
    <x v="0"/>
    <n v="30.87"/>
    <n v="1.52"/>
    <n v="42.56"/>
    <n v="4.26"/>
    <n v="46.82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0-14T00:00:00"/>
    <d v="1899-12-30T07:07:00"/>
    <n v="0"/>
    <x v="0"/>
    <n v="37.31"/>
    <n v="1.52"/>
    <n v="51.44"/>
    <n v="5.14"/>
    <n v="56.58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0-15T00:00:00"/>
    <d v="1899-12-30T06:46:00"/>
    <n v="0"/>
    <x v="0"/>
    <n v="31.45"/>
    <n v="1.52"/>
    <n v="43.36"/>
    <n v="4.34"/>
    <n v="47.7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0-17T00:00:00"/>
    <d v="1899-12-30T06:29:00"/>
    <n v="0"/>
    <x v="0"/>
    <n v="39.549999999999997"/>
    <n v="1.52"/>
    <n v="54.53"/>
    <n v="5.45"/>
    <n v="59.98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0-18T00:00:00"/>
    <d v="1899-12-30T07:21:00"/>
    <n v="0"/>
    <x v="0"/>
    <n v="48.44"/>
    <n v="1.52"/>
    <n v="66.78"/>
    <n v="6.68"/>
    <n v="73.459999999999994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0-22T00:00:00"/>
    <d v="1899-12-30T06:49:00"/>
    <n v="0"/>
    <x v="0"/>
    <n v="41.55"/>
    <n v="1.52"/>
    <n v="57.29"/>
    <n v="5.73"/>
    <n v="63.02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0-23T00:00:00"/>
    <d v="1899-12-30T06:49:00"/>
    <n v="0"/>
    <x v="0"/>
    <n v="32.76"/>
    <n v="1.52"/>
    <n v="45.16"/>
    <n v="4.5199999999999996"/>
    <n v="49.68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0-24T00:00:00"/>
    <d v="1899-12-30T06:50:00"/>
    <n v="0"/>
    <x v="0"/>
    <n v="45.11"/>
    <n v="1.52"/>
    <n v="62.2"/>
    <n v="6.22"/>
    <n v="68.42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0-29T00:00:00"/>
    <d v="1899-12-30T06:57:00"/>
    <n v="0"/>
    <x v="0"/>
    <n v="27.51"/>
    <n v="1.52"/>
    <n v="37.93"/>
    <n v="3.79"/>
    <n v="41.72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1-01T00:00:00"/>
    <d v="1899-12-30T07:06:00"/>
    <n v="0"/>
    <x v="0"/>
    <n v="48.7"/>
    <n v="1.52"/>
    <n v="67.14"/>
    <n v="6.71"/>
    <n v="73.849999999999994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1-06T00:00:00"/>
    <d v="1899-12-30T06:49:00"/>
    <n v="0"/>
    <x v="0"/>
    <n v="56.09"/>
    <n v="1.52"/>
    <n v="77.33"/>
    <n v="7.73"/>
    <n v="85.06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1-07T00:00:00"/>
    <d v="1899-12-30T06:28:00"/>
    <n v="1"/>
    <x v="0"/>
    <n v="37.58"/>
    <n v="1.52"/>
    <n v="51.81"/>
    <n v="5.18"/>
    <n v="56.99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1-08T00:00:00"/>
    <d v="1899-12-30T06:48:00"/>
    <n v="0"/>
    <x v="0"/>
    <n v="53.41"/>
    <n v="1.52"/>
    <n v="73.64"/>
    <n v="7.36"/>
    <n v="81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1-11T00:00:00"/>
    <d v="1899-12-30T06:52:00"/>
    <n v="0"/>
    <x v="0"/>
    <n v="39.14"/>
    <n v="1.52"/>
    <n v="53.96"/>
    <n v="5.4"/>
    <n v="59.36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1-13T00:00:00"/>
    <d v="1899-12-30T06:44:00"/>
    <n v="0"/>
    <x v="0"/>
    <n v="45.49"/>
    <n v="1.52"/>
    <n v="62.72"/>
    <n v="6.27"/>
    <n v="68.989999999999995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1-14T00:00:00"/>
    <d v="1899-12-30T06:49:00"/>
    <n v="0"/>
    <x v="0"/>
    <n v="44.32"/>
    <n v="1.52"/>
    <n v="61.1"/>
    <n v="6.11"/>
    <n v="67.209999999999994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1-15T00:00:00"/>
    <d v="1899-12-30T06:58:00"/>
    <n v="0"/>
    <x v="0"/>
    <n v="41.86"/>
    <n v="1.52"/>
    <n v="57.71"/>
    <n v="5.77"/>
    <n v="63.48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1-18T00:00:00"/>
    <d v="1899-12-30T07:28:00"/>
    <n v="0"/>
    <x v="0"/>
    <n v="49.97"/>
    <n v="1.52"/>
    <n v="68.89"/>
    <n v="6.89"/>
    <n v="75.78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1-19T00:00:00"/>
    <d v="1899-12-30T06:37:00"/>
    <n v="0"/>
    <x v="0"/>
    <n v="34.64"/>
    <n v="1.52"/>
    <n v="47.75"/>
    <n v="4.78"/>
    <n v="52.53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1-20T00:00:00"/>
    <d v="1899-12-30T06:21:00"/>
    <n v="0"/>
    <x v="0"/>
    <n v="24.25"/>
    <n v="1.52"/>
    <n v="33.44"/>
    <n v="3.34"/>
    <n v="36.78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1-22T00:00:00"/>
    <d v="1899-12-30T06:32:00"/>
    <n v="0"/>
    <x v="0"/>
    <n v="42.61"/>
    <n v="1.52"/>
    <n v="58.75"/>
    <n v="5.88"/>
    <n v="64.63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1-25T00:00:00"/>
    <d v="1899-12-30T06:27:00"/>
    <n v="0"/>
    <x v="0"/>
    <n v="22.92"/>
    <n v="1.52"/>
    <n v="31.6"/>
    <n v="3.16"/>
    <n v="34.76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1-26T00:00:00"/>
    <d v="1899-12-30T06:27:00"/>
    <n v="0"/>
    <x v="0"/>
    <n v="38.54"/>
    <n v="1.52"/>
    <n v="53.13"/>
    <n v="5.31"/>
    <n v="58.44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1-28T00:00:00"/>
    <d v="1899-12-30T06:36:00"/>
    <n v="0"/>
    <x v="0"/>
    <n v="58.41"/>
    <n v="1.52"/>
    <n v="80.53"/>
    <n v="8.0500000000000007"/>
    <n v="88.58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2-03T00:00:00"/>
    <d v="1899-12-30T06:52:00"/>
    <n v="0"/>
    <x v="0"/>
    <n v="31.24"/>
    <n v="1.52"/>
    <n v="43.07"/>
    <n v="4.3099999999999996"/>
    <n v="47.38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2-04T00:00:00"/>
    <d v="1899-12-30T06:24:00"/>
    <n v="0"/>
    <x v="0"/>
    <n v="32.75"/>
    <n v="1.52"/>
    <n v="45.15"/>
    <n v="4.5199999999999996"/>
    <n v="49.67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2-09T00:00:00"/>
    <d v="1899-12-30T06:27:00"/>
    <n v="0"/>
    <x v="0"/>
    <n v="41.95"/>
    <n v="1.52"/>
    <n v="57.84"/>
    <n v="5.78"/>
    <n v="63.62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2-11T00:00:00"/>
    <d v="1899-12-30T06:36:00"/>
    <n v="0"/>
    <x v="0"/>
    <n v="24.93"/>
    <n v="1.52"/>
    <n v="34.369999999999997"/>
    <n v="3.44"/>
    <n v="37.81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2-13T00:00:00"/>
    <d v="1899-12-30T06:42:00"/>
    <n v="0"/>
    <x v="0"/>
    <n v="29.69"/>
    <n v="1.52"/>
    <n v="40.94"/>
    <n v="4.09"/>
    <n v="45.03"/>
  </r>
  <r>
    <x v="292"/>
    <s v="ACT TCCS - PTS - City Maintenance - PM - Charnwood Depot"/>
    <n v="927116"/>
    <m/>
    <s v="Passenger"/>
    <m/>
    <m/>
    <s v="FUEL CARD"/>
    <s v="FUEL CARD"/>
    <s v="Fuel Card"/>
    <s v="BELCONNEN WOOLWORTHS S/STN"/>
    <s v="CALTEX Australia - Fuel"/>
    <n v="7071340000000000"/>
    <d v="2019-02-08T00:00:00"/>
    <d v="1899-12-30T10:13:00"/>
    <m/>
    <x v="0"/>
    <n v="66.45"/>
    <n v="1.45"/>
    <n v="87.72"/>
    <n v="8.7799999999999994"/>
    <n v="96.5"/>
  </r>
  <r>
    <x v="292"/>
    <s v="ACT TCCS - PTS - City Maintenance - PM - Charnwood Depot"/>
    <n v="927116"/>
    <m/>
    <s v="Passenger"/>
    <m/>
    <m/>
    <s v="FUEL CARD"/>
    <s v="FUEL CARD"/>
    <s v="Fuel Card"/>
    <s v="BELCONNEN WOOLWORTHS S/STN"/>
    <s v="CALTEX Australia - Fuel"/>
    <n v="7071340000000000"/>
    <d v="2019-02-12T00:00:00"/>
    <d v="1899-12-30T18:55:00"/>
    <m/>
    <x v="0"/>
    <n v="60.19"/>
    <n v="1.45"/>
    <n v="79.45"/>
    <n v="7.95"/>
    <n v="87.4"/>
  </r>
  <r>
    <x v="292"/>
    <s v="ACT TCCS - PTS - City Maintenance - PM - Charnwood Depot"/>
    <n v="927116"/>
    <m/>
    <s v="Passenger"/>
    <m/>
    <m/>
    <s v="FUEL CARD"/>
    <s v="FUEL CARD"/>
    <s v="Fuel Card"/>
    <s v="BELCONNEN WOOLWORTHS S/STN"/>
    <s v="CALTEX Australia - Fuel"/>
    <n v="7071340000000000"/>
    <d v="2019-03-18T00:00:00"/>
    <d v="1899-12-30T11:01:00"/>
    <m/>
    <x v="0"/>
    <n v="63.71"/>
    <n v="1.47"/>
    <n v="85.25"/>
    <n v="8.5299999999999994"/>
    <n v="93.78"/>
  </r>
  <r>
    <x v="292"/>
    <s v="ACT TCCS - PTS - City Maintenance - PM - Charnwood Depot"/>
    <n v="927116"/>
    <m/>
    <s v="Passenger"/>
    <m/>
    <m/>
    <s v="FUEL CARD"/>
    <s v="FUEL CARD"/>
    <s v="Fuel Card"/>
    <s v="EG FUELCO 1790 BELCONNEN"/>
    <s v="CALTEX Australia - Fuel"/>
    <n v="7071340000000000"/>
    <d v="2019-09-20T00:00:00"/>
    <d v="1899-12-30T06:33:00"/>
    <n v="2275"/>
    <x v="0"/>
    <n v="142.03"/>
    <n v="1.5"/>
    <n v="193.94"/>
    <n v="19.399999999999999"/>
    <n v="213.34"/>
  </r>
  <r>
    <x v="292"/>
    <s v="ACT TCCS - PTS - City Maintenance - PM - Charnwood Depot"/>
    <n v="927116"/>
    <m/>
    <s v="Passenger"/>
    <m/>
    <m/>
    <s v="FUEL CARD"/>
    <s v="FUEL CARD"/>
    <s v="Fuel Card"/>
    <s v="EG FUELCO 1790 BELCONNEN"/>
    <s v="CALTEX Australia - Fuel"/>
    <n v="7071340000000000"/>
    <d v="2019-09-25T00:00:00"/>
    <d v="1899-12-30T09:03:00"/>
    <n v="2298"/>
    <x v="0"/>
    <n v="139.84"/>
    <n v="1.51"/>
    <n v="192.22"/>
    <n v="19.23"/>
    <n v="211.45"/>
  </r>
  <r>
    <x v="292"/>
    <s v="ACT TCCS - PTS - City Maintenance - PM - Charnwood Depot"/>
    <n v="927116"/>
    <m/>
    <s v="Passenger"/>
    <m/>
    <m/>
    <s v="FUEL CARD"/>
    <s v="FUEL CARD"/>
    <s v="Fuel Card"/>
    <s v="HOLT CALTEX WOOLWORTHS"/>
    <s v="CALTEX Australia - Fuel"/>
    <n v="7071340000000000"/>
    <d v="2019-02-26T00:00:00"/>
    <d v="1899-12-30T13:16:00"/>
    <m/>
    <x v="0"/>
    <n v="64.989999999999995"/>
    <n v="1.48"/>
    <n v="87.15"/>
    <n v="8.7200000000000006"/>
    <n v="95.87"/>
  </r>
  <r>
    <x v="292"/>
    <s v="ACT TCCS - PTS - City Maintenance - PM - Charnwood Depot"/>
    <n v="927116"/>
    <m/>
    <s v="Passenger"/>
    <m/>
    <m/>
    <s v="FUEL CARD"/>
    <s v="FUEL CARD"/>
    <s v="Fuel Card"/>
    <s v="HOLT CALTEX WOOLWORTHS"/>
    <s v="CALTEX Australia - Fuel"/>
    <n v="7071340000000000"/>
    <d v="2019-03-14T00:00:00"/>
    <d v="1899-12-30T10:27:00"/>
    <m/>
    <x v="4"/>
    <n v="109.9"/>
    <n v="1.5"/>
    <n v="149.56"/>
    <n v="14.96"/>
    <n v="164.52"/>
  </r>
  <r>
    <x v="292"/>
    <s v="ACT TCCS - PTS - City Maintenance - PM - Charnwood Depot"/>
    <n v="927116"/>
    <m/>
    <s v="Passenger"/>
    <m/>
    <m/>
    <s v="FUEL CARD"/>
    <s v="FUEL CARD"/>
    <s v="Fuel Card"/>
    <s v="HOLT CALTEX WOOLWORTHS"/>
    <s v="CALTEX Australia - Fuel"/>
    <n v="7071340000000000"/>
    <d v="2019-05-06T00:00:00"/>
    <d v="1899-12-30T09:49:00"/>
    <m/>
    <x v="1"/>
    <n v="35.75"/>
    <n v="1.43"/>
    <n v="46.54"/>
    <n v="4.66"/>
    <n v="51.2"/>
  </r>
  <r>
    <x v="292"/>
    <s v="ACT TCCS - PTS - City Maintenance - PM - Charnwood Depot"/>
    <n v="927116"/>
    <m/>
    <s v="Passenger"/>
    <m/>
    <m/>
    <s v="FUEL CARD"/>
    <s v="FUEL CARD"/>
    <s v="Fuel Card"/>
    <s v="HOLT CALTEX WOOLWORTHS"/>
    <s v="CALTEX Australia - Fuel"/>
    <n v="7071340000000000"/>
    <d v="2019-05-23T00:00:00"/>
    <d v="1899-12-30T07:01:00"/>
    <n v="2199"/>
    <x v="2"/>
    <n v="104.86"/>
    <n v="1.62"/>
    <n v="154.15"/>
    <n v="15.42"/>
    <n v="169.57"/>
  </r>
  <r>
    <x v="292"/>
    <s v="ACT TCCS - PTS - City Maintenance - PM - Charnwood Depot"/>
    <n v="927116"/>
    <m/>
    <s v="Passenger"/>
    <m/>
    <m/>
    <s v="FUEL CARD"/>
    <s v="FUEL CARD"/>
    <s v="Fuel Card"/>
    <s v="HOLT CALTEX WOOLWORTHS"/>
    <s v="CALTEX Australia - Fuel"/>
    <n v="7071340000000000"/>
    <d v="2019-06-04T00:00:00"/>
    <d v="1899-12-30T11:22:00"/>
    <m/>
    <x v="4"/>
    <n v="123.86"/>
    <n v="1.56"/>
    <n v="175.32"/>
    <n v="17.54"/>
    <n v="192.86"/>
  </r>
  <r>
    <x v="292"/>
    <s v="ACT TCCS - PTS - City Maintenance - PM - Charnwood Depot"/>
    <n v="927116"/>
    <m/>
    <s v="Passenger"/>
    <m/>
    <m/>
    <s v="FUEL CARD"/>
    <s v="FUEL CARD"/>
    <s v="Fuel Card"/>
    <s v="HOLT CALTEX WOOLWORTHS"/>
    <s v="CALTEX Australia - Fuel"/>
    <n v="7071340000000000"/>
    <d v="2019-10-02T00:00:00"/>
    <d v="1899-12-30T06:28:00"/>
    <m/>
    <x v="0"/>
    <n v="155.1"/>
    <n v="1.55"/>
    <n v="218.84"/>
    <n v="21.89"/>
    <n v="240.73"/>
  </r>
  <r>
    <x v="292"/>
    <s v="ACT TCCS - PTS - City Maintenance - PM - Charnwood Depot"/>
    <n v="927116"/>
    <m/>
    <s v="Passenger"/>
    <m/>
    <m/>
    <s v="FUEL CARD"/>
    <s v="FUEL CARD"/>
    <s v="Fuel Card"/>
    <s v="HOLT CALTEX WOOLWORTHS"/>
    <s v="CALTEX Australia - Fuel"/>
    <n v="7071340000000000"/>
    <d v="2019-10-04T00:00:00"/>
    <d v="1899-12-30T10:20:00"/>
    <n v="2339"/>
    <x v="0"/>
    <n v="131.34"/>
    <n v="1.55"/>
    <n v="185.31"/>
    <n v="18.54"/>
    <n v="203.85"/>
  </r>
  <r>
    <x v="292"/>
    <s v="ACT TCCS - PTS - City Maintenance - PM - Charnwood Depot"/>
    <n v="927116"/>
    <m/>
    <s v="Passenger"/>
    <m/>
    <m/>
    <s v="FUEL CARD"/>
    <s v="FUEL CARD"/>
    <s v="Fuel Card"/>
    <s v="HOLT CALTEX WOOLWORTHS"/>
    <s v="CALTEX Australia - Fuel"/>
    <n v="7071340000000000"/>
    <d v="2019-10-14T00:00:00"/>
    <d v="1899-12-30T13:33:00"/>
    <n v="2361"/>
    <x v="0"/>
    <n v="126.33"/>
    <n v="1.55"/>
    <n v="178.24"/>
    <n v="17.829999999999998"/>
    <n v="196.07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EG FUELCO 1790 BELCONNEN"/>
    <s v="CALTEX Australia - Fuel"/>
    <n v="7071340000000000"/>
    <d v="2019-06-14T00:00:00"/>
    <d v="1899-12-30T11:39:00"/>
    <n v="2636"/>
    <x v="0"/>
    <n v="61.33"/>
    <n v="1.5"/>
    <n v="83.75"/>
    <n v="8.3800000000000008"/>
    <n v="92.13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EG FUELCO 1790 BELCONNEN"/>
    <s v="CALTEX Australia - Fuel"/>
    <n v="7071340000000000"/>
    <d v="2019-12-23T00:00:00"/>
    <d v="1899-12-30T09:45:00"/>
    <n v="13486"/>
    <x v="0"/>
    <n v="62.28"/>
    <n v="1.53"/>
    <n v="86.74"/>
    <n v="8.68"/>
    <n v="95.42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5-03T00:00:00"/>
    <d v="1899-12-30T08:07:00"/>
    <n v="395"/>
    <x v="0"/>
    <n v="62.1"/>
    <n v="1.53"/>
    <n v="86.49"/>
    <n v="8.65"/>
    <n v="95.14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5-13T00:00:00"/>
    <d v="1899-12-30T07:29:00"/>
    <m/>
    <x v="0"/>
    <n v="61"/>
    <n v="1.53"/>
    <n v="84.95"/>
    <n v="8.5"/>
    <n v="93.45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5-20T00:00:00"/>
    <d v="1899-12-30T13:23:00"/>
    <m/>
    <x v="0"/>
    <n v="62.41"/>
    <n v="1.53"/>
    <n v="86.92"/>
    <n v="8.6999999999999993"/>
    <n v="95.62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5-28T00:00:00"/>
    <d v="1899-12-30T00:45:00"/>
    <n v="1736"/>
    <x v="0"/>
    <n v="55.29"/>
    <n v="1.51"/>
    <n v="76"/>
    <n v="7.61"/>
    <n v="83.61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6-05T00:00:00"/>
    <d v="1899-12-30T09:38:00"/>
    <n v="2198"/>
    <x v="0"/>
    <n v="64.84"/>
    <n v="1.51"/>
    <n v="89.13"/>
    <n v="8.92"/>
    <n v="98.05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6-24T00:00:00"/>
    <d v="1899-12-30T13:01:00"/>
    <n v="3026"/>
    <x v="0"/>
    <n v="58.75"/>
    <n v="1.5"/>
    <n v="80.22"/>
    <n v="8.0299999999999994"/>
    <n v="88.25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7-01T00:00:00"/>
    <d v="1899-12-30T11:02:00"/>
    <n v="3416"/>
    <x v="0"/>
    <n v="56.17"/>
    <n v="1.5"/>
    <n v="76.7"/>
    <n v="7.68"/>
    <n v="84.38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7-09T00:00:00"/>
    <d v="1899-12-30T11:31:00"/>
    <n v="3855"/>
    <x v="0"/>
    <n v="51.32"/>
    <n v="1.51"/>
    <n v="70.55"/>
    <n v="7.06"/>
    <n v="77.61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7-16T00:00:00"/>
    <d v="1899-12-30T07:14:00"/>
    <n v="4211"/>
    <x v="0"/>
    <n v="61.92"/>
    <n v="1.51"/>
    <n v="85.11"/>
    <n v="8.52"/>
    <n v="93.63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7-24T00:00:00"/>
    <d v="1899-12-30T07:35:00"/>
    <n v="4664"/>
    <x v="0"/>
    <n v="66.290000000000006"/>
    <n v="1.52"/>
    <n v="91.72"/>
    <n v="9.18"/>
    <n v="100.9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8-01T00:00:00"/>
    <d v="1899-12-30T07:58:00"/>
    <n v="5116"/>
    <x v="0"/>
    <n v="62.88"/>
    <n v="1.52"/>
    <n v="87"/>
    <n v="8.7100000000000009"/>
    <n v="95.71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8-09T00:00:00"/>
    <d v="1899-12-30T10:45:00"/>
    <n v="5563"/>
    <x v="0"/>
    <n v="62.36"/>
    <n v="1.53"/>
    <n v="86.85"/>
    <n v="8.69"/>
    <n v="95.54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8-16T00:00:00"/>
    <d v="1899-12-30T09:44:00"/>
    <n v="5950"/>
    <x v="0"/>
    <n v="54.47"/>
    <n v="1.53"/>
    <n v="75.86"/>
    <n v="7.59"/>
    <n v="83.45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8-23T00:00:00"/>
    <d v="1899-12-30T11:10:00"/>
    <n v="6351"/>
    <x v="0"/>
    <n v="56.37"/>
    <n v="1.53"/>
    <n v="78.510000000000005"/>
    <n v="7.86"/>
    <n v="86.37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8-30T00:00:00"/>
    <d v="1899-12-30T13:08:00"/>
    <n v="6781"/>
    <x v="0"/>
    <n v="58.21"/>
    <n v="1.5"/>
    <n v="79.48"/>
    <n v="7.95"/>
    <n v="87.43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9-09T00:00:00"/>
    <d v="1899-12-30T13:21:00"/>
    <m/>
    <x v="0"/>
    <n v="61.98"/>
    <n v="1.5"/>
    <n v="84.63"/>
    <n v="8.4700000000000006"/>
    <n v="93.1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9-16T00:00:00"/>
    <d v="1899-12-30T00:48:00"/>
    <n v="7612"/>
    <x v="0"/>
    <n v="51.01"/>
    <n v="1.5"/>
    <n v="69.650000000000006"/>
    <n v="6.97"/>
    <n v="76.62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9-23T00:00:00"/>
    <d v="1899-12-30T11:10:00"/>
    <n v="8001"/>
    <x v="0"/>
    <n v="51.54"/>
    <n v="1.54"/>
    <n v="72.25"/>
    <n v="7.23"/>
    <n v="79.48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9-30T00:00:00"/>
    <d v="1899-12-30T13:55:00"/>
    <n v="8358"/>
    <x v="0"/>
    <n v="52.97"/>
    <n v="1.55"/>
    <n v="74.739999999999995"/>
    <n v="7.48"/>
    <n v="82.22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10-09T00:00:00"/>
    <d v="1899-12-30T14:01:00"/>
    <n v="8838"/>
    <x v="0"/>
    <n v="63.63"/>
    <n v="1.55"/>
    <n v="89.77"/>
    <n v="8.98"/>
    <n v="98.75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10-17T00:00:00"/>
    <d v="1899-12-30T10:58:00"/>
    <n v="9277"/>
    <x v="0"/>
    <n v="64.42"/>
    <n v="1.55"/>
    <n v="90.89"/>
    <n v="9.09"/>
    <n v="99.98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10-23T00:00:00"/>
    <d v="1899-12-30T13:14:00"/>
    <n v="9603"/>
    <x v="0"/>
    <n v="46.03"/>
    <n v="1.55"/>
    <n v="64.95"/>
    <n v="6.5"/>
    <n v="71.45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10-31T00:00:00"/>
    <d v="1899-12-30T11:45:00"/>
    <n v="10095"/>
    <x v="0"/>
    <n v="66.290000000000006"/>
    <n v="1.55"/>
    <n v="93.53"/>
    <n v="9.36"/>
    <n v="102.89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11-06T00:00:00"/>
    <d v="1899-12-30T11:05:00"/>
    <n v="10591"/>
    <x v="0"/>
    <n v="65.680000000000007"/>
    <n v="1.55"/>
    <n v="92.67"/>
    <n v="9.27"/>
    <n v="101.94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11-13T00:00:00"/>
    <d v="1899-12-30T13:27:00"/>
    <n v="11122"/>
    <x v="0"/>
    <n v="66.3"/>
    <n v="1.55"/>
    <n v="93.55"/>
    <n v="9.36"/>
    <n v="102.91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11-21T00:00:00"/>
    <d v="1899-12-30T07:26:00"/>
    <n v="11500"/>
    <x v="0"/>
    <n v="63.79"/>
    <n v="1.55"/>
    <n v="90"/>
    <n v="9.01"/>
    <n v="99.01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11-29T00:00:00"/>
    <d v="1899-12-30T06:51:00"/>
    <n v="12063"/>
    <x v="0"/>
    <n v="63.28"/>
    <n v="1.57"/>
    <n v="90.44"/>
    <n v="9.0500000000000007"/>
    <n v="99.49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12-06T00:00:00"/>
    <d v="1899-12-30T00:52:00"/>
    <n v="12516"/>
    <x v="0"/>
    <n v="62.67"/>
    <n v="1.57"/>
    <n v="89.56"/>
    <n v="8.9600000000000009"/>
    <n v="98.52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12-13T00:00:00"/>
    <d v="1899-12-30T13:04:00"/>
    <n v="13001"/>
    <x v="0"/>
    <n v="61.77"/>
    <n v="1.57"/>
    <n v="88.27"/>
    <n v="8.83"/>
    <n v="97.1"/>
  </r>
  <r>
    <x v="294"/>
    <s v="ACT TCCS - PTS - City Maintenance - PM - Charnwood Depot"/>
    <n v="946614"/>
    <m/>
    <s v="Agricultural"/>
    <m/>
    <m/>
    <s v="TORO"/>
    <s v="MOWER"/>
    <s v="Groundsmaster 7210 Diesel Powered Ride-On Mower"/>
    <s v="CHARNWOOD ACT"/>
    <s v="Viva Energy Australia Ltd (Previously Shell)"/>
    <n v="9731629"/>
    <d v="2019-11-06T00:00:00"/>
    <d v="1899-12-30T06:52:00"/>
    <n v="0"/>
    <x v="0"/>
    <n v="18.920000000000002"/>
    <n v="1.52"/>
    <n v="26.09"/>
    <n v="2.61"/>
    <n v="28.7"/>
  </r>
  <r>
    <x v="294"/>
    <s v="ACT TCCS - PTS - City Maintenance - PM - Charnwood Depot"/>
    <n v="946614"/>
    <m/>
    <s v="Agricultural"/>
    <m/>
    <m/>
    <s v="TORO"/>
    <s v="MOWER"/>
    <s v="Groundsmaster 7210 Diesel Powered Ride-On Mower"/>
    <s v="CHARNWOOD ACT"/>
    <s v="Viva Energy Australia Ltd (Previously Shell)"/>
    <n v="9731629"/>
    <d v="2019-11-07T00:00:00"/>
    <d v="1899-12-30T06:28:00"/>
    <n v="1"/>
    <x v="0"/>
    <n v="16.54"/>
    <n v="1.52"/>
    <n v="22.81"/>
    <n v="2.2799999999999998"/>
    <n v="25.09"/>
  </r>
  <r>
    <x v="294"/>
    <s v="ACT TCCS - PTS - City Maintenance - PM - Charnwood Depot"/>
    <n v="946614"/>
    <m/>
    <s v="Agricultural"/>
    <m/>
    <m/>
    <s v="TORO"/>
    <s v="MOWER"/>
    <s v="Groundsmaster 7210 Diesel Powered Ride-On Mower"/>
    <s v="CHARNWOOD ACT"/>
    <s v="Viva Energy Australia Ltd (Previously Shell)"/>
    <n v="9731629"/>
    <d v="2019-11-08T00:00:00"/>
    <d v="1899-12-30T06:43:00"/>
    <n v="0"/>
    <x v="0"/>
    <n v="23.33"/>
    <n v="1.52"/>
    <n v="32.159999999999997"/>
    <n v="3.22"/>
    <n v="35.380000000000003"/>
  </r>
  <r>
    <x v="294"/>
    <s v="ACT TCCS - PTS - City Maintenance - PM - Charnwood Depot"/>
    <n v="946614"/>
    <m/>
    <s v="Agricultural"/>
    <m/>
    <m/>
    <s v="TORO"/>
    <s v="MOWER"/>
    <s v="Groundsmaster 7210 Diesel Powered Ride-On Mower"/>
    <s v="CHARNWOOD ACT"/>
    <s v="Viva Energy Australia Ltd (Previously Shell)"/>
    <n v="9731629"/>
    <d v="2019-11-14T00:00:00"/>
    <d v="1899-12-30T07:58:00"/>
    <n v="0"/>
    <x v="0"/>
    <n v="15.14"/>
    <n v="1.52"/>
    <n v="20.87"/>
    <n v="2.09"/>
    <n v="22.96"/>
  </r>
  <r>
    <x v="295"/>
    <s v="ACT TCCS - PTS - City Maintenance - PM - Charnwood Depot"/>
    <n v="946875"/>
    <m/>
    <s v="Agricultural"/>
    <m/>
    <m/>
    <s v="KUBOTA"/>
    <s v="LAWN MOWER"/>
    <s v="F3690 3.6D 4x4 Front Mounted Lawn Mower"/>
    <s v="CHARNWOOD ACT"/>
    <s v="Viva Energy Australia Ltd (Previously Shell)"/>
    <n v="9709118"/>
    <d v="2019-11-19T00:00:00"/>
    <d v="1899-12-30T06:43:00"/>
    <n v="0"/>
    <x v="0"/>
    <n v="20.059999999999999"/>
    <n v="1.52"/>
    <n v="27.65"/>
    <n v="2.77"/>
    <n v="30.42"/>
  </r>
  <r>
    <x v="295"/>
    <s v="ACT TCCS - PTS - City Maintenance - PM - Charnwood Depot"/>
    <n v="946875"/>
    <m/>
    <s v="Agricultural"/>
    <m/>
    <m/>
    <s v="KUBOTA"/>
    <s v="LAWN MOWER"/>
    <s v="F3690 3.6D 4x4 Front Mounted Lawn Mower"/>
    <s v="CHARNWOOD ACT"/>
    <s v="Viva Energy Australia Ltd (Previously Shell)"/>
    <n v="9709118"/>
    <d v="2019-11-20T00:00:00"/>
    <d v="1899-12-30T06:24:00"/>
    <n v="0"/>
    <x v="0"/>
    <n v="8.6300000000000008"/>
    <n v="1.52"/>
    <n v="11.89"/>
    <n v="1.19"/>
    <n v="13.08"/>
  </r>
  <r>
    <x v="295"/>
    <s v="ACT TCCS - PTS - City Maintenance - PM - Charnwood Depot"/>
    <n v="946875"/>
    <m/>
    <s v="Agricultural"/>
    <m/>
    <m/>
    <s v="KUBOTA"/>
    <s v="LAWN MOWER"/>
    <s v="F3690 3.6D 4x4 Front Mounted Lawn Mower"/>
    <s v="CHARNWOOD ACT"/>
    <s v="Viva Energy Australia Ltd (Previously Shell)"/>
    <n v="9709118"/>
    <d v="2019-11-25T00:00:00"/>
    <d v="1899-12-30T06:28:00"/>
    <n v="0"/>
    <x v="0"/>
    <n v="28.06"/>
    <n v="1.52"/>
    <n v="38.69"/>
    <n v="3.87"/>
    <n v="42.56"/>
  </r>
  <r>
    <x v="295"/>
    <s v="ACT TCCS - PTS - City Maintenance - PM - Charnwood Depot"/>
    <n v="946875"/>
    <m/>
    <s v="Agricultural"/>
    <m/>
    <m/>
    <s v="KUBOTA"/>
    <s v="LAWN MOWER"/>
    <s v="F3690 3.6D 4x4 Front Mounted Lawn Mower"/>
    <s v="CHARNWOOD ACT"/>
    <s v="Viva Energy Australia Ltd (Previously Shell)"/>
    <n v="9709118"/>
    <d v="2019-11-26T00:00:00"/>
    <d v="1899-12-30T06:26:00"/>
    <n v="0"/>
    <x v="0"/>
    <n v="21.41"/>
    <n v="1.52"/>
    <n v="29.52"/>
    <n v="2.95"/>
    <n v="32.47"/>
  </r>
  <r>
    <x v="295"/>
    <s v="ACT TCCS - PTS - City Maintenance - PM - Charnwood Depot"/>
    <n v="946875"/>
    <m/>
    <s v="Agricultural"/>
    <m/>
    <m/>
    <s v="KUBOTA"/>
    <s v="LAWN MOWER"/>
    <s v="F3690 3.6D 4x4 Front Mounted Lawn Mower"/>
    <s v="CHARNWOOD ACT"/>
    <s v="Viva Energy Australia Ltd (Previously Shell)"/>
    <n v="9709118"/>
    <d v="2019-11-27T00:00:00"/>
    <d v="1899-12-30T06:32:00"/>
    <n v="0"/>
    <x v="0"/>
    <n v="8.43"/>
    <n v="1.52"/>
    <n v="11.62"/>
    <n v="1.1599999999999999"/>
    <n v="12.78"/>
  </r>
  <r>
    <x v="295"/>
    <s v="ACT TCCS - PTS - City Maintenance - PM - Charnwood Depot"/>
    <n v="946875"/>
    <m/>
    <s v="Agricultural"/>
    <m/>
    <m/>
    <s v="KUBOTA"/>
    <s v="LAWN MOWER"/>
    <s v="F3690 3.6D 4x4 Front Mounted Lawn Mower"/>
    <s v="CHARNWOOD ACT"/>
    <s v="Viva Energy Australia Ltd (Previously Shell)"/>
    <n v="9709118"/>
    <d v="2019-12-03T00:00:00"/>
    <d v="1899-12-30T06:54:00"/>
    <n v="0"/>
    <x v="0"/>
    <n v="23.24"/>
    <n v="1.52"/>
    <n v="32.04"/>
    <n v="3.2"/>
    <n v="35.24"/>
  </r>
  <r>
    <x v="295"/>
    <s v="ACT TCCS - PTS - City Maintenance - PM - Charnwood Depot"/>
    <n v="946875"/>
    <m/>
    <s v="Agricultural"/>
    <m/>
    <m/>
    <s v="KUBOTA"/>
    <s v="LAWN MOWER"/>
    <s v="F3690 3.6D 4x4 Front Mounted Lawn Mower"/>
    <s v="CHARNWOOD ACT"/>
    <s v="Viva Energy Australia Ltd (Previously Shell)"/>
    <n v="9709118"/>
    <d v="2019-12-04T00:00:00"/>
    <d v="1899-12-30T06:26:00"/>
    <n v="0"/>
    <x v="0"/>
    <n v="14.81"/>
    <n v="1.52"/>
    <n v="20.420000000000002"/>
    <n v="2.04"/>
    <n v="22.46"/>
  </r>
  <r>
    <x v="295"/>
    <s v="ACT TCCS - PTS - City Maintenance - PM - Charnwood Depot"/>
    <n v="946875"/>
    <m/>
    <s v="Agricultural"/>
    <m/>
    <m/>
    <s v="KUBOTA"/>
    <s v="LAWN MOWER"/>
    <s v="F3690 3.6D 4x4 Front Mounted Lawn Mower"/>
    <s v="CHARNWOOD ACT"/>
    <s v="Viva Energy Australia Ltd (Previously Shell)"/>
    <n v="9709118"/>
    <d v="2019-12-06T00:00:00"/>
    <d v="1899-12-30T06:35:00"/>
    <n v="0"/>
    <x v="0"/>
    <n v="16.32"/>
    <n v="1.52"/>
    <n v="22.5"/>
    <n v="2.25"/>
    <n v="24.75"/>
  </r>
  <r>
    <x v="295"/>
    <s v="ACT TCCS - PTS - City Maintenance - PM - Charnwood Depot"/>
    <n v="946875"/>
    <m/>
    <s v="Agricultural"/>
    <m/>
    <m/>
    <s v="KUBOTA"/>
    <s v="LAWN MOWER"/>
    <s v="F3690 3.6D 4x4 Front Mounted Lawn Mower"/>
    <s v="CHARNWOOD ACT"/>
    <s v="Viva Energy Australia Ltd (Previously Shell)"/>
    <n v="9709118"/>
    <d v="2019-12-09T00:00:00"/>
    <d v="1899-12-30T06:28:00"/>
    <n v="0"/>
    <x v="0"/>
    <n v="12.79"/>
    <n v="1.52"/>
    <n v="17.63"/>
    <n v="1.76"/>
    <n v="19.39"/>
  </r>
  <r>
    <x v="295"/>
    <s v="ACT TCCS - PTS - City Maintenance - PM - Charnwood Depot"/>
    <n v="946875"/>
    <m/>
    <s v="Agricultural"/>
    <m/>
    <m/>
    <s v="KUBOTA"/>
    <s v="LAWN MOWER"/>
    <s v="F3690 3.6D 4x4 Front Mounted Lawn Mower"/>
    <s v="CHARNWOOD ACT"/>
    <s v="Viva Energy Australia Ltd (Previously Shell)"/>
    <n v="9709118"/>
    <d v="2019-12-11T00:00:00"/>
    <d v="1899-12-30T06:39:00"/>
    <n v="0"/>
    <x v="0"/>
    <n v="11.1"/>
    <n v="1.52"/>
    <n v="15.3"/>
    <n v="1.53"/>
    <n v="16.829999999999998"/>
  </r>
  <r>
    <x v="295"/>
    <s v="ACT TCCS - PTS - City Maintenance - PM - Charnwood Depot"/>
    <n v="946875"/>
    <m/>
    <s v="Agricultural"/>
    <m/>
    <m/>
    <s v="KUBOTA"/>
    <s v="LAWN MOWER"/>
    <s v="F3690 3.6D 4x4 Front Mounted Lawn Mower"/>
    <s v="CHARNWOOD ACT"/>
    <s v="Viva Energy Australia Ltd (Previously Shell)"/>
    <n v="9709118"/>
    <d v="2019-12-12T00:00:00"/>
    <d v="1899-12-30T06:28:00"/>
    <n v="0"/>
    <x v="0"/>
    <n v="10.68"/>
    <n v="1.52"/>
    <n v="14.72"/>
    <n v="1.47"/>
    <n v="16.190000000000001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09-23T00:00:00"/>
    <d v="1899-12-30T06:58:00"/>
    <n v="0"/>
    <x v="0"/>
    <n v="19.28"/>
    <n v="1.5"/>
    <n v="26.23"/>
    <n v="2.62"/>
    <n v="28.85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09-30T00:00:00"/>
    <d v="1899-12-30T07:15:00"/>
    <n v="0"/>
    <x v="0"/>
    <n v="24.82"/>
    <n v="1.52"/>
    <n v="34.21"/>
    <n v="3.42"/>
    <n v="37.630000000000003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0-10T00:00:00"/>
    <d v="1899-12-30T07:19:00"/>
    <n v="0"/>
    <x v="0"/>
    <n v="37.35"/>
    <n v="1.52"/>
    <n v="51.49"/>
    <n v="5.15"/>
    <n v="56.64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0-18T00:00:00"/>
    <d v="1899-12-30T09:42:00"/>
    <n v="0"/>
    <x v="0"/>
    <n v="6.77"/>
    <n v="1.52"/>
    <n v="9.33"/>
    <n v="0.93"/>
    <n v="10.26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0-22T00:00:00"/>
    <d v="1899-12-30T06:50:00"/>
    <n v="14"/>
    <x v="0"/>
    <n v="30.89"/>
    <n v="1.52"/>
    <n v="42.59"/>
    <n v="4.26"/>
    <n v="46.85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0-23T00:00:00"/>
    <d v="1899-12-30T06:49:00"/>
    <n v="21"/>
    <x v="0"/>
    <n v="13.02"/>
    <n v="1.52"/>
    <n v="17.95"/>
    <n v="1.8"/>
    <n v="19.75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0-24T00:00:00"/>
    <d v="1899-12-30T06:46:00"/>
    <n v="25"/>
    <x v="0"/>
    <n v="18.63"/>
    <n v="1.52"/>
    <n v="25.68"/>
    <n v="2.57"/>
    <n v="28.25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0-28T00:00:00"/>
    <d v="1899-12-30T00:41:00"/>
    <n v="0"/>
    <x v="0"/>
    <n v="16.399999999999999"/>
    <n v="1.52"/>
    <n v="22.61"/>
    <n v="2.2599999999999998"/>
    <n v="24.87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0-31T00:00:00"/>
    <d v="1899-12-30T06:59:00"/>
    <n v="0"/>
    <x v="0"/>
    <n v="16.670000000000002"/>
    <n v="1.52"/>
    <n v="22.98"/>
    <n v="2.2999999999999998"/>
    <n v="25.28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1-06T00:00:00"/>
    <d v="1899-12-30T06:52:00"/>
    <n v="0"/>
    <x v="0"/>
    <n v="32.409999999999997"/>
    <n v="1.52"/>
    <n v="44.69"/>
    <n v="4.47"/>
    <n v="49.16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1-07T00:00:00"/>
    <d v="1899-12-30T06:30:00"/>
    <n v="1"/>
    <x v="0"/>
    <n v="19.09"/>
    <n v="1.52"/>
    <n v="26.32"/>
    <n v="2.63"/>
    <n v="28.95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1-08T00:00:00"/>
    <d v="1899-12-30T06:45:00"/>
    <n v="0"/>
    <x v="0"/>
    <n v="22.08"/>
    <n v="1.52"/>
    <n v="30.44"/>
    <n v="3.04"/>
    <n v="33.479999999999997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1-11T00:00:00"/>
    <d v="1899-12-30T06:57:00"/>
    <n v="0"/>
    <x v="0"/>
    <n v="17.55"/>
    <n v="1.52"/>
    <n v="24.2"/>
    <n v="2.42"/>
    <n v="26.62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1-14T00:00:00"/>
    <d v="1899-12-30T06:46:00"/>
    <n v="0"/>
    <x v="0"/>
    <n v="21.83"/>
    <n v="1.52"/>
    <n v="30.09"/>
    <n v="3.01"/>
    <n v="33.1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1-15T00:00:00"/>
    <d v="1899-12-30T06:16:00"/>
    <n v="0"/>
    <x v="0"/>
    <n v="22.25"/>
    <n v="1.52"/>
    <n v="30.68"/>
    <n v="3.07"/>
    <n v="33.75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1-18T00:00:00"/>
    <d v="1899-12-30T09:15:00"/>
    <n v="0"/>
    <x v="0"/>
    <n v="20.25"/>
    <n v="1.52"/>
    <n v="27.92"/>
    <n v="2.79"/>
    <n v="30.71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1-19T00:00:00"/>
    <d v="1899-12-30T06:38:00"/>
    <n v="0"/>
    <x v="0"/>
    <n v="13.11"/>
    <n v="1.52"/>
    <n v="18.079999999999998"/>
    <n v="1.81"/>
    <n v="19.89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1-20T00:00:00"/>
    <d v="1899-12-30T06:22:00"/>
    <n v="0"/>
    <x v="0"/>
    <n v="10.84"/>
    <n v="1.52"/>
    <n v="14.95"/>
    <n v="1.5"/>
    <n v="16.45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1-22T00:00:00"/>
    <d v="1899-12-30T06:31:00"/>
    <n v="0"/>
    <x v="0"/>
    <n v="22.42"/>
    <n v="1.52"/>
    <n v="30.91"/>
    <n v="3.09"/>
    <n v="34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1-25T00:00:00"/>
    <d v="1899-12-30T06:26:00"/>
    <n v="0"/>
    <x v="0"/>
    <n v="10.79"/>
    <n v="1.52"/>
    <n v="14.87"/>
    <n v="1.49"/>
    <n v="16.36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1-27T00:00:00"/>
    <d v="1899-12-30T06:34:00"/>
    <n v="0"/>
    <x v="0"/>
    <n v="20.99"/>
    <n v="1.52"/>
    <n v="28.94"/>
    <n v="2.89"/>
    <n v="31.83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2-03T00:00:00"/>
    <d v="1899-12-30T06:54:00"/>
    <n v="0"/>
    <x v="0"/>
    <n v="21.32"/>
    <n v="1.52"/>
    <n v="29.4"/>
    <n v="2.94"/>
    <n v="32.340000000000003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2-04T00:00:00"/>
    <d v="1899-12-30T06:25:00"/>
    <n v="0"/>
    <x v="0"/>
    <n v="15.46"/>
    <n v="1.52"/>
    <n v="21.31"/>
    <n v="2.13"/>
    <n v="23.44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2-06T00:00:00"/>
    <d v="1899-12-30T06:33:00"/>
    <n v="0"/>
    <x v="0"/>
    <n v="14.07"/>
    <n v="1.52"/>
    <n v="19.399999999999999"/>
    <n v="1.94"/>
    <n v="21.34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2-09T00:00:00"/>
    <d v="1899-12-30T06:28:00"/>
    <n v="0"/>
    <x v="0"/>
    <n v="13.47"/>
    <n v="1.52"/>
    <n v="18.57"/>
    <n v="1.86"/>
    <n v="20.43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2-12T00:00:00"/>
    <d v="1899-12-30T06:28:00"/>
    <n v="0"/>
    <x v="0"/>
    <n v="23.52"/>
    <n v="1.52"/>
    <n v="32.43"/>
    <n v="3.24"/>
    <n v="35.67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2-16T00:00:00"/>
    <d v="1899-12-30T06:38:00"/>
    <n v="0"/>
    <x v="0"/>
    <n v="23.35"/>
    <n v="1.52"/>
    <n v="32.19"/>
    <n v="3.22"/>
    <n v="35.409999999999997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URTIN ACT"/>
    <s v="Viva Energy Australia Ltd (Previously Shell)"/>
    <n v="9700315"/>
    <d v="2019-11-02T00:00:00"/>
    <d v="1899-12-30T10:47:00"/>
    <n v="0"/>
    <x v="0"/>
    <n v="22.98"/>
    <n v="1.54"/>
    <n v="32.1"/>
    <n v="3.21"/>
    <n v="35.31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078696"/>
    <d v="2019-01-04T00:00:00"/>
    <d v="1899-12-30T07:39:00"/>
    <n v="53465"/>
    <x v="0"/>
    <n v="33.03"/>
    <n v="1.64"/>
    <n v="49.37"/>
    <n v="4.9400000000000004"/>
    <n v="54.31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078696"/>
    <d v="2019-01-15T00:00:00"/>
    <d v="1899-12-30T07:43:00"/>
    <n v="53668"/>
    <x v="0"/>
    <n v="52.09"/>
    <n v="1.56"/>
    <n v="74.06"/>
    <n v="7.41"/>
    <n v="81.47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078696"/>
    <d v="2019-01-30T00:00:00"/>
    <d v="1899-12-30T07:37:00"/>
    <n v="54080"/>
    <x v="0"/>
    <n v="47.91"/>
    <n v="1.56"/>
    <n v="68.11"/>
    <n v="6.81"/>
    <n v="74.92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078696"/>
    <d v="2019-02-07T00:00:00"/>
    <d v="1899-12-30T09:21:00"/>
    <n v="54290"/>
    <x v="0"/>
    <n v="39.39"/>
    <n v="1.56"/>
    <n v="56"/>
    <n v="5.6"/>
    <n v="61.6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078696"/>
    <d v="2019-02-14T00:00:00"/>
    <d v="1899-12-30T07:19:00"/>
    <n v="545414"/>
    <x v="0"/>
    <n v="52.53"/>
    <n v="1.56"/>
    <n v="74.69"/>
    <n v="7.47"/>
    <n v="82.16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078696"/>
    <d v="2019-02-27T00:00:00"/>
    <d v="1899-12-30T07:24:00"/>
    <n v="54763"/>
    <x v="0"/>
    <n v="57.7"/>
    <n v="1.56"/>
    <n v="82.04"/>
    <n v="8.1999999999999993"/>
    <n v="90.24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078696"/>
    <d v="2019-03-08T00:00:00"/>
    <d v="1899-12-30T11:47:00"/>
    <n v="55006"/>
    <x v="0"/>
    <n v="52.17"/>
    <n v="1.52"/>
    <n v="72.290000000000006"/>
    <n v="7.23"/>
    <n v="79.52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078696"/>
    <d v="2019-03-25T00:00:00"/>
    <d v="1899-12-30T07:40:00"/>
    <n v="55256"/>
    <x v="0"/>
    <n v="52.83"/>
    <n v="1.53"/>
    <n v="73.680000000000007"/>
    <n v="7.37"/>
    <n v="81.05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078696"/>
    <d v="2019-04-03T00:00:00"/>
    <d v="1899-12-30T07:35:00"/>
    <n v="55533"/>
    <x v="0"/>
    <n v="107.33"/>
    <n v="1.53"/>
    <n v="149.69"/>
    <n v="14.97"/>
    <n v="164.66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05-02T00:00:00"/>
    <d v="1899-12-30T09:25:00"/>
    <n v="0"/>
    <x v="0"/>
    <n v="41.96"/>
    <n v="1.53"/>
    <n v="58.52"/>
    <n v="5.85"/>
    <n v="64.37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05-09T00:00:00"/>
    <d v="1899-12-30T00:54:00"/>
    <n v="56427"/>
    <x v="0"/>
    <n v="51.32"/>
    <n v="1.54"/>
    <n v="72.040000000000006"/>
    <n v="7.2"/>
    <n v="79.239999999999995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05-17T00:00:00"/>
    <d v="1899-12-30T13:48:00"/>
    <n v="0"/>
    <x v="0"/>
    <n v="55.8"/>
    <n v="1.54"/>
    <n v="78.33"/>
    <n v="7.83"/>
    <n v="86.16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06-14T00:00:00"/>
    <d v="1899-12-30T09:25:00"/>
    <n v="58247"/>
    <x v="0"/>
    <n v="51.67"/>
    <n v="1.53"/>
    <n v="72.06"/>
    <n v="7.21"/>
    <n v="79.27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07-11T00:00:00"/>
    <d v="1899-12-30T00:51:00"/>
    <n v="59122"/>
    <x v="0"/>
    <n v="45.64"/>
    <n v="1.5"/>
    <n v="62.4"/>
    <n v="6.24"/>
    <n v="68.64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07-16T00:00:00"/>
    <d v="1899-12-30T07:13:00"/>
    <n v="59333"/>
    <x v="0"/>
    <n v="45.79"/>
    <n v="1.5"/>
    <n v="62.61"/>
    <n v="6.26"/>
    <n v="68.87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08-05T00:00:00"/>
    <d v="1899-12-30T07:26:00"/>
    <n v="59637"/>
    <x v="0"/>
    <n v="54.65"/>
    <n v="1.5"/>
    <n v="74.73"/>
    <n v="7.47"/>
    <n v="82.2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08-14T00:00:00"/>
    <d v="1899-12-30T07:11:00"/>
    <n v="59905"/>
    <x v="0"/>
    <n v="44.16"/>
    <n v="1.48"/>
    <n v="59.58"/>
    <n v="5.96"/>
    <n v="65.540000000000006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08-20T00:00:00"/>
    <d v="1899-12-30T07:22:00"/>
    <n v="6200"/>
    <x v="0"/>
    <n v="58.43"/>
    <n v="1.48"/>
    <n v="78.819999999999993"/>
    <n v="7.88"/>
    <n v="86.7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08-26T00:00:00"/>
    <d v="1899-12-30T07:12:00"/>
    <n v="6544"/>
    <x v="0"/>
    <n v="60.47"/>
    <n v="1.48"/>
    <n v="81.59"/>
    <n v="8.16"/>
    <n v="89.75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09-03T00:00:00"/>
    <d v="1899-12-30T07:53:00"/>
    <n v="60891"/>
    <x v="0"/>
    <n v="60.68"/>
    <n v="1.48"/>
    <n v="81.87"/>
    <n v="8.19"/>
    <n v="90.06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09-12T00:00:00"/>
    <d v="1899-12-30T11:11:00"/>
    <n v="61211"/>
    <x v="0"/>
    <n v="58.64"/>
    <n v="1.48"/>
    <n v="79.12"/>
    <n v="7.91"/>
    <n v="87.03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09-18T00:00:00"/>
    <d v="1899-12-30T00:53:00"/>
    <n v="61550"/>
    <x v="0"/>
    <n v="52.44"/>
    <n v="1.48"/>
    <n v="70.75"/>
    <n v="7.08"/>
    <n v="77.83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09-24T00:00:00"/>
    <d v="1899-12-30T07:35:00"/>
    <n v="61831"/>
    <x v="0"/>
    <n v="49.2"/>
    <n v="1.49"/>
    <n v="66.819999999999993"/>
    <n v="6.68"/>
    <n v="73.5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10-01T00:00:00"/>
    <d v="1899-12-30T11:57:00"/>
    <n v="62137"/>
    <x v="0"/>
    <n v="65.180000000000007"/>
    <n v="1.51"/>
    <n v="89.71"/>
    <n v="8.9700000000000006"/>
    <n v="98.68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10-16T00:00:00"/>
    <d v="1899-12-30T07:23:00"/>
    <n v="62431"/>
    <x v="0"/>
    <n v="66.2"/>
    <n v="1.51"/>
    <n v="91.12"/>
    <n v="9.11"/>
    <n v="100.23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10-24T00:00:00"/>
    <d v="1899-12-30T07:51:00"/>
    <n v="62705"/>
    <x v="0"/>
    <n v="57.42"/>
    <n v="1.51"/>
    <n v="79.03"/>
    <n v="7.9"/>
    <n v="86.93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11-01T00:00:00"/>
    <d v="1899-12-30T08:22:00"/>
    <n v="63026"/>
    <x v="0"/>
    <n v="66.459999999999994"/>
    <n v="1.5"/>
    <n v="90.87"/>
    <n v="9.09"/>
    <n v="99.96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11-07T00:00:00"/>
    <d v="1899-12-30T07:31:00"/>
    <n v="63332"/>
    <x v="0"/>
    <n v="60.37"/>
    <n v="1.5"/>
    <n v="82.55"/>
    <n v="8.26"/>
    <n v="90.81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11-14T00:00:00"/>
    <d v="1899-12-30T07:50:00"/>
    <n v="63661"/>
    <x v="0"/>
    <n v="60.42"/>
    <n v="1.5"/>
    <n v="82.61"/>
    <n v="8.26"/>
    <n v="90.87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11-25T00:00:00"/>
    <d v="1899-12-30T08:06:00"/>
    <n v="63964"/>
    <x v="0"/>
    <n v="61.6"/>
    <n v="1.5"/>
    <n v="84.23"/>
    <n v="8.42"/>
    <n v="92.65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12-03T00:00:00"/>
    <d v="1899-12-30T07:47:00"/>
    <n v="64243"/>
    <x v="0"/>
    <n v="47.88"/>
    <n v="1.5"/>
    <n v="65.47"/>
    <n v="6.55"/>
    <n v="72.02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12-11T00:00:00"/>
    <d v="1899-12-30T07:53:00"/>
    <n v="64430"/>
    <x v="0"/>
    <n v="47.35"/>
    <n v="1.5"/>
    <n v="64.739999999999995"/>
    <n v="6.47"/>
    <n v="71.209999999999994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12-19T00:00:00"/>
    <d v="1899-12-30T08:13:00"/>
    <n v="64743"/>
    <x v="0"/>
    <n v="60.93"/>
    <n v="1.5"/>
    <n v="83.32"/>
    <n v="8.33"/>
    <n v="91.65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MANUKA ACT"/>
    <s v="Viva Energy Australia Ltd (Previously Shell)"/>
    <n v="9078696"/>
    <d v="2019-01-19T00:00:00"/>
    <d v="1899-12-30T07:19:00"/>
    <n v="53905"/>
    <x v="0"/>
    <n v="37.24"/>
    <n v="1.56"/>
    <n v="52.95"/>
    <n v="5.3"/>
    <n v="58.25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MANUKA ACT"/>
    <s v="Viva Energy Australia Ltd (Previously Shell)"/>
    <n v="9612098"/>
    <d v="2019-05-24T00:00:00"/>
    <d v="1899-12-30T10:01:00"/>
    <n v="57102"/>
    <x v="0"/>
    <n v="53.21"/>
    <n v="1.54"/>
    <n v="74.69"/>
    <n v="7.47"/>
    <n v="82.16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MANUKA ACT"/>
    <s v="Viva Energy Australia Ltd (Previously Shell)"/>
    <n v="9612098"/>
    <d v="2019-06-03T00:00:00"/>
    <d v="1899-12-30T05:43:00"/>
    <n v="57453"/>
    <x v="0"/>
    <n v="65.94"/>
    <n v="1.54"/>
    <n v="92.56"/>
    <n v="9.26"/>
    <n v="101.82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MANUKA ACT"/>
    <s v="Viva Energy Australia Ltd (Previously Shell)"/>
    <n v="9612098"/>
    <d v="2019-06-06T00:00:00"/>
    <d v="1899-12-30T00:58:00"/>
    <n v="57845"/>
    <x v="0"/>
    <n v="57.75"/>
    <n v="1.54"/>
    <n v="81.06"/>
    <n v="8.11"/>
    <n v="89.17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MANUKA ACT"/>
    <s v="Viva Energy Australia Ltd (Previously Shell)"/>
    <n v="9612098"/>
    <d v="2019-06-25T00:00:00"/>
    <d v="1899-12-30T05:48:00"/>
    <n v="58701"/>
    <x v="0"/>
    <n v="70.45"/>
    <n v="1.53"/>
    <n v="98.25"/>
    <n v="9.83"/>
    <n v="108.08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8109846"/>
    <d v="2019-05-31T00:00:00"/>
    <d v="1899-12-30T08:22:00"/>
    <n v="69654"/>
    <x v="0"/>
    <n v="63.3"/>
    <n v="1.54"/>
    <n v="88.85"/>
    <n v="8.89"/>
    <n v="97.74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8109846"/>
    <d v="2019-06-12T00:00:00"/>
    <d v="1899-12-30T00:50:00"/>
    <n v="69956"/>
    <x v="0"/>
    <n v="64.38"/>
    <n v="1.53"/>
    <n v="89.79"/>
    <n v="8.98"/>
    <n v="98.77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1-10T00:00:00"/>
    <d v="1899-12-30T00:52:00"/>
    <n v="66137"/>
    <x v="0"/>
    <n v="67.180000000000007"/>
    <n v="1.64"/>
    <n v="100.41"/>
    <n v="10.039999999999999"/>
    <n v="110.45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1-17T00:00:00"/>
    <d v="1899-12-30T08:40:00"/>
    <n v="66504"/>
    <x v="0"/>
    <n v="66.180000000000007"/>
    <n v="1.56"/>
    <n v="94.1"/>
    <n v="9.41"/>
    <n v="103.51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1-24T00:00:00"/>
    <d v="1899-12-30T07:34:00"/>
    <n v="66870"/>
    <x v="0"/>
    <n v="68.09"/>
    <n v="1.56"/>
    <n v="96.81"/>
    <n v="9.68"/>
    <n v="106.49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2-07T00:00:00"/>
    <d v="1899-12-30T07:28:00"/>
    <n v="67255"/>
    <x v="0"/>
    <n v="64.67"/>
    <n v="1.56"/>
    <n v="91.95"/>
    <n v="9.1999999999999993"/>
    <n v="101.15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2-15T00:00:00"/>
    <d v="1899-12-30T00:51:00"/>
    <n v="67547"/>
    <x v="0"/>
    <n v="62.67"/>
    <n v="1.56"/>
    <n v="89.11"/>
    <n v="8.91"/>
    <n v="98.02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2-27T00:00:00"/>
    <d v="1899-12-30T08:34:00"/>
    <n v="67866"/>
    <x v="0"/>
    <n v="61.62"/>
    <n v="1.56"/>
    <n v="87.62"/>
    <n v="8.76"/>
    <n v="96.38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3-07T00:00:00"/>
    <d v="1899-12-30T07:25:00"/>
    <n v="68148"/>
    <x v="0"/>
    <n v="58.04"/>
    <n v="1.52"/>
    <n v="80.41"/>
    <n v="8.0399999999999991"/>
    <n v="88.45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3-20T00:00:00"/>
    <d v="1899-12-30T07:48:00"/>
    <n v="68433"/>
    <x v="0"/>
    <n v="57.44"/>
    <n v="1.53"/>
    <n v="80.11"/>
    <n v="8.01"/>
    <n v="88.12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4-01T00:00:00"/>
    <d v="1899-12-30T07:44:00"/>
    <n v="68774"/>
    <x v="0"/>
    <n v="78.81"/>
    <n v="1.53"/>
    <n v="109.9"/>
    <n v="10.99"/>
    <n v="120.89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4-26T00:00:00"/>
    <d v="1899-12-30T08:06:00"/>
    <n v="69070"/>
    <x v="0"/>
    <n v="66.510000000000005"/>
    <n v="1.53"/>
    <n v="92.75"/>
    <n v="9.2799999999999994"/>
    <n v="102.03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5-20T00:00:00"/>
    <d v="1899-12-30T07:34:00"/>
    <n v="69355"/>
    <x v="0"/>
    <n v="59.61"/>
    <n v="1.54"/>
    <n v="83.68"/>
    <n v="8.3699999999999992"/>
    <n v="92.05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6-25T00:00:00"/>
    <d v="1899-12-30T00:51:00"/>
    <n v="17623"/>
    <x v="0"/>
    <n v="81.02"/>
    <n v="1.5"/>
    <n v="110.78"/>
    <n v="11.08"/>
    <n v="121.86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7-15T00:00:00"/>
    <d v="1899-12-30T07:38:00"/>
    <n v="70963"/>
    <x v="0"/>
    <n v="46.27"/>
    <n v="1.5"/>
    <n v="63.27"/>
    <n v="6.33"/>
    <n v="69.599999999999994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8-06T00:00:00"/>
    <d v="1899-12-30T07:32:00"/>
    <n v="71240"/>
    <x v="0"/>
    <n v="55.9"/>
    <n v="1.5"/>
    <n v="76.430000000000007"/>
    <n v="7.64"/>
    <n v="84.07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8-15T00:00:00"/>
    <d v="1899-12-30T07:23:00"/>
    <n v="71523"/>
    <x v="0"/>
    <n v="64.260000000000005"/>
    <n v="1.48"/>
    <n v="86.7"/>
    <n v="8.67"/>
    <n v="95.37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8-22T00:00:00"/>
    <d v="1899-12-30T15:04:00"/>
    <n v="71785"/>
    <x v="0"/>
    <n v="52.88"/>
    <n v="1.48"/>
    <n v="71.34"/>
    <n v="7.13"/>
    <n v="78.47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8-30T00:00:00"/>
    <d v="1899-12-30T00:52:00"/>
    <n v="72011"/>
    <x v="0"/>
    <n v="62.66"/>
    <n v="1.48"/>
    <n v="84.54"/>
    <n v="8.4499999999999993"/>
    <n v="92.99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9-11T00:00:00"/>
    <d v="1899-12-30T10:09:00"/>
    <n v="72381"/>
    <x v="0"/>
    <n v="61.03"/>
    <n v="1.48"/>
    <n v="82.33"/>
    <n v="8.23"/>
    <n v="90.56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9-20T00:00:00"/>
    <d v="1899-12-30T07:19:00"/>
    <n v="72670"/>
    <x v="0"/>
    <n v="61.61"/>
    <n v="1.49"/>
    <n v="83.69"/>
    <n v="8.3699999999999992"/>
    <n v="92.06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10-01T00:00:00"/>
    <d v="1899-12-30T07:26:00"/>
    <n v="72829"/>
    <x v="0"/>
    <n v="56.5"/>
    <n v="1.51"/>
    <n v="77.77"/>
    <n v="7.78"/>
    <n v="85.55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S/STN"/>
    <s v="CALTEX Australia - Fuel"/>
    <n v="7071340000000000"/>
    <d v="2019-11-05T00:00:00"/>
    <d v="1899-12-30T07:45:00"/>
    <n v="73625"/>
    <x v="0"/>
    <n v="63.3"/>
    <n v="1.46"/>
    <n v="84.13"/>
    <n v="8.42"/>
    <n v="92.55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S/STN"/>
    <s v="CALTEX Australia - Fuel"/>
    <n v="7071340000000000"/>
    <d v="2019-11-18T00:00:00"/>
    <d v="1899-12-30T09:19:00"/>
    <n v="73988"/>
    <x v="0"/>
    <n v="65.599999999999994"/>
    <n v="1.46"/>
    <n v="87.19"/>
    <n v="8.7200000000000006"/>
    <n v="95.91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S/STN"/>
    <s v="CALTEX Australia - Fuel"/>
    <n v="7071340000000000"/>
    <d v="2019-11-25T00:00:00"/>
    <d v="1899-12-30T13:51:00"/>
    <n v="74379"/>
    <x v="0"/>
    <n v="62.75"/>
    <n v="1.46"/>
    <n v="83.4"/>
    <n v="8.35"/>
    <n v="91.75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S/STN"/>
    <s v="CALTEX Australia - Fuel"/>
    <n v="7071340000000000"/>
    <d v="2019-12-17T00:00:00"/>
    <d v="1899-12-30T07:52:00"/>
    <n v="27721"/>
    <x v="0"/>
    <n v="113.13"/>
    <n v="1.46"/>
    <n v="150.36000000000001"/>
    <n v="15.04"/>
    <n v="165.4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MANUKA ACT"/>
    <s v="Viva Energy Australia Ltd (Previously Shell)"/>
    <n v="9257622"/>
    <d v="2019-07-03T00:00:00"/>
    <d v="1899-12-30T14:35:00"/>
    <n v="70600"/>
    <x v="0"/>
    <n v="68.5"/>
    <n v="1.53"/>
    <n v="95.53"/>
    <n v="9.5500000000000007"/>
    <n v="105.08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8970452"/>
    <d v="2019-01-08T00:00:00"/>
    <d v="1899-12-30T08:11:00"/>
    <n v="78083"/>
    <x v="0"/>
    <n v="67.48"/>
    <n v="1.64"/>
    <n v="100.86"/>
    <n v="10.09"/>
    <n v="110.95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8970452"/>
    <d v="2019-01-18T00:00:00"/>
    <d v="1899-12-30T10:31:00"/>
    <n v="78410"/>
    <x v="0"/>
    <n v="70.040000000000006"/>
    <n v="1.56"/>
    <n v="99.58"/>
    <n v="9.9600000000000009"/>
    <n v="109.54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8970452"/>
    <d v="2019-02-04T00:00:00"/>
    <d v="1899-12-30T00:57:00"/>
    <n v="78697"/>
    <x v="0"/>
    <n v="59.94"/>
    <n v="1.56"/>
    <n v="85.23"/>
    <n v="8.52"/>
    <n v="93.75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8970452"/>
    <d v="2019-02-25T00:00:00"/>
    <d v="1899-12-30T11:53:00"/>
    <n v="79019"/>
    <x v="0"/>
    <n v="59.61"/>
    <n v="1.56"/>
    <n v="84.75"/>
    <n v="8.48"/>
    <n v="93.23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8970452"/>
    <d v="2019-03-07T00:00:00"/>
    <d v="1899-12-30T07:23:00"/>
    <n v="79291"/>
    <x v="0"/>
    <n v="53.79"/>
    <n v="1.52"/>
    <n v="74.52"/>
    <n v="7.45"/>
    <n v="81.97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9595648"/>
    <d v="2019-04-09T00:00:00"/>
    <d v="1899-12-30T14:46:00"/>
    <n v="80173"/>
    <x v="0"/>
    <n v="66.81"/>
    <n v="1.53"/>
    <n v="93.17"/>
    <n v="9.32"/>
    <n v="102.49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9595648"/>
    <d v="2019-04-23T00:00:00"/>
    <d v="1899-12-30T07:41:00"/>
    <n v="80412"/>
    <x v="0"/>
    <n v="50.87"/>
    <n v="1.53"/>
    <n v="70.94"/>
    <n v="7.09"/>
    <n v="78.03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9595648"/>
    <d v="2019-05-14T00:00:00"/>
    <d v="1899-12-30T08:32:00"/>
    <n v="80820"/>
    <x v="0"/>
    <n v="65.510000000000005"/>
    <n v="1.54"/>
    <n v="91.95"/>
    <n v="9.1999999999999993"/>
    <n v="101.15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9595648"/>
    <d v="2019-06-18T00:00:00"/>
    <d v="1899-12-30T07:38:00"/>
    <n v="81198"/>
    <x v="0"/>
    <n v="67.19"/>
    <n v="1.5"/>
    <n v="91.88"/>
    <n v="9.19"/>
    <n v="101.07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9595648"/>
    <d v="2019-06-26T00:00:00"/>
    <d v="1899-12-30T14:16:00"/>
    <n v="81493"/>
    <x v="0"/>
    <n v="60.81"/>
    <n v="1.5"/>
    <n v="83.15"/>
    <n v="8.32"/>
    <n v="91.47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9595648"/>
    <d v="2019-07-03T00:00:00"/>
    <d v="1899-12-30T07:40:00"/>
    <n v="81826"/>
    <x v="0"/>
    <n v="59.09"/>
    <n v="1.5"/>
    <n v="80.8"/>
    <n v="8.08"/>
    <n v="88.88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9595648"/>
    <d v="2019-07-23T00:00:00"/>
    <d v="1899-12-30T09:11:00"/>
    <n v="82158"/>
    <x v="0"/>
    <n v="61.12"/>
    <n v="1.5"/>
    <n v="83.58"/>
    <n v="8.36"/>
    <n v="91.94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9595648"/>
    <d v="2019-07-31T00:00:00"/>
    <d v="1899-12-30T07:17:00"/>
    <n v="82485"/>
    <x v="0"/>
    <n v="45.98"/>
    <n v="1.5"/>
    <n v="62.87"/>
    <n v="6.29"/>
    <n v="69.16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9595648"/>
    <d v="2019-09-17T00:00:00"/>
    <d v="1899-12-30T11:38:00"/>
    <n v="83192"/>
    <x v="0"/>
    <n v="64.44"/>
    <n v="1.48"/>
    <n v="86.94"/>
    <n v="8.69"/>
    <n v="95.63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9595648"/>
    <d v="2019-10-31T00:00:00"/>
    <d v="1899-12-30T08:56:00"/>
    <n v="83477"/>
    <x v="0"/>
    <n v="64.14"/>
    <n v="1.5"/>
    <n v="87.7"/>
    <n v="8.77"/>
    <n v="96.47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9595648"/>
    <d v="2019-11-14T00:00:00"/>
    <d v="1899-12-30T07:43:00"/>
    <n v="83773"/>
    <x v="0"/>
    <n v="62.03"/>
    <n v="1.5"/>
    <n v="84.82"/>
    <n v="8.48"/>
    <n v="93.3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9595648"/>
    <d v="2019-11-19T00:00:00"/>
    <d v="1899-12-30T07:56:00"/>
    <n v="84004"/>
    <x v="0"/>
    <n v="58.19"/>
    <n v="1.5"/>
    <n v="79.569999999999993"/>
    <n v="7.96"/>
    <n v="87.53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9595648"/>
    <d v="2019-11-27T00:00:00"/>
    <d v="1899-12-30T07:41:00"/>
    <n v="84303"/>
    <x v="0"/>
    <n v="60.4"/>
    <n v="1.5"/>
    <n v="82.58"/>
    <n v="8.26"/>
    <n v="90.84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9595648"/>
    <d v="2019-12-03T00:00:00"/>
    <d v="1899-12-30T08:27:00"/>
    <n v="845"/>
    <x v="0"/>
    <n v="55.7"/>
    <n v="1.5"/>
    <n v="76.16"/>
    <n v="7.62"/>
    <n v="83.78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9595648"/>
    <d v="2019-12-11T00:00:00"/>
    <d v="1899-12-30T08:07:00"/>
    <n v="84788"/>
    <x v="0"/>
    <n v="57.38"/>
    <n v="1.5"/>
    <n v="78.459999999999994"/>
    <n v="7.85"/>
    <n v="86.31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9595648"/>
    <d v="2019-12-18T00:00:00"/>
    <d v="1899-12-30T13:41:00"/>
    <n v="85031"/>
    <x v="0"/>
    <n v="69.86"/>
    <n v="1.5"/>
    <n v="95.52"/>
    <n v="9.5500000000000007"/>
    <n v="105.07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S/STN"/>
    <s v="CALTEX Australia - Fuel"/>
    <n v="7071340000000000"/>
    <d v="2019-08-07T00:00:00"/>
    <d v="1899-12-30T13:01:00"/>
    <n v="82774"/>
    <x v="0"/>
    <n v="63.38"/>
    <n v="1.45"/>
    <n v="83.66"/>
    <n v="8.3699999999999992"/>
    <n v="92.03"/>
  </r>
  <r>
    <x v="300"/>
    <s v="ACT TCCS - PTS - City Maintenance - PM - Fyshwick Depot"/>
    <n v="256391"/>
    <m/>
    <s v="Heavy Commercial"/>
    <n v="199201"/>
    <n v="2013"/>
    <s v="ISUZU"/>
    <s v="N-SERIES"/>
    <s v="NH MY13 (2/13) 5.2 NPR400 Long Premium 4x2 AMT CC"/>
    <s v="FYSHWICK ACT"/>
    <s v="Viva Energy Australia Ltd (Previously Shell)"/>
    <n v="8430333"/>
    <d v="2019-01-09T00:00:00"/>
    <d v="1899-12-30T08:00:00"/>
    <n v="21352"/>
    <x v="0"/>
    <n v="78.459999999999994"/>
    <n v="1.64"/>
    <n v="117.26"/>
    <n v="11.73"/>
    <n v="128.99"/>
  </r>
  <r>
    <x v="300"/>
    <s v="ACT TCCS - PTS - City Maintenance - PM - Fyshwick Depot"/>
    <n v="256391"/>
    <m/>
    <s v="Heavy Commercial"/>
    <n v="199201"/>
    <n v="2013"/>
    <s v="ISUZU"/>
    <s v="N-SERIES"/>
    <s v="NH MY13 (2/13) 5.2 NPR400 Long Premium 4x2 AMT CC"/>
    <s v="FYSHWICK ACT"/>
    <s v="Viva Energy Australia Ltd (Previously Shell)"/>
    <n v="8430333"/>
    <d v="2019-01-23T00:00:00"/>
    <d v="1899-12-30T07:16:00"/>
    <n v="21740"/>
    <x v="0"/>
    <n v="88.23"/>
    <n v="1.56"/>
    <n v="125.45"/>
    <n v="12.55"/>
    <n v="138"/>
  </r>
  <r>
    <x v="300"/>
    <s v="ACT TCCS - PTS - City Maintenance - PM - Fyshwick Depot"/>
    <n v="256391"/>
    <m/>
    <s v="Heavy Commercial"/>
    <n v="199201"/>
    <n v="2013"/>
    <s v="ISUZU"/>
    <s v="N-SERIES"/>
    <s v="NH MY13 (2/13) 5.2 NPR400 Long Premium 4x2 AMT CC"/>
    <s v="FYSHWICK ACT"/>
    <s v="Viva Energy Australia Ltd (Previously Shell)"/>
    <n v="8430333"/>
    <d v="2019-02-04T00:00:00"/>
    <d v="1899-12-30T08:15:00"/>
    <n v="22095"/>
    <x v="0"/>
    <n v="75.040000000000006"/>
    <n v="1.56"/>
    <n v="106.69"/>
    <n v="10.67"/>
    <n v="117.36"/>
  </r>
  <r>
    <x v="300"/>
    <s v="ACT TCCS - PTS - City Maintenance - PM - Fyshwick Depot"/>
    <n v="256391"/>
    <m/>
    <s v="Heavy Commercial"/>
    <n v="199201"/>
    <n v="2013"/>
    <s v="ISUZU"/>
    <s v="N-SERIES"/>
    <s v="NH MY13 (2/13) 5.2 NPR400 Long Premium 4x2 AMT CC"/>
    <s v="FYSHWICK ACT"/>
    <s v="Viva Energy Australia Ltd (Previously Shell)"/>
    <n v="8430333"/>
    <d v="2019-02-13T00:00:00"/>
    <d v="1899-12-30T08:48:00"/>
    <n v="22484"/>
    <x v="0"/>
    <n v="90.8"/>
    <n v="1.56"/>
    <n v="129.11000000000001"/>
    <n v="12.91"/>
    <n v="142.02000000000001"/>
  </r>
  <r>
    <x v="300"/>
    <s v="ACT TCCS - PTS - City Maintenance - PM - Fyshwick Depot"/>
    <n v="256391"/>
    <m/>
    <s v="Heavy Commercial"/>
    <n v="199201"/>
    <n v="2013"/>
    <s v="ISUZU"/>
    <s v="N-SERIES"/>
    <s v="NH MY13 (2/13) 5.2 NPR400 Long Premium 4x2 AMT CC"/>
    <s v="FYSHWICK ACT"/>
    <s v="Viva Energy Australia Ltd (Previously Shell)"/>
    <n v="8430333"/>
    <d v="2019-02-26T00:00:00"/>
    <d v="1899-12-30T07:47:00"/>
    <n v="22870"/>
    <x v="0"/>
    <n v="93.74"/>
    <n v="1.56"/>
    <n v="133.29"/>
    <n v="13.33"/>
    <n v="146.62"/>
  </r>
  <r>
    <x v="300"/>
    <s v="ACT TCCS - PTS - City Maintenance - PM - Fyshwick Depot"/>
    <n v="256391"/>
    <m/>
    <s v="Heavy Commercial"/>
    <n v="199201"/>
    <n v="2013"/>
    <s v="ISUZU"/>
    <s v="N-SERIES"/>
    <s v="NH MY13 (2/13) 5.2 NPR400 Long Premium 4x2 AMT CC"/>
    <s v="FYSHWICK ACT"/>
    <s v="Viva Energy Australia Ltd (Previously Shell)"/>
    <n v="8430333"/>
    <d v="2019-03-14T00:00:00"/>
    <d v="1899-12-30T07:36:00"/>
    <n v="23300"/>
    <x v="0"/>
    <n v="87.43"/>
    <n v="1.52"/>
    <n v="121.14"/>
    <n v="12.11"/>
    <n v="133.25"/>
  </r>
  <r>
    <x v="300"/>
    <s v="ACT TCCS - PTS - City Maintenance - PM - Fyshwick Depot"/>
    <n v="256391"/>
    <m/>
    <s v="Heavy Commercial"/>
    <n v="199201"/>
    <n v="2013"/>
    <s v="ISUZU"/>
    <s v="N-SERIES"/>
    <s v="NH MY13 (2/13) 5.2 NPR400 Long Premium 4x2 AMT CC"/>
    <s v="FYSHWICK ACT"/>
    <s v="Viva Energy Australia Ltd (Previously Shell)"/>
    <n v="8430333"/>
    <d v="2019-03-25T00:00:00"/>
    <d v="1899-12-30T07:48:00"/>
    <n v="23000"/>
    <x v="0"/>
    <n v="61.51"/>
    <n v="1.53"/>
    <n v="85.78"/>
    <n v="8.58"/>
    <n v="94.36"/>
  </r>
  <r>
    <x v="300"/>
    <s v="ACT TCCS - PTS - City Maintenance - PM - Fyshwick Depot"/>
    <n v="256391"/>
    <m/>
    <s v="Heavy Commercial"/>
    <n v="199201"/>
    <n v="2013"/>
    <s v="ISUZU"/>
    <s v="N-SERIES"/>
    <s v="NH MY13 (2/13) 5.2 NPR400 Long Premium 4x2 AMT CC"/>
    <s v="FYSHWICK ACT"/>
    <s v="Viva Energy Australia Ltd (Previously Shell)"/>
    <n v="8430333"/>
    <d v="2019-04-12T00:00:00"/>
    <d v="1899-12-30T07:39:00"/>
    <n v="23910"/>
    <x v="0"/>
    <n v="82.14"/>
    <n v="1.53"/>
    <n v="114.55"/>
    <n v="11.46"/>
    <n v="126.01"/>
  </r>
  <r>
    <x v="300"/>
    <s v="ACT TCCS - PTS - City Maintenance - PM - Fyshwick Depot"/>
    <n v="256391"/>
    <m/>
    <s v="Heavy Commercial"/>
    <n v="199201"/>
    <n v="2013"/>
    <s v="ISUZU"/>
    <s v="N-SERIES"/>
    <s v="NH MY13 (2/13) 5.2 NPR400 Long Premium 4x2 AMT CC"/>
    <s v="FYSHWICK ACT"/>
    <s v="Viva Energy Australia Ltd (Previously Shell)"/>
    <n v="8430333"/>
    <d v="2019-05-09T00:00:00"/>
    <d v="1899-12-30T09:39:00"/>
    <n v="24300"/>
    <x v="0"/>
    <n v="96.09"/>
    <n v="1.54"/>
    <n v="134.87"/>
    <n v="13.49"/>
    <n v="148.36000000000001"/>
  </r>
  <r>
    <x v="300"/>
    <s v="ACT TCCS - PTS - City Maintenance - PM - Fyshwick Depot"/>
    <n v="256391"/>
    <m/>
    <s v="Heavy Commercial"/>
    <n v="199201"/>
    <n v="2013"/>
    <s v="ISUZU"/>
    <s v="N-SERIES"/>
    <s v="NH MY13 (2/13) 5.2 NPR400 Long Premium 4x2 AMT CC"/>
    <s v="FYSHWICK ACT"/>
    <s v="Viva Energy Australia Ltd (Previously Shell)"/>
    <n v="8430333"/>
    <d v="2019-05-21T00:00:00"/>
    <d v="1899-12-30T07:38:00"/>
    <n v="24660"/>
    <x v="0"/>
    <n v="89.66"/>
    <n v="1.54"/>
    <n v="125.85"/>
    <n v="12.59"/>
    <n v="138.44"/>
  </r>
  <r>
    <x v="300"/>
    <s v="ACT TCCS - PTS - City Maintenance - PM - Fyshwick Depot"/>
    <n v="256391"/>
    <m/>
    <s v="Heavy Commercial"/>
    <n v="199201"/>
    <n v="2013"/>
    <s v="ISUZU"/>
    <s v="N-SERIES"/>
    <s v="NH MY13 (2/13) 5.2 NPR400 Long Premium 4x2 AMT CC"/>
    <s v="FYSHWICK ACT"/>
    <s v="Viva Energy Australia Ltd (Previously Shell)"/>
    <n v="8430333"/>
    <d v="2019-06-26T00:00:00"/>
    <d v="1899-12-30T07:49:00"/>
    <n v="25760"/>
    <x v="0"/>
    <n v="90.55"/>
    <n v="1.5"/>
    <n v="123.81"/>
    <n v="12.38"/>
    <n v="136.19"/>
  </r>
  <r>
    <x v="300"/>
    <s v="ACT TCCS - PTS - City Maintenance - PM - Fyshwick Depot"/>
    <n v="256391"/>
    <m/>
    <s v="Heavy Commercial"/>
    <n v="199201"/>
    <n v="2013"/>
    <s v="ISUZU"/>
    <s v="N-SERIES"/>
    <s v="NH MY13 (2/13) 5.2 NPR400 Long Premium 4x2 AMT CC"/>
    <s v="FYSHWICK ACT"/>
    <s v="Viva Energy Australia Ltd (Previously Shell)"/>
    <n v="8430333"/>
    <d v="2019-09-04T00:00:00"/>
    <d v="1899-12-30T07:54:00"/>
    <n v="26046"/>
    <x v="0"/>
    <n v="89.57"/>
    <n v="1.48"/>
    <n v="120.85"/>
    <n v="12.09"/>
    <n v="132.94"/>
  </r>
  <r>
    <x v="300"/>
    <s v="ACT TCCS - PTS - City Maintenance - PM - Fyshwick Depot"/>
    <n v="256391"/>
    <m/>
    <s v="Heavy Commercial"/>
    <n v="199201"/>
    <n v="2013"/>
    <s v="ISUZU"/>
    <s v="N-SERIES"/>
    <s v="NH MY13 (2/13) 5.2 NPR400 Long Premium 4x2 AMT CC"/>
    <s v="FYSHWICK ACT"/>
    <s v="Viva Energy Australia Ltd (Previously Shell)"/>
    <n v="8430333"/>
    <d v="2019-10-01T00:00:00"/>
    <d v="1899-12-30T07:34:00"/>
    <n v="26434"/>
    <x v="0"/>
    <n v="77.41"/>
    <n v="1.51"/>
    <n v="106.56"/>
    <n v="10.66"/>
    <n v="117.22"/>
  </r>
  <r>
    <x v="300"/>
    <s v="ACT TCCS - PTS - City Maintenance - PM - Fyshwick Depot"/>
    <n v="256391"/>
    <m/>
    <s v="Heavy Commercial"/>
    <n v="199201"/>
    <n v="2013"/>
    <s v="ISUZU"/>
    <s v="N-SERIES"/>
    <s v="NH MY13 (2/13) 5.2 NPR400 Long Premium 4x2 AMT CC"/>
    <s v="FYSHWICK ACT"/>
    <s v="Viva Energy Australia Ltd (Previously Shell)"/>
    <n v="8430333"/>
    <d v="2019-10-11T00:00:00"/>
    <d v="1899-12-30T08:01:00"/>
    <n v="26726"/>
    <x v="0"/>
    <n v="89.97"/>
    <n v="1.51"/>
    <n v="123.84"/>
    <n v="12.38"/>
    <n v="136.22"/>
  </r>
  <r>
    <x v="300"/>
    <s v="ACT TCCS - PTS - City Maintenance - PM - Fyshwick Depot"/>
    <n v="256391"/>
    <m/>
    <s v="Heavy Commercial"/>
    <n v="199201"/>
    <n v="2013"/>
    <s v="ISUZU"/>
    <s v="N-SERIES"/>
    <s v="NH MY13 (2/13) 5.2 NPR400 Long Premium 4x2 AMT CC"/>
    <s v="FYSHWICK ACT"/>
    <s v="Viva Energy Australia Ltd (Previously Shell)"/>
    <n v="8430333"/>
    <d v="2019-10-21T00:00:00"/>
    <d v="1899-12-30T11:56:00"/>
    <n v="27058"/>
    <x v="0"/>
    <n v="86.76"/>
    <n v="1.51"/>
    <n v="119.41"/>
    <n v="11.94"/>
    <n v="131.35"/>
  </r>
  <r>
    <x v="300"/>
    <s v="ACT TCCS - PTS - City Maintenance - PM - Fyshwick Depot"/>
    <n v="256391"/>
    <m/>
    <s v="Heavy Commercial"/>
    <n v="199201"/>
    <n v="2013"/>
    <s v="ISUZU"/>
    <s v="N-SERIES"/>
    <s v="NH MY13 (2/13) 5.2 NPR400 Long Premium 4x2 AMT CC"/>
    <s v="FYSHWICK ACT"/>
    <s v="Viva Energy Australia Ltd (Previously Shell)"/>
    <n v="8430333"/>
    <d v="2019-11-14T00:00:00"/>
    <d v="1899-12-30T07:55:00"/>
    <n v="27424"/>
    <x v="0"/>
    <n v="70.05"/>
    <n v="1.5"/>
    <n v="95.77"/>
    <n v="9.58"/>
    <n v="105.35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DEAKIN ACT"/>
    <s v="Viva Energy Australia Ltd (Previously Shell)"/>
    <n v="9120578"/>
    <d v="2019-01-02T00:00:00"/>
    <d v="1899-12-30T06:56:00"/>
    <n v="61704"/>
    <x v="0"/>
    <n v="62.43"/>
    <n v="1.62"/>
    <n v="91.97"/>
    <n v="9.1999999999999993"/>
    <n v="101.17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DEAKIN ACT"/>
    <s v="Viva Energy Australia Ltd (Previously Shell)"/>
    <n v="9120578"/>
    <d v="2019-01-07T00:00:00"/>
    <d v="1899-12-30T06:51:00"/>
    <n v="61944"/>
    <x v="0"/>
    <n v="46.44"/>
    <n v="1.62"/>
    <n v="68.42"/>
    <n v="6.84"/>
    <n v="75.260000000000005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DEAKIN ACT"/>
    <s v="Viva Energy Australia Ltd (Previously Shell)"/>
    <n v="9610095"/>
    <d v="2019-07-01T00:00:00"/>
    <d v="1899-12-30T11:13:00"/>
    <n v="72930"/>
    <x v="0"/>
    <n v="61.04"/>
    <n v="1.51"/>
    <n v="83.6"/>
    <n v="8.36"/>
    <n v="91.96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DEAKIN ACT"/>
    <s v="Viva Energy Australia Ltd (Previously Shell)"/>
    <n v="9610095"/>
    <d v="2019-07-23T00:00:00"/>
    <d v="1899-12-30T07:23:00"/>
    <n v="574199"/>
    <x v="0"/>
    <n v="54.97"/>
    <n v="1.51"/>
    <n v="75.290000000000006"/>
    <n v="7.53"/>
    <n v="82.82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DEAKIN ACT"/>
    <s v="Viva Energy Australia Ltd (Previously Shell)"/>
    <n v="9610095"/>
    <d v="2019-09-03T00:00:00"/>
    <d v="1899-12-30T13:28:00"/>
    <n v="76216"/>
    <x v="0"/>
    <n v="61.65"/>
    <n v="1.51"/>
    <n v="84.44"/>
    <n v="8.44"/>
    <n v="92.88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DEAKIN ACT"/>
    <s v="Viva Energy Australia Ltd (Previously Shell)"/>
    <n v="9610095"/>
    <d v="2019-09-06T00:00:00"/>
    <d v="1899-12-30T13:40:00"/>
    <n v="76576"/>
    <x v="0"/>
    <n v="65.540000000000006"/>
    <n v="1.51"/>
    <n v="89.76"/>
    <n v="8.98"/>
    <n v="98.74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DEAKIN ACT"/>
    <s v="Viva Energy Australia Ltd (Previously Shell)"/>
    <n v="9610095"/>
    <d v="2019-11-08T00:00:00"/>
    <d v="1899-12-30T08:03:00"/>
    <n v="80654"/>
    <x v="0"/>
    <n v="66.63"/>
    <n v="1.55"/>
    <n v="93.68"/>
    <n v="9.3699999999999992"/>
    <n v="103.05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DEAKIN ACT"/>
    <s v="Viva Energy Australia Ltd (Previously Shell)"/>
    <n v="9610095"/>
    <d v="2019-11-28T00:00:00"/>
    <d v="1899-12-30T06:48:00"/>
    <n v="81953"/>
    <x v="0"/>
    <n v="59.5"/>
    <n v="1.55"/>
    <n v="83.66"/>
    <n v="8.3699999999999992"/>
    <n v="92.03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120578"/>
    <d v="2019-01-09T00:00:00"/>
    <d v="1899-12-30T13:01:00"/>
    <n v="62250"/>
    <x v="0"/>
    <n v="50.13"/>
    <n v="1.62"/>
    <n v="73.849999999999994"/>
    <n v="7.39"/>
    <n v="81.239999999999995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120578"/>
    <d v="2019-01-14T00:00:00"/>
    <d v="1899-12-30T08:52:00"/>
    <n v="62502"/>
    <x v="0"/>
    <n v="57.69"/>
    <n v="1.54"/>
    <n v="80.8"/>
    <n v="8.08"/>
    <n v="88.88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04-17T00:00:00"/>
    <d v="1899-12-30T00:59:00"/>
    <n v="68786"/>
    <x v="0"/>
    <n v="66.5"/>
    <n v="1.51"/>
    <n v="91.08"/>
    <n v="9.11"/>
    <n v="100.19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05-07T00:00:00"/>
    <d v="1899-12-30T08:42:00"/>
    <n v="69475"/>
    <x v="0"/>
    <n v="59.93"/>
    <n v="1.52"/>
    <n v="82.63"/>
    <n v="8.26"/>
    <n v="90.89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05-10T00:00:00"/>
    <d v="1899-12-30T11:37:00"/>
    <n v="69816"/>
    <x v="0"/>
    <n v="62.43"/>
    <n v="1.52"/>
    <n v="86.08"/>
    <n v="8.61"/>
    <n v="94.69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05-20T00:00:00"/>
    <d v="1899-12-30T11:37:00"/>
    <n v="70950"/>
    <x v="0"/>
    <n v="61.95"/>
    <n v="1.52"/>
    <n v="85.41"/>
    <n v="8.5399999999999991"/>
    <n v="93.95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06-07T00:00:00"/>
    <d v="1899-12-30T10:08:00"/>
    <n v="71676"/>
    <x v="0"/>
    <n v="83.66"/>
    <n v="1.52"/>
    <n v="115.34"/>
    <n v="11.53"/>
    <n v="126.87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06-18T00:00:00"/>
    <d v="1899-12-30T09:30:00"/>
    <n v="72287"/>
    <x v="0"/>
    <n v="55.81"/>
    <n v="1.48"/>
    <n v="74.92"/>
    <n v="7.49"/>
    <n v="82.41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06-25T00:00:00"/>
    <d v="1899-12-30T11:47:00"/>
    <n v="72620"/>
    <x v="0"/>
    <n v="63.2"/>
    <n v="1.48"/>
    <n v="84.83"/>
    <n v="8.48"/>
    <n v="93.31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07-08T00:00:00"/>
    <d v="1899-12-30T13:17:00"/>
    <n v="73318"/>
    <x v="0"/>
    <n v="71.790000000000006"/>
    <n v="1.48"/>
    <n v="96.37"/>
    <n v="9.64"/>
    <n v="106.01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07-12T00:00:00"/>
    <d v="1899-12-30T09:51:00"/>
    <n v="73609"/>
    <x v="0"/>
    <n v="50.89"/>
    <n v="1.48"/>
    <n v="68.319999999999993"/>
    <n v="6.83"/>
    <n v="75.150000000000006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07-26T00:00:00"/>
    <d v="1899-12-30T13:57:00"/>
    <n v="75507"/>
    <x v="0"/>
    <n v="58.31"/>
    <n v="1.48"/>
    <n v="78.27"/>
    <n v="7.83"/>
    <n v="86.1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08-01T00:00:00"/>
    <d v="1899-12-30T13:20:00"/>
    <n v="74842"/>
    <x v="0"/>
    <n v="67.86"/>
    <n v="1.48"/>
    <n v="91.09"/>
    <n v="9.11"/>
    <n v="100.2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08-13T00:00:00"/>
    <d v="1899-12-30T00:59:00"/>
    <n v="75171"/>
    <x v="0"/>
    <n v="61.7"/>
    <n v="1.46"/>
    <n v="81.69"/>
    <n v="8.17"/>
    <n v="89.86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09-23T00:00:00"/>
    <d v="1899-12-30T10:40:00"/>
    <n v="77551"/>
    <x v="0"/>
    <n v="44.87"/>
    <n v="1.47"/>
    <n v="59.82"/>
    <n v="5.98"/>
    <n v="65.8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10-15T00:00:00"/>
    <d v="1899-12-30T08:37:00"/>
    <n v="78930"/>
    <x v="0"/>
    <n v="41.76"/>
    <n v="1.49"/>
    <n v="56.43"/>
    <n v="5.64"/>
    <n v="62.07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10-24T00:00:00"/>
    <d v="1899-12-30T08:47:00"/>
    <n v="79621"/>
    <x v="0"/>
    <n v="66.040000000000006"/>
    <n v="1.49"/>
    <n v="89.25"/>
    <n v="8.93"/>
    <n v="98.18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11-13T00:00:00"/>
    <d v="1899-12-30T09:38:00"/>
    <n v="81001"/>
    <x v="0"/>
    <n v="57.13"/>
    <n v="1.48"/>
    <n v="76.69"/>
    <n v="7.67"/>
    <n v="84.36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12-04T00:00:00"/>
    <d v="1899-12-30T08:45:00"/>
    <n v="82334"/>
    <x v="0"/>
    <n v="61.82"/>
    <n v="1.48"/>
    <n v="82.98"/>
    <n v="8.3000000000000007"/>
    <n v="91.28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12-10T00:00:00"/>
    <d v="1899-12-30T08:34:00"/>
    <n v="82634"/>
    <x v="0"/>
    <n v="63.64"/>
    <n v="1.48"/>
    <n v="85.43"/>
    <n v="8.5399999999999991"/>
    <n v="93.97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12-17T00:00:00"/>
    <d v="1899-12-30T08:17:00"/>
    <n v="83015"/>
    <x v="0"/>
    <n v="63.43"/>
    <n v="1.48"/>
    <n v="85.15"/>
    <n v="8.52"/>
    <n v="93.67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12-20T00:00:00"/>
    <d v="1899-12-30T11:52:00"/>
    <n v="83295"/>
    <x v="0"/>
    <n v="48.47"/>
    <n v="1.48"/>
    <n v="65.069999999999993"/>
    <n v="6.51"/>
    <n v="71.58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S/STN"/>
    <s v="CALTEX Australia - Fuel"/>
    <n v="7071340000000000"/>
    <d v="2019-02-20T00:00:00"/>
    <d v="1899-12-30T09:43:00"/>
    <n v="64983"/>
    <x v="0"/>
    <n v="65.319999999999993"/>
    <n v="1.36"/>
    <n v="80.459999999999994"/>
    <n v="8.0500000000000007"/>
    <n v="88.51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S/STN"/>
    <s v="CALTEX Australia - Fuel"/>
    <n v="7071340000000000"/>
    <d v="2019-02-26T00:00:00"/>
    <d v="1899-12-30T13:37:00"/>
    <n v="65337"/>
    <x v="0"/>
    <n v="63.31"/>
    <n v="1.39"/>
    <n v="79.95"/>
    <n v="8"/>
    <n v="87.95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S/STN"/>
    <s v="CALTEX Australia - Fuel"/>
    <n v="7071340000000000"/>
    <d v="2019-03-01T00:00:00"/>
    <d v="1899-12-30T09:26:00"/>
    <n v="65565"/>
    <x v="0"/>
    <n v="45.98"/>
    <n v="1.39"/>
    <n v="58.06"/>
    <n v="5.81"/>
    <n v="63.87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S/STN"/>
    <s v="CALTEX Australia - Fuel"/>
    <n v="7071340000000000"/>
    <d v="2019-03-06T00:00:00"/>
    <d v="1899-12-30T08:06:00"/>
    <n v="65895"/>
    <x v="0"/>
    <n v="51.4"/>
    <n v="1.39"/>
    <n v="64.900000000000006"/>
    <n v="6.49"/>
    <n v="71.39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S/STN"/>
    <s v="CALTEX Australia - Fuel"/>
    <n v="7071340000000000"/>
    <d v="2019-03-12T00:00:00"/>
    <d v="1899-12-30T11:47:00"/>
    <n v="66122"/>
    <x v="0"/>
    <n v="57.02"/>
    <n v="1.4"/>
    <n v="72.52"/>
    <n v="7.25"/>
    <n v="79.77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S/STN"/>
    <s v="CALTEX Australia - Fuel"/>
    <n v="7071340000000000"/>
    <d v="2019-03-15T00:00:00"/>
    <d v="1899-12-30T07:58:00"/>
    <n v="66451"/>
    <x v="0"/>
    <n v="45.36"/>
    <n v="1.41"/>
    <n v="58.1"/>
    <n v="5.81"/>
    <n v="63.91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S/STN"/>
    <s v="CALTEX Australia - Fuel"/>
    <n v="7071340000000000"/>
    <d v="2019-03-20T00:00:00"/>
    <d v="1899-12-30T07:53:00"/>
    <n v="66785"/>
    <x v="0"/>
    <n v="66.709999999999994"/>
    <n v="1.41"/>
    <n v="85.45"/>
    <n v="8.5500000000000007"/>
    <n v="94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S/STN"/>
    <s v="CALTEX Australia - Fuel"/>
    <n v="7071340000000000"/>
    <d v="2019-03-22T00:00:00"/>
    <d v="1899-12-30T13:15:00"/>
    <n v="67093"/>
    <x v="0"/>
    <n v="57.6"/>
    <n v="1.41"/>
    <n v="73.78"/>
    <n v="7.38"/>
    <n v="81.16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S/STN"/>
    <s v="CALTEX Australia - Fuel"/>
    <n v="7071340000000000"/>
    <d v="2019-03-27T00:00:00"/>
    <d v="1899-12-30T07:29:00"/>
    <n v="67440"/>
    <x v="0"/>
    <n v="47.38"/>
    <n v="1.41"/>
    <n v="60.69"/>
    <n v="6.07"/>
    <n v="66.760000000000005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S/STN"/>
    <s v="CALTEX Australia - Fuel"/>
    <n v="7071340000000000"/>
    <d v="2019-03-29T00:00:00"/>
    <d v="1899-12-30T08:48:00"/>
    <n v="67681"/>
    <x v="0"/>
    <n v="57.64"/>
    <n v="1.41"/>
    <n v="73.83"/>
    <n v="7.38"/>
    <n v="81.209999999999994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S/STN"/>
    <s v="CALTEX Australia - Fuel"/>
    <n v="7071340000000000"/>
    <d v="2019-04-03T00:00:00"/>
    <d v="1899-12-30T13:18:00"/>
    <n v="60128"/>
    <x v="0"/>
    <n v="56.56"/>
    <n v="1.41"/>
    <n v="72.45"/>
    <n v="7.25"/>
    <n v="79.7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S/STN"/>
    <s v="CALTEX Australia - Fuel"/>
    <n v="7071340000000000"/>
    <d v="2019-04-03T00:00:00"/>
    <d v="1899-12-30T13:23:00"/>
    <n v="68014"/>
    <x v="0"/>
    <n v="71.459999999999994"/>
    <n v="1.41"/>
    <n v="91.54"/>
    <n v="9.15"/>
    <n v="100.69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S/STN"/>
    <s v="CALTEX Australia - Fuel"/>
    <n v="7071340000000000"/>
    <d v="2019-04-10T00:00:00"/>
    <d v="1899-12-30T08:08:00"/>
    <n v="68408"/>
    <x v="0"/>
    <n v="72.05"/>
    <n v="1.41"/>
    <n v="92.29"/>
    <n v="9.23"/>
    <n v="101.52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120578"/>
    <d v="2019-01-17T00:00:00"/>
    <d v="1899-12-30T07:43:00"/>
    <n v="62774"/>
    <x v="0"/>
    <n v="60.48"/>
    <n v="1.54"/>
    <n v="84.7"/>
    <n v="8.4700000000000006"/>
    <n v="93.17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120578"/>
    <d v="2019-01-22T00:00:00"/>
    <d v="1899-12-30T08:31:00"/>
    <n v="63080"/>
    <x v="0"/>
    <n v="60.61"/>
    <n v="1.54"/>
    <n v="84.88"/>
    <n v="8.49"/>
    <n v="93.37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120578"/>
    <d v="2019-01-24T00:00:00"/>
    <d v="1899-12-30T13:42:00"/>
    <n v="63421"/>
    <x v="0"/>
    <n v="62.79"/>
    <n v="1.54"/>
    <n v="87.94"/>
    <n v="8.7899999999999991"/>
    <n v="96.73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120578"/>
    <d v="2019-01-30T00:00:00"/>
    <d v="1899-12-30T11:39:00"/>
    <n v="63725"/>
    <x v="0"/>
    <n v="60.79"/>
    <n v="1.54"/>
    <n v="85.14"/>
    <n v="8.51"/>
    <n v="93.65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05-15T00:00:00"/>
    <d v="1899-12-30T10:26:00"/>
    <n v="70144"/>
    <x v="0"/>
    <n v="61.76"/>
    <n v="1.52"/>
    <n v="85.14"/>
    <n v="8.51"/>
    <n v="93.65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05-24T00:00:00"/>
    <d v="1899-12-30T08:00:00"/>
    <n v="70868"/>
    <x v="0"/>
    <n v="70.53"/>
    <n v="1.52"/>
    <n v="97.24"/>
    <n v="9.7200000000000006"/>
    <n v="106.96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05-31T00:00:00"/>
    <d v="1899-12-30T11:10:00"/>
    <n v="71245"/>
    <x v="0"/>
    <n v="72.86"/>
    <n v="1.52"/>
    <n v="100.45"/>
    <n v="10.050000000000001"/>
    <n v="110.5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06-13T00:00:00"/>
    <d v="1899-12-30T10:53:00"/>
    <n v="71984"/>
    <x v="0"/>
    <n v="59.09"/>
    <n v="1.51"/>
    <n v="80.930000000000007"/>
    <n v="8.09"/>
    <n v="89.02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07-17T00:00:00"/>
    <d v="1899-12-30T13:38:00"/>
    <n v="73905"/>
    <x v="0"/>
    <n v="64.53"/>
    <n v="1.51"/>
    <n v="88.38"/>
    <n v="8.84"/>
    <n v="97.22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08-21T00:00:00"/>
    <d v="1899-12-30T06:55:00"/>
    <n v="75445"/>
    <x v="0"/>
    <n v="61.38"/>
    <n v="1.5"/>
    <n v="83.5"/>
    <n v="8.35"/>
    <n v="91.85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08-29T00:00:00"/>
    <d v="1899-12-30T07:13:00"/>
    <n v="75880"/>
    <x v="0"/>
    <n v="69.459999999999994"/>
    <n v="1.5"/>
    <n v="94.5"/>
    <n v="9.4499999999999993"/>
    <n v="103.95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09-12T00:00:00"/>
    <d v="1899-12-30T08:29:00"/>
    <n v="76943"/>
    <x v="0"/>
    <n v="68.040000000000006"/>
    <n v="1.5"/>
    <n v="92.56"/>
    <n v="9.26"/>
    <n v="101.82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09-18T00:00:00"/>
    <d v="1899-12-30T08:31:00"/>
    <n v="77384"/>
    <x v="0"/>
    <n v="70.959999999999994"/>
    <n v="1.5"/>
    <n v="96.54"/>
    <n v="9.65"/>
    <n v="106.19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09-30T00:00:00"/>
    <d v="1899-12-30T07:31:00"/>
    <n v="78008"/>
    <x v="0"/>
    <n v="75.78"/>
    <n v="1.53"/>
    <n v="105.17"/>
    <n v="10.52"/>
    <n v="115.69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10-04T00:00:00"/>
    <d v="1899-12-30T08:29:00"/>
    <n v="78407"/>
    <x v="0"/>
    <n v="73.44"/>
    <n v="1.53"/>
    <n v="101.92"/>
    <n v="10.19"/>
    <n v="112.11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10-11T00:00:00"/>
    <d v="1899-12-30T07:07:00"/>
    <n v="78720"/>
    <x v="0"/>
    <n v="65.14"/>
    <n v="1.53"/>
    <n v="90.39"/>
    <n v="9.0399999999999991"/>
    <n v="99.43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10-18T00:00:00"/>
    <d v="1899-12-30T10:16:00"/>
    <n v="79244"/>
    <x v="0"/>
    <n v="61.28"/>
    <n v="1.53"/>
    <n v="85.04"/>
    <n v="8.5"/>
    <n v="93.54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10-30T00:00:00"/>
    <d v="1899-12-30T06:06:00"/>
    <n v="79941"/>
    <x v="0"/>
    <n v="70.510000000000005"/>
    <n v="1.53"/>
    <n v="97.85"/>
    <n v="9.7899999999999991"/>
    <n v="107.64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11-05T00:00:00"/>
    <d v="1899-12-30T05:51:00"/>
    <n v="80306"/>
    <x v="0"/>
    <n v="64.55"/>
    <n v="1.53"/>
    <n v="89.58"/>
    <n v="8.9600000000000009"/>
    <n v="98.54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11-18T00:00:00"/>
    <d v="1899-12-30T11:05:00"/>
    <n v="81264"/>
    <x v="0"/>
    <n v="61.16"/>
    <n v="1.53"/>
    <n v="84.88"/>
    <n v="8.49"/>
    <n v="93.37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11-22T00:00:00"/>
    <d v="1899-12-30T10:34:00"/>
    <n v="81637"/>
    <x v="0"/>
    <n v="62.19"/>
    <n v="1.53"/>
    <n v="86.31"/>
    <n v="8.6300000000000008"/>
    <n v="94.94"/>
  </r>
  <r>
    <x v="302"/>
    <s v="ACT TCCS - PTS - City Maintenance - PM - Fyshwick Depot"/>
    <n v="721700"/>
    <m/>
    <s v="Commercial"/>
    <m/>
    <m/>
    <s v="JOHN DEERE"/>
    <s v="TRACTOR"/>
    <s v="6105M Cab Tractor"/>
    <s v="DEAKIN ACT"/>
    <s v="Viva Energy Australia Ltd (Previously Shell)"/>
    <n v="9165681"/>
    <d v="2019-01-02T00:00:00"/>
    <d v="1899-12-30T00:21:00"/>
    <n v="1485"/>
    <x v="0"/>
    <n v="138.97"/>
    <n v="1.64"/>
    <n v="207.7"/>
    <n v="20.77"/>
    <n v="228.47"/>
  </r>
  <r>
    <x v="302"/>
    <s v="ACT TCCS - PTS - City Maintenance - PM - Fyshwick Depot"/>
    <n v="721700"/>
    <m/>
    <s v="Commercial"/>
    <m/>
    <m/>
    <s v="JOHN DEERE"/>
    <s v="TRACTOR"/>
    <s v="6105M Cab Tractor"/>
    <s v="DEAKIN ACT"/>
    <s v="Viva Energy Australia Ltd (Previously Shell)"/>
    <n v="9165681"/>
    <d v="2019-05-21T00:00:00"/>
    <d v="1899-12-30T14:41:00"/>
    <n v="1767"/>
    <x v="0"/>
    <n v="139.76"/>
    <n v="1.54"/>
    <n v="196.18"/>
    <n v="19.62"/>
    <n v="215.8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1-14T00:00:00"/>
    <d v="1899-12-30T07:30:00"/>
    <n v="1506"/>
    <x v="0"/>
    <n v="120.53"/>
    <n v="1.56"/>
    <n v="171.37"/>
    <n v="17.14"/>
    <n v="188.51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1-23T00:00:00"/>
    <d v="1899-12-30T07:25:00"/>
    <n v="1520"/>
    <x v="0"/>
    <n v="85.79"/>
    <n v="1.56"/>
    <n v="121.99"/>
    <n v="12.2"/>
    <n v="134.19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1-31T00:00:00"/>
    <d v="1899-12-30T10:06:00"/>
    <n v="1533"/>
    <x v="0"/>
    <n v="88.61"/>
    <n v="1.56"/>
    <n v="125.99"/>
    <n v="12.6"/>
    <n v="138.59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2-11T00:00:00"/>
    <d v="1899-12-30T13:47:00"/>
    <n v="1559"/>
    <x v="0"/>
    <n v="76.61"/>
    <n v="1.56"/>
    <n v="108.93"/>
    <n v="10.89"/>
    <n v="119.82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2-19T00:00:00"/>
    <d v="1899-12-30T07:42:00"/>
    <n v="1579"/>
    <x v="0"/>
    <n v="145.97"/>
    <n v="1.56"/>
    <n v="207.55"/>
    <n v="20.76"/>
    <n v="228.31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2-21T00:00:00"/>
    <d v="1899-12-30T14:57:00"/>
    <n v="1597"/>
    <x v="0"/>
    <n v="144.21"/>
    <n v="1.56"/>
    <n v="205.06"/>
    <n v="20.51"/>
    <n v="225.57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2-25T00:00:00"/>
    <d v="1899-12-30T08:28:00"/>
    <n v="1608"/>
    <x v="0"/>
    <n v="81.02"/>
    <n v="1.56"/>
    <n v="115.2"/>
    <n v="11.52"/>
    <n v="126.72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3-05T00:00:00"/>
    <d v="1899-12-30T07:29:00"/>
    <n v="1620"/>
    <x v="0"/>
    <n v="80.86"/>
    <n v="1.52"/>
    <n v="112.04"/>
    <n v="11.2"/>
    <n v="123.24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3-18T00:00:00"/>
    <d v="1899-12-30T07:19:00"/>
    <n v="1635"/>
    <x v="0"/>
    <n v="108.36"/>
    <n v="1.52"/>
    <n v="150.13999999999999"/>
    <n v="15.01"/>
    <n v="165.15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3-21T00:00:00"/>
    <d v="1899-12-30T14:32:00"/>
    <n v="1648"/>
    <x v="0"/>
    <n v="102.63"/>
    <n v="1.53"/>
    <n v="143.13"/>
    <n v="14.31"/>
    <n v="157.44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3-26T00:00:00"/>
    <d v="1899-12-30T07:21:00"/>
    <n v="1659"/>
    <x v="0"/>
    <n v="87.02"/>
    <n v="1.53"/>
    <n v="121.36"/>
    <n v="12.14"/>
    <n v="133.5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3-27T00:00:00"/>
    <d v="1899-12-30T07:20:00"/>
    <n v="6064"/>
    <x v="0"/>
    <n v="51.02"/>
    <n v="1.53"/>
    <n v="71.150000000000006"/>
    <n v="7.12"/>
    <n v="78.27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3-27T00:00:00"/>
    <d v="1899-12-30T14:51:00"/>
    <n v="1670"/>
    <x v="0"/>
    <n v="56.42"/>
    <n v="1.53"/>
    <n v="78.69"/>
    <n v="7.87"/>
    <n v="86.56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4-01T00:00:00"/>
    <d v="1899-12-30T07:26:00"/>
    <n v="1682"/>
    <x v="0"/>
    <n v="99.11"/>
    <n v="1.53"/>
    <n v="138.22"/>
    <n v="13.82"/>
    <n v="152.04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4-03T00:00:00"/>
    <d v="1899-12-30T07:39:00"/>
    <n v="1694"/>
    <x v="0"/>
    <n v="104.57"/>
    <n v="1.53"/>
    <n v="145.83000000000001"/>
    <n v="14.58"/>
    <n v="160.41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4-05T00:00:00"/>
    <d v="1899-12-30T07:42:00"/>
    <n v="1706"/>
    <x v="0"/>
    <n v="84.75"/>
    <n v="1.53"/>
    <n v="118.19"/>
    <n v="11.82"/>
    <n v="130.01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5-13T00:00:00"/>
    <d v="1899-12-30T07:47:00"/>
    <n v="1730"/>
    <x v="0"/>
    <n v="147.76"/>
    <n v="1.54"/>
    <n v="207.4"/>
    <n v="20.74"/>
    <n v="228.14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5-15T00:00:00"/>
    <d v="1899-12-30T15:00:00"/>
    <n v="1747"/>
    <x v="0"/>
    <n v="124.7"/>
    <n v="1.54"/>
    <n v="175.04"/>
    <n v="17.5"/>
    <n v="192.54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5-28T00:00:00"/>
    <d v="1899-12-30T14:59:00"/>
    <n v="1788"/>
    <x v="0"/>
    <n v="143.66"/>
    <n v="1.54"/>
    <n v="201.66"/>
    <n v="20.170000000000002"/>
    <n v="221.83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6-18T00:00:00"/>
    <d v="1899-12-30T07:38:00"/>
    <n v="1803"/>
    <x v="0"/>
    <n v="66.59"/>
    <n v="1.5"/>
    <n v="91.05"/>
    <n v="9.11"/>
    <n v="100.16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6-20T00:00:00"/>
    <d v="1899-12-30T07:29:00"/>
    <n v="1814"/>
    <x v="0"/>
    <n v="73.22"/>
    <n v="1.5"/>
    <n v="100.11"/>
    <n v="10.01"/>
    <n v="110.12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10-30T00:00:00"/>
    <d v="1899-12-30T14:40:00"/>
    <n v="1885"/>
    <x v="0"/>
    <n v="128.31"/>
    <n v="1.5"/>
    <n v="175.44"/>
    <n v="17.54"/>
    <n v="192.98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11-14T00:00:00"/>
    <d v="1899-12-30T07:58:00"/>
    <n v="1911"/>
    <x v="0"/>
    <n v="146.72999999999999"/>
    <n v="1.5"/>
    <n v="200.63"/>
    <n v="20.059999999999999"/>
    <n v="220.69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11-20T00:00:00"/>
    <d v="1899-12-30T07:37:00"/>
    <n v="1925"/>
    <x v="0"/>
    <n v="120.76"/>
    <n v="1.5"/>
    <n v="165.12"/>
    <n v="16.510000000000002"/>
    <n v="181.63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11-26T00:00:00"/>
    <d v="1899-12-30T14:40:00"/>
    <n v="1948"/>
    <x v="0"/>
    <n v="135.34"/>
    <n v="1.5"/>
    <n v="185.06"/>
    <n v="18.510000000000002"/>
    <n v="203.57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12-09T00:00:00"/>
    <d v="1899-12-30T08:08:00"/>
    <n v="1968"/>
    <x v="0"/>
    <n v="127.03"/>
    <n v="1.5"/>
    <n v="173.69"/>
    <n v="17.37"/>
    <n v="191.06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12-13T00:00:00"/>
    <d v="1899-12-30T10:32:00"/>
    <n v="1987"/>
    <x v="0"/>
    <n v="118.8"/>
    <n v="1.5"/>
    <n v="162.44"/>
    <n v="16.239999999999998"/>
    <n v="178.68"/>
  </r>
  <r>
    <x v="302"/>
    <s v="ACT TCCS - PTS - City Maintenance - PM - Fyshwick Depot"/>
    <n v="721700"/>
    <m/>
    <s v="Commercial"/>
    <m/>
    <m/>
    <s v="JOHN DEERE"/>
    <s v="TRACTOR"/>
    <s v="6105M Cab Tractor"/>
    <s v="MANUKA ACT"/>
    <s v="Viva Energy Australia Ltd (Previously Shell)"/>
    <n v="9165681"/>
    <d v="2019-02-10T00:00:00"/>
    <d v="1899-12-30T07:45:00"/>
    <n v="1548"/>
    <x v="0"/>
    <n v="113.18"/>
    <n v="1.56"/>
    <n v="160.91999999999999"/>
    <n v="16.09"/>
    <n v="177.01"/>
  </r>
  <r>
    <x v="303"/>
    <s v="ACT TCCS - PTS - City Maintenance - PM - Fyshwick Depot"/>
    <n v="320551"/>
    <m/>
    <s v="Passenger"/>
    <m/>
    <n v="2011"/>
    <s v="FUEL CARD"/>
    <s v="FUEL CARD"/>
    <s v="Fuel Card"/>
    <s v="DEAKIN ACT"/>
    <s v="Viva Energy Australia Ltd (Previously Shell)"/>
    <n v="8499049"/>
    <d v="2019-01-08T00:00:00"/>
    <d v="1899-12-30T00:05:00"/>
    <n v="0"/>
    <x v="0"/>
    <n v="45.34"/>
    <n v="1.64"/>
    <n v="67.77"/>
    <n v="6.78"/>
    <n v="74.55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1-04T00:00:00"/>
    <d v="1899-12-30T13:43:00"/>
    <n v="0"/>
    <x v="0"/>
    <n v="35.630000000000003"/>
    <n v="1.64"/>
    <n v="53.25"/>
    <n v="5.33"/>
    <n v="58.58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1-11T00:00:00"/>
    <d v="1899-12-30T11:55:00"/>
    <n v="0"/>
    <x v="0"/>
    <n v="44.41"/>
    <n v="1.64"/>
    <n v="66.38"/>
    <n v="6.64"/>
    <n v="73.02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1-11T00:00:00"/>
    <d v="1899-12-30T13:54:00"/>
    <n v="0"/>
    <x v="0"/>
    <n v="42.15"/>
    <n v="1.56"/>
    <n v="59.93"/>
    <n v="5.99"/>
    <n v="65.92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1-11T00:00:00"/>
    <d v="1899-12-30T13:54:00"/>
    <n v="0"/>
    <x v="1"/>
    <n v="100.74"/>
    <n v="1.46"/>
    <n v="133.62"/>
    <n v="13.36"/>
    <n v="146.97999999999999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1-15T00:00:00"/>
    <d v="1899-12-30T13:03:00"/>
    <n v="96779"/>
    <x v="0"/>
    <n v="46.29"/>
    <n v="1.56"/>
    <n v="65.819999999999993"/>
    <n v="6.58"/>
    <n v="72.400000000000006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2-07T00:00:00"/>
    <d v="1899-12-30T08:57:00"/>
    <n v="0"/>
    <x v="0"/>
    <n v="57.46"/>
    <n v="1.56"/>
    <n v="81.7"/>
    <n v="8.17"/>
    <n v="89.87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2-12T00:00:00"/>
    <d v="1899-12-30T11:39:00"/>
    <n v="0"/>
    <x v="0"/>
    <n v="20.83"/>
    <n v="1.56"/>
    <n v="29.63"/>
    <n v="2.96"/>
    <n v="32.590000000000003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2-12T00:00:00"/>
    <d v="1899-12-30T11:39:00"/>
    <n v="0"/>
    <x v="1"/>
    <n v="91.6"/>
    <n v="1.44"/>
    <n v="119.83"/>
    <n v="11.98"/>
    <n v="131.81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2-14T00:00:00"/>
    <d v="1899-12-30T13:03:00"/>
    <n v="0"/>
    <x v="0"/>
    <n v="63.67"/>
    <n v="1.56"/>
    <n v="90.52"/>
    <n v="9.0500000000000007"/>
    <n v="99.57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3-20T00:00:00"/>
    <d v="1899-12-30T07:40:00"/>
    <n v="79594"/>
    <x v="0"/>
    <n v="61.39"/>
    <n v="1.53"/>
    <n v="85.62"/>
    <n v="8.56"/>
    <n v="94.18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4-01T00:00:00"/>
    <d v="1899-12-30T07:32:00"/>
    <n v="79856"/>
    <x v="0"/>
    <n v="51"/>
    <n v="1.53"/>
    <n v="71.12"/>
    <n v="7.11"/>
    <n v="78.23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4-03T00:00:00"/>
    <d v="1899-12-30T14:18:00"/>
    <n v="0"/>
    <x v="0"/>
    <n v="17.05"/>
    <n v="1.53"/>
    <n v="23.78"/>
    <n v="2.38"/>
    <n v="26.16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4-09T00:00:00"/>
    <d v="1899-12-30T15:22:00"/>
    <n v="0"/>
    <x v="0"/>
    <n v="65.599999999999994"/>
    <n v="1.53"/>
    <n v="91.49"/>
    <n v="9.15"/>
    <n v="100.64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4-09T00:00:00"/>
    <d v="1899-12-30T15:22:00"/>
    <n v="0"/>
    <x v="1"/>
    <n v="20"/>
    <n v="1.44"/>
    <n v="26.17"/>
    <n v="2.62"/>
    <n v="28.79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4-11T00:00:00"/>
    <d v="1899-12-30T08:09:00"/>
    <n v="0"/>
    <x v="0"/>
    <n v="58"/>
    <n v="1.53"/>
    <n v="80.88"/>
    <n v="8.09"/>
    <n v="88.97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4-11T00:00:00"/>
    <d v="1899-12-30T08:09:00"/>
    <n v="0"/>
    <x v="1"/>
    <n v="76.069999999999993"/>
    <n v="1.44"/>
    <n v="99.52"/>
    <n v="9.9499999999999993"/>
    <n v="109.47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4-17T00:00:00"/>
    <d v="1899-12-30T08:33:00"/>
    <n v="0"/>
    <x v="0"/>
    <n v="58.1"/>
    <n v="1.53"/>
    <n v="81.03"/>
    <n v="8.1"/>
    <n v="89.13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4-17T00:00:00"/>
    <d v="1899-12-30T09:00:00"/>
    <n v="0"/>
    <x v="0"/>
    <n v="53.58"/>
    <n v="1.53"/>
    <n v="74.73"/>
    <n v="7.47"/>
    <n v="82.2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4-24T00:00:00"/>
    <d v="1899-12-30T00:48:00"/>
    <n v="0"/>
    <x v="0"/>
    <n v="54.66"/>
    <n v="1.53"/>
    <n v="76.22"/>
    <n v="7.62"/>
    <n v="83.84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5-01T00:00:00"/>
    <d v="1899-12-30T13:05:00"/>
    <n v="69131"/>
    <x v="0"/>
    <n v="70.67"/>
    <n v="1.53"/>
    <n v="98.56"/>
    <n v="9.86"/>
    <n v="108.42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5-28T00:00:00"/>
    <d v="1899-12-30T11:31:00"/>
    <n v="0"/>
    <x v="0"/>
    <n v="42.59"/>
    <n v="1.54"/>
    <n v="59.78"/>
    <n v="5.98"/>
    <n v="65.760000000000005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5-28T00:00:00"/>
    <d v="1899-12-30T11:31:00"/>
    <n v="0"/>
    <x v="1"/>
    <n v="80.47"/>
    <n v="1.44"/>
    <n v="105.27"/>
    <n v="10.53"/>
    <n v="115.8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5-31T00:00:00"/>
    <d v="1899-12-30T07:35:00"/>
    <n v="25047"/>
    <x v="0"/>
    <n v="82.53"/>
    <n v="1.54"/>
    <n v="115.85"/>
    <n v="11.59"/>
    <n v="127.44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6-12T00:00:00"/>
    <d v="1899-12-30T14:46:00"/>
    <n v="0"/>
    <x v="0"/>
    <n v="94.15"/>
    <n v="1.53"/>
    <n v="131.30000000000001"/>
    <n v="13.13"/>
    <n v="144.43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6-27T00:00:00"/>
    <d v="1899-12-30T14:43:00"/>
    <n v="0"/>
    <x v="1"/>
    <n v="74.8"/>
    <n v="1.42"/>
    <n v="96.48"/>
    <n v="9.65"/>
    <n v="106.13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8-15T00:00:00"/>
    <d v="1899-12-30T07:23:00"/>
    <n v="0"/>
    <x v="1"/>
    <n v="27.94"/>
    <n v="1.4"/>
    <n v="35.53"/>
    <n v="3.55"/>
    <n v="39.08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8-21T00:00:00"/>
    <d v="1899-12-30T07:50:00"/>
    <n v="0"/>
    <x v="1"/>
    <n v="22.06"/>
    <n v="1.4"/>
    <n v="28.05"/>
    <n v="2.81"/>
    <n v="30.86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8-23T00:00:00"/>
    <d v="1899-12-30T09:24:00"/>
    <n v="0"/>
    <x v="0"/>
    <n v="63.38"/>
    <n v="1.48"/>
    <n v="85.51"/>
    <n v="8.5500000000000007"/>
    <n v="94.06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9-03T00:00:00"/>
    <d v="1899-12-30T08:27:00"/>
    <n v="0"/>
    <x v="0"/>
    <n v="51.86"/>
    <n v="1.48"/>
    <n v="69.97"/>
    <n v="7"/>
    <n v="76.97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9-13T00:00:00"/>
    <d v="1899-12-30T14:30:00"/>
    <n v="9"/>
    <x v="1"/>
    <n v="74.489999999999995"/>
    <n v="1.4"/>
    <n v="94.74"/>
    <n v="9.4700000000000006"/>
    <n v="104.21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9-19T00:00:00"/>
    <d v="1899-12-30T07:55:00"/>
    <n v="0"/>
    <x v="0"/>
    <n v="20"/>
    <n v="1.48"/>
    <n v="26.98"/>
    <n v="2.7"/>
    <n v="29.68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9-19T00:00:00"/>
    <d v="1899-12-30T07:55:00"/>
    <n v="0"/>
    <x v="1"/>
    <n v="30"/>
    <n v="1.42"/>
    <n v="38.71"/>
    <n v="3.87"/>
    <n v="42.58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10-15T00:00:00"/>
    <d v="1899-12-30T13:03:00"/>
    <n v="0"/>
    <x v="0"/>
    <n v="65.73"/>
    <n v="1.51"/>
    <n v="90.48"/>
    <n v="9.0500000000000007"/>
    <n v="99.53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10-22T00:00:00"/>
    <d v="1899-12-30T06:42:00"/>
    <n v="0"/>
    <x v="1"/>
    <n v="20"/>
    <n v="1.44"/>
    <n v="26.16"/>
    <n v="2.62"/>
    <n v="28.78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11-13T00:00:00"/>
    <d v="1899-12-30T10:06:00"/>
    <n v="0"/>
    <x v="0"/>
    <n v="47.78"/>
    <n v="1.5"/>
    <n v="65.33"/>
    <n v="6.53"/>
    <n v="71.86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11-20T00:00:00"/>
    <d v="1899-12-30T07:26:00"/>
    <n v="0"/>
    <x v="0"/>
    <n v="52.98"/>
    <n v="1.5"/>
    <n v="72.430000000000007"/>
    <n v="7.24"/>
    <n v="79.67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11-27T00:00:00"/>
    <d v="1899-12-30T07:42:00"/>
    <n v="0"/>
    <x v="0"/>
    <n v="49.5"/>
    <n v="1.5"/>
    <n v="67.680000000000007"/>
    <n v="6.77"/>
    <n v="74.45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12-20T00:00:00"/>
    <d v="1899-12-30T13:12:00"/>
    <n v="0"/>
    <x v="0"/>
    <n v="69.52"/>
    <n v="1.5"/>
    <n v="95.05"/>
    <n v="9.51"/>
    <n v="104.56"/>
  </r>
  <r>
    <x v="303"/>
    <s v="ACT TCCS - PTS - City Maintenance - PM - Fyshwick Depot"/>
    <n v="320551"/>
    <m/>
    <s v="Passenger"/>
    <m/>
    <n v="2011"/>
    <s v="FUEL CARD"/>
    <s v="FUEL CARD"/>
    <s v="Fuel Card"/>
    <s v="MANUKA ACT"/>
    <s v="Viva Energy Australia Ltd (Previously Shell)"/>
    <n v="8499049"/>
    <d v="2019-01-24T00:00:00"/>
    <d v="1899-12-30T06:39:00"/>
    <n v="0"/>
    <x v="0"/>
    <n v="61.59"/>
    <n v="1.56"/>
    <n v="87.57"/>
    <n v="8.76"/>
    <n v="96.33"/>
  </r>
  <r>
    <x v="303"/>
    <s v="ACT TCCS - PTS - City Maintenance - PM - Fyshwick Depot"/>
    <n v="320551"/>
    <m/>
    <s v="Passenger"/>
    <m/>
    <n v="2011"/>
    <s v="FUEL CARD"/>
    <s v="FUEL CARD"/>
    <s v="Fuel Card"/>
    <s v="MANUKA ACT"/>
    <s v="Viva Energy Australia Ltd (Previously Shell)"/>
    <n v="8499049"/>
    <d v="2019-01-24T00:00:00"/>
    <d v="1899-12-30T06:39:00"/>
    <n v="0"/>
    <x v="1"/>
    <n v="42.6"/>
    <n v="1.46"/>
    <n v="56.51"/>
    <n v="5.65"/>
    <n v="62.16"/>
  </r>
  <r>
    <x v="303"/>
    <s v="ACT TCCS - PTS - City Maintenance - PM - Fyshwick Depot"/>
    <n v="320551"/>
    <m/>
    <s v="Passenger"/>
    <m/>
    <n v="2011"/>
    <s v="FUEL CARD"/>
    <s v="FUEL CARD"/>
    <s v="Fuel Card"/>
    <s v="MANUKA ACT"/>
    <s v="Viva Energy Australia Ltd (Previously Shell)"/>
    <n v="8499049"/>
    <d v="2019-02-01T00:00:00"/>
    <d v="1899-12-30T13:59:00"/>
    <n v="0"/>
    <x v="0"/>
    <n v="43.38"/>
    <n v="1.56"/>
    <n v="61.68"/>
    <n v="6.17"/>
    <n v="67.849999999999994"/>
  </r>
  <r>
    <x v="303"/>
    <s v="ACT TCCS - PTS - City Maintenance - PM - Fyshwick Depot"/>
    <n v="320551"/>
    <m/>
    <s v="Passenger"/>
    <m/>
    <n v="2011"/>
    <s v="FUEL CARD"/>
    <s v="FUEL CARD"/>
    <s v="Fuel Card"/>
    <s v="MANUKA ACT"/>
    <s v="Viva Energy Australia Ltd (Previously Shell)"/>
    <n v="8499049"/>
    <d v="2019-03-12T00:00:00"/>
    <d v="1899-12-30T06:37:00"/>
    <n v="0"/>
    <x v="0"/>
    <n v="108.99"/>
    <n v="1.52"/>
    <n v="151.01"/>
    <n v="15.1"/>
    <n v="166.11"/>
  </r>
  <r>
    <x v="303"/>
    <s v="ACT TCCS - PTS - City Maintenance - PM - Fyshwick Depot"/>
    <n v="320551"/>
    <m/>
    <s v="Passenger"/>
    <m/>
    <n v="2011"/>
    <s v="FUEL CARD"/>
    <s v="FUEL CARD"/>
    <s v="Fuel Card"/>
    <s v="MANUKA ACT"/>
    <s v="Viva Energy Australia Ltd (Previously Shell)"/>
    <n v="8499049"/>
    <d v="2019-03-12T00:00:00"/>
    <d v="1899-12-30T06:37:00"/>
    <n v="0"/>
    <x v="1"/>
    <n v="93.99"/>
    <n v="1.44"/>
    <n v="122.95"/>
    <n v="12.3"/>
    <n v="135.25"/>
  </r>
  <r>
    <x v="303"/>
    <s v="ACT TCCS - PTS - City Maintenance - PM - Fyshwick Depot"/>
    <n v="320551"/>
    <m/>
    <s v="Passenger"/>
    <m/>
    <n v="2011"/>
    <s v="FUEL CARD"/>
    <s v="FUEL CARD"/>
    <s v="Fuel Card"/>
    <s v="MANUKA ACT"/>
    <s v="Viva Energy Australia Ltd (Previously Shell)"/>
    <n v="8499049"/>
    <d v="2019-04-23T00:00:00"/>
    <d v="1899-12-30T06:00:00"/>
    <n v="0"/>
    <x v="0"/>
    <n v="37.369999999999997"/>
    <n v="1.53"/>
    <n v="52.12"/>
    <n v="5.21"/>
    <n v="57.33"/>
  </r>
  <r>
    <x v="303"/>
    <s v="ACT TCCS - PTS - City Maintenance - PM - Fyshwick Depot"/>
    <n v="320551"/>
    <m/>
    <s v="Passenger"/>
    <m/>
    <n v="2011"/>
    <s v="FUEL CARD"/>
    <s v="FUEL CARD"/>
    <s v="Fuel Card"/>
    <s v="MANUKA ACT"/>
    <s v="Viva Energy Australia Ltd (Previously Shell)"/>
    <n v="8499049"/>
    <d v="2019-07-23T00:00:00"/>
    <d v="1899-12-30T06:38:00"/>
    <n v="0"/>
    <x v="0"/>
    <n v="123.63"/>
    <n v="1.53"/>
    <n v="172.41"/>
    <n v="17.239999999999998"/>
    <n v="189.65"/>
  </r>
  <r>
    <x v="303"/>
    <s v="ACT TCCS - PTS - City Maintenance - PM - Fyshwick Depot"/>
    <n v="320551"/>
    <m/>
    <s v="Passenger"/>
    <m/>
    <n v="2011"/>
    <s v="FUEL CARD"/>
    <s v="FUEL CARD"/>
    <s v="Fuel Card"/>
    <s v="MANUKA ACT"/>
    <s v="Viva Energy Australia Ltd (Previously Shell)"/>
    <n v="8499049"/>
    <d v="2019-07-23T00:00:00"/>
    <d v="1899-12-30T06:38:00"/>
    <n v="0"/>
    <x v="1"/>
    <n v="54.59"/>
    <n v="1.41"/>
    <n v="69.92"/>
    <n v="6.99"/>
    <n v="76.91"/>
  </r>
  <r>
    <x v="303"/>
    <s v="ACT TCCS - PTS - City Maintenance - PM - Fyshwick Depot"/>
    <n v="320551"/>
    <m/>
    <s v="Passenger"/>
    <m/>
    <n v="2011"/>
    <s v="FUEL CARD"/>
    <s v="FUEL CARD"/>
    <s v="Fuel Card"/>
    <s v="MANUKA ACT"/>
    <s v="Viva Energy Australia Ltd (Previously Shell)"/>
    <n v="8499049"/>
    <d v="2019-10-09T00:00:00"/>
    <d v="1899-12-30T05:48:00"/>
    <n v="0"/>
    <x v="3"/>
    <n v="20"/>
    <n v="1.46"/>
    <n v="26.53"/>
    <n v="2.65"/>
    <n v="29.18"/>
  </r>
  <r>
    <x v="303"/>
    <s v="ACT TCCS - PTS - City Maintenance - PM - Fyshwick Depot"/>
    <n v="320551"/>
    <m/>
    <s v="Passenger"/>
    <m/>
    <n v="2011"/>
    <s v="FUEL CARD"/>
    <s v="FUEL CARD"/>
    <s v="Fuel Card"/>
    <s v="MANUKA ACT"/>
    <s v="Viva Energy Australia Ltd (Previously Shell)"/>
    <n v="8499049"/>
    <d v="2019-12-04T00:00:00"/>
    <d v="1899-12-30T06:26:00"/>
    <n v="0"/>
    <x v="1"/>
    <n v="120.08"/>
    <n v="1.48"/>
    <n v="161.44999999999999"/>
    <n v="16.149999999999999"/>
    <n v="177.6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DEAKIN ACT"/>
    <s v="Viva Energy Australia Ltd (Previously Shell)"/>
    <n v="9546643"/>
    <d v="2019-03-18T00:00:00"/>
    <d v="1899-12-30T07:05:00"/>
    <n v="102707"/>
    <x v="0"/>
    <n v="52.73"/>
    <n v="1.5"/>
    <n v="71.930000000000007"/>
    <n v="7.19"/>
    <n v="79.12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FYSHWICK ACT"/>
    <s v="Viva Energy Australia Ltd (Previously Shell)"/>
    <n v="9546643"/>
    <d v="2019-01-19T00:00:00"/>
    <d v="1899-12-30T07:11:00"/>
    <n v="97259"/>
    <x v="0"/>
    <n v="62.12"/>
    <n v="1.54"/>
    <n v="87"/>
    <n v="8.6999999999999993"/>
    <n v="95.7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FYSHWICK ACT"/>
    <s v="Viva Energy Australia Ltd (Previously Shell)"/>
    <n v="9546643"/>
    <d v="2019-01-23T00:00:00"/>
    <d v="1899-12-30T09:24:00"/>
    <n v="97711"/>
    <x v="0"/>
    <n v="55.73"/>
    <n v="1.54"/>
    <n v="78.05"/>
    <n v="7.81"/>
    <n v="85.86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FYSHWICK ACT"/>
    <s v="Viva Energy Australia Ltd (Previously Shell)"/>
    <n v="9546643"/>
    <d v="2019-01-27T00:00:00"/>
    <d v="1899-12-30T09:10:00"/>
    <n v="98106"/>
    <x v="0"/>
    <n v="51.94"/>
    <n v="1.54"/>
    <n v="72.75"/>
    <n v="7.28"/>
    <n v="80.03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FYSHWICK ACT"/>
    <s v="Viva Energy Australia Ltd (Previously Shell)"/>
    <n v="9546643"/>
    <d v="2019-02-01T00:00:00"/>
    <d v="1899-12-30T08:59:00"/>
    <n v="98552"/>
    <x v="0"/>
    <n v="55.82"/>
    <n v="1.54"/>
    <n v="78.180000000000007"/>
    <n v="7.82"/>
    <n v="86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FYSHWICK ACT"/>
    <s v="Viva Energy Australia Ltd (Previously Shell)"/>
    <n v="9546643"/>
    <d v="2019-02-06T00:00:00"/>
    <d v="1899-12-30T09:24:00"/>
    <n v="99003"/>
    <x v="0"/>
    <n v="56.36"/>
    <n v="1.54"/>
    <n v="78.94"/>
    <n v="7.89"/>
    <n v="86.83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FYSHWICK ACT"/>
    <s v="Viva Energy Australia Ltd (Previously Shell)"/>
    <n v="9546643"/>
    <d v="2019-02-15T00:00:00"/>
    <d v="1899-12-30T10:33:00"/>
    <n v="99898"/>
    <x v="0"/>
    <n v="56.36"/>
    <n v="1.54"/>
    <n v="78.94"/>
    <n v="7.89"/>
    <n v="86.83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FYSHWICK ACT"/>
    <s v="Viva Energy Australia Ltd (Previously Shell)"/>
    <n v="9546643"/>
    <d v="2019-03-05T00:00:00"/>
    <d v="1899-12-30T09:22:00"/>
    <n v="101591"/>
    <x v="0"/>
    <n v="52.12"/>
    <n v="1.5"/>
    <n v="71.09"/>
    <n v="7.11"/>
    <n v="78.2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FYSHWICK ACT"/>
    <s v="Viva Energy Australia Ltd (Previously Shell)"/>
    <n v="9546643"/>
    <d v="2019-03-08T00:00:00"/>
    <d v="1899-12-30T13:38:00"/>
    <n v="101928"/>
    <x v="0"/>
    <n v="44.18"/>
    <n v="1.5"/>
    <n v="60.27"/>
    <n v="6.03"/>
    <n v="66.3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FYSHWICK ACT"/>
    <s v="Viva Energy Australia Ltd (Previously Shell)"/>
    <n v="9546643"/>
    <d v="2019-03-13T00:00:00"/>
    <d v="1899-12-30T09:22:00"/>
    <n v="102294"/>
    <x v="0"/>
    <n v="48.62"/>
    <n v="1.5"/>
    <n v="66.33"/>
    <n v="6.63"/>
    <n v="72.959999999999994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FYSHWICK ACT"/>
    <s v="Viva Energy Australia Ltd (Previously Shell)"/>
    <n v="9546643"/>
    <d v="2019-03-21T00:00:00"/>
    <d v="1899-12-30T00:49:00"/>
    <n v="103114"/>
    <x v="0"/>
    <n v="49.75"/>
    <n v="1.51"/>
    <n v="68.31"/>
    <n v="6.83"/>
    <n v="75.14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FYSHWICK ACT"/>
    <s v="Viva Energy Australia Ltd (Previously Shell)"/>
    <n v="9546643"/>
    <d v="2019-03-26T00:00:00"/>
    <d v="1899-12-30T09:52:00"/>
    <n v="173508"/>
    <x v="0"/>
    <n v="52.75"/>
    <n v="1.51"/>
    <n v="72.25"/>
    <n v="7.23"/>
    <n v="79.48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MANUKA ACT"/>
    <s v="Viva Energy Australia Ltd (Previously Shell)"/>
    <n v="8919580"/>
    <d v="2019-01-02T00:00:00"/>
    <d v="1899-12-30T07:47:00"/>
    <n v="95405"/>
    <x v="0"/>
    <n v="52.02"/>
    <n v="1.62"/>
    <n v="76.63"/>
    <n v="7.66"/>
    <n v="84.29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MANUKA ACT"/>
    <s v="Viva Energy Australia Ltd (Previously Shell)"/>
    <n v="9546643"/>
    <d v="2019-02-11T00:00:00"/>
    <d v="1899-12-30T11:43:00"/>
    <n v="99453"/>
    <x v="0"/>
    <n v="57"/>
    <n v="1.54"/>
    <n v="79.819999999999993"/>
    <n v="7.98"/>
    <n v="87.8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MANUKA ACT"/>
    <s v="Viva Energy Australia Ltd (Previously Shell)"/>
    <n v="9546643"/>
    <d v="2019-02-20T00:00:00"/>
    <d v="1899-12-30T06:06:00"/>
    <n v="100309"/>
    <x v="0"/>
    <n v="52.57"/>
    <n v="1.54"/>
    <n v="73.62"/>
    <n v="7.36"/>
    <n v="80.98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MANUKA ACT"/>
    <s v="Viva Energy Australia Ltd (Previously Shell)"/>
    <n v="9546643"/>
    <d v="2019-02-24T00:00:00"/>
    <d v="1899-12-30T08:59:00"/>
    <n v="100703"/>
    <x v="0"/>
    <n v="51.94"/>
    <n v="1.54"/>
    <n v="72.739999999999995"/>
    <n v="7.27"/>
    <n v="80.010000000000005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MANUKA ACT"/>
    <s v="Viva Energy Australia Ltd (Previously Shell)"/>
    <n v="9546643"/>
    <d v="2019-02-28T00:00:00"/>
    <d v="1899-12-30T13:30:00"/>
    <n v="101163"/>
    <x v="0"/>
    <n v="54.47"/>
    <n v="1.54"/>
    <n v="76.28"/>
    <n v="7.63"/>
    <n v="83.91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DEAKIN ACT"/>
    <s v="Viva Energy Australia Ltd (Previously Shell)"/>
    <n v="9473570"/>
    <d v="2019-12-03T00:00:00"/>
    <d v="1899-12-30T08:07:00"/>
    <n v="70459"/>
    <x v="0"/>
    <n v="43.74"/>
    <n v="1.55"/>
    <n v="61.49"/>
    <n v="6.15"/>
    <n v="67.64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1-04T00:00:00"/>
    <d v="1899-12-30T11:36:00"/>
    <n v="50869"/>
    <x v="0"/>
    <n v="53.06"/>
    <n v="1.62"/>
    <n v="78.17"/>
    <n v="7.82"/>
    <n v="85.99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1-18T00:00:00"/>
    <d v="1899-12-30T13:08:00"/>
    <n v="51793"/>
    <x v="0"/>
    <n v="64.69"/>
    <n v="1.54"/>
    <n v="90.59"/>
    <n v="9.06"/>
    <n v="99.65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2-01T00:00:00"/>
    <d v="1899-12-30T13:51:00"/>
    <n v="52648"/>
    <x v="0"/>
    <n v="49.94"/>
    <n v="1.54"/>
    <n v="69.94"/>
    <n v="6.99"/>
    <n v="76.930000000000007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2-08T00:00:00"/>
    <d v="1899-12-30T00:54:00"/>
    <n v="53078"/>
    <x v="0"/>
    <n v="60.94"/>
    <n v="1.54"/>
    <n v="85.35"/>
    <n v="8.5399999999999991"/>
    <n v="93.89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2-14T00:00:00"/>
    <d v="1899-12-30T00:54:00"/>
    <n v="53527"/>
    <x v="0"/>
    <n v="57.84"/>
    <n v="1.54"/>
    <n v="81"/>
    <n v="8.1"/>
    <n v="89.1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3-03T00:00:00"/>
    <d v="1899-12-30T09:00:00"/>
    <n v="54419"/>
    <x v="0"/>
    <n v="57.34"/>
    <n v="1.54"/>
    <n v="80.31"/>
    <n v="8.0299999999999994"/>
    <n v="88.34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3-14T00:00:00"/>
    <d v="1899-12-30T09:28:00"/>
    <n v="549"/>
    <x v="0"/>
    <n v="58.43"/>
    <n v="1.5"/>
    <n v="79.7"/>
    <n v="7.97"/>
    <n v="87.67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4-09T00:00:00"/>
    <d v="1899-12-30T11:56:00"/>
    <n v="56847"/>
    <x v="0"/>
    <n v="49.01"/>
    <n v="1.51"/>
    <n v="67.13"/>
    <n v="6.71"/>
    <n v="73.84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4-16T00:00:00"/>
    <d v="1899-12-30T14:02:00"/>
    <n v="57264"/>
    <x v="0"/>
    <n v="53.95"/>
    <n v="1.51"/>
    <n v="73.88"/>
    <n v="7.39"/>
    <n v="81.27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4-26T00:00:00"/>
    <d v="1899-12-30T13:55:00"/>
    <n v="57662"/>
    <x v="0"/>
    <n v="51.11"/>
    <n v="1.51"/>
    <n v="70.010000000000005"/>
    <n v="7"/>
    <n v="77.010000000000005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5-07T00:00:00"/>
    <d v="1899-12-30T08:36:00"/>
    <n v="58046"/>
    <x v="0"/>
    <n v="45.6"/>
    <n v="1.52"/>
    <n v="62.87"/>
    <n v="6.29"/>
    <n v="69.16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5-17T00:00:00"/>
    <d v="1899-12-30T11:25:00"/>
    <n v="58678"/>
    <x v="0"/>
    <n v="55.74"/>
    <n v="1.52"/>
    <n v="76.86"/>
    <n v="7.69"/>
    <n v="84.55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5-28T00:00:00"/>
    <d v="1899-12-30T00:51:00"/>
    <n v="59118"/>
    <x v="0"/>
    <n v="57.89"/>
    <n v="1.52"/>
    <n v="79.81"/>
    <n v="7.98"/>
    <n v="87.79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6-26T00:00:00"/>
    <d v="1899-12-30T08:43:00"/>
    <n v="6953"/>
    <x v="0"/>
    <n v="58.73"/>
    <n v="1.48"/>
    <n v="78.83"/>
    <n v="7.88"/>
    <n v="86.71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7-04T00:00:00"/>
    <d v="1899-12-30T08:42:00"/>
    <n v="61363"/>
    <x v="0"/>
    <n v="48.85"/>
    <n v="1.48"/>
    <n v="65.569999999999993"/>
    <n v="6.56"/>
    <n v="72.13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7-12T00:00:00"/>
    <d v="1899-12-30T10:53:00"/>
    <n v="61783"/>
    <x v="0"/>
    <n v="48.95"/>
    <n v="1.48"/>
    <n v="65.709999999999994"/>
    <n v="6.57"/>
    <n v="72.28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7-23T00:00:00"/>
    <d v="1899-12-30T13:36:00"/>
    <n v="62304"/>
    <x v="0"/>
    <n v="63.07"/>
    <n v="1.48"/>
    <n v="84.67"/>
    <n v="8.4700000000000006"/>
    <n v="93.14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8-12T00:00:00"/>
    <d v="1899-12-30T08:45:00"/>
    <n v="63406"/>
    <x v="0"/>
    <n v="41.37"/>
    <n v="1.46"/>
    <n v="54.78"/>
    <n v="5.48"/>
    <n v="60.26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8-16T00:00:00"/>
    <d v="1899-12-30T00:51:00"/>
    <n v="63820"/>
    <x v="0"/>
    <n v="46.38"/>
    <n v="1.46"/>
    <n v="61.41"/>
    <n v="6.14"/>
    <n v="67.55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8-29T00:00:00"/>
    <d v="1899-12-30T13:42:00"/>
    <n v="64312"/>
    <x v="0"/>
    <n v="56.92"/>
    <n v="1.46"/>
    <n v="75.38"/>
    <n v="7.54"/>
    <n v="82.92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9-06T00:00:00"/>
    <d v="1899-12-30T10:05:00"/>
    <n v="64871"/>
    <x v="0"/>
    <n v="61.59"/>
    <n v="1.46"/>
    <n v="81.55"/>
    <n v="8.16"/>
    <n v="89.71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9-27T00:00:00"/>
    <d v="1899-12-30T00:51:00"/>
    <n v="66138"/>
    <x v="0"/>
    <n v="61.66"/>
    <n v="1.49"/>
    <n v="83.34"/>
    <n v="8.33"/>
    <n v="91.67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10-18T00:00:00"/>
    <d v="1899-12-30T11:00:00"/>
    <n v="67427"/>
    <x v="0"/>
    <n v="57.67"/>
    <n v="1.49"/>
    <n v="77.94"/>
    <n v="7.79"/>
    <n v="85.73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10-25T00:00:00"/>
    <d v="1899-12-30T00:53:00"/>
    <n v="68128"/>
    <x v="0"/>
    <n v="62.04"/>
    <n v="1.49"/>
    <n v="83.84"/>
    <n v="8.3800000000000008"/>
    <n v="92.22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11-05T00:00:00"/>
    <d v="1899-12-30T09:34:00"/>
    <n v="60614"/>
    <x v="0"/>
    <n v="60.01"/>
    <n v="1.48"/>
    <n v="80.55"/>
    <n v="8.06"/>
    <n v="88.61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12-11T00:00:00"/>
    <d v="1899-12-30T08:34:00"/>
    <n v="71158"/>
    <x v="0"/>
    <n v="53.99"/>
    <n v="1.48"/>
    <n v="72.47"/>
    <n v="7.25"/>
    <n v="79.72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12-17T00:00:00"/>
    <d v="1899-12-30T08:32:00"/>
    <n v="71578"/>
    <x v="0"/>
    <n v="47.52"/>
    <n v="1.48"/>
    <n v="63.79"/>
    <n v="6.38"/>
    <n v="70.17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01-10T00:00:00"/>
    <d v="1899-12-30T11:33:00"/>
    <n v="51313"/>
    <x v="0"/>
    <n v="57.81"/>
    <n v="1.62"/>
    <n v="85.17"/>
    <n v="8.52"/>
    <n v="93.69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01-25T00:00:00"/>
    <d v="1899-12-30T11:35:00"/>
    <n v="52236"/>
    <x v="0"/>
    <n v="55.89"/>
    <n v="1.54"/>
    <n v="78.27"/>
    <n v="7.83"/>
    <n v="86.1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02-20T00:00:00"/>
    <d v="1899-12-30T11:43:00"/>
    <n v="53945"/>
    <x v="0"/>
    <n v="50.27"/>
    <n v="1.54"/>
    <n v="70.400000000000006"/>
    <n v="7.04"/>
    <n v="77.44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03-21T00:00:00"/>
    <d v="1899-12-30T07:11:00"/>
    <n v="554265"/>
    <x v="0"/>
    <n v="60.69"/>
    <n v="1.51"/>
    <n v="83.34"/>
    <n v="8.33"/>
    <n v="91.67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03-28T00:00:00"/>
    <d v="1899-12-30T05:50:00"/>
    <n v="56993"/>
    <x v="0"/>
    <n v="63.18"/>
    <n v="1.51"/>
    <n v="86.53"/>
    <n v="8.65"/>
    <n v="95.18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05-10T00:00:00"/>
    <d v="1899-12-30T11:31:00"/>
    <n v="58285"/>
    <x v="0"/>
    <n v="27.45"/>
    <n v="1.52"/>
    <n v="37.840000000000003"/>
    <n v="3.78"/>
    <n v="41.62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06-06T00:00:00"/>
    <d v="1899-12-30T11:28:00"/>
    <n v="59526"/>
    <x v="0"/>
    <n v="53.56"/>
    <n v="1.52"/>
    <n v="73.84"/>
    <n v="7.38"/>
    <n v="81.22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06-13T00:00:00"/>
    <d v="1899-12-30T05:47:00"/>
    <n v="60018"/>
    <x v="0"/>
    <n v="60.29"/>
    <n v="1.51"/>
    <n v="82.57"/>
    <n v="8.26"/>
    <n v="90.83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06-20T00:00:00"/>
    <d v="1899-12-30T06:36:00"/>
    <n v="60463"/>
    <x v="0"/>
    <n v="57.19"/>
    <n v="1.51"/>
    <n v="78.33"/>
    <n v="7.83"/>
    <n v="86.16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08-01T00:00:00"/>
    <d v="1899-12-30T07:24:00"/>
    <n v="62762"/>
    <x v="0"/>
    <n v="54.1"/>
    <n v="1.51"/>
    <n v="74.09"/>
    <n v="7.41"/>
    <n v="81.5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08-07T00:00:00"/>
    <d v="1899-12-30T08:13:00"/>
    <n v="63183"/>
    <x v="0"/>
    <n v="38.1"/>
    <n v="1.51"/>
    <n v="52.18"/>
    <n v="5.22"/>
    <n v="57.4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09-17T00:00:00"/>
    <d v="1899-12-30T07:23:00"/>
    <n v="65375"/>
    <x v="0"/>
    <n v="53.77"/>
    <n v="1.5"/>
    <n v="73.150000000000006"/>
    <n v="7.32"/>
    <n v="80.47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09-20T00:00:00"/>
    <d v="1899-12-30T00:55:00"/>
    <n v="65657"/>
    <x v="0"/>
    <n v="36.03"/>
    <n v="1.51"/>
    <n v="49.35"/>
    <n v="4.9400000000000004"/>
    <n v="54.29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10-08T00:00:00"/>
    <d v="1899-12-30T08:14:00"/>
    <n v="66591"/>
    <x v="0"/>
    <n v="58.54"/>
    <n v="1.53"/>
    <n v="81.239999999999995"/>
    <n v="8.1199999999999992"/>
    <n v="89.36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10-11T00:00:00"/>
    <d v="1899-12-30T13:33:00"/>
    <n v="66943"/>
    <x v="0"/>
    <n v="45.39"/>
    <n v="1.53"/>
    <n v="62.99"/>
    <n v="6.3"/>
    <n v="69.290000000000006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10-23T00:00:00"/>
    <d v="1899-12-30T08:26:00"/>
    <n v="67845"/>
    <x v="0"/>
    <n v="24.43"/>
    <n v="1.53"/>
    <n v="33.9"/>
    <n v="3.39"/>
    <n v="37.29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11-08T00:00:00"/>
    <d v="1899-12-30T11:36:00"/>
    <n v="68903"/>
    <x v="0"/>
    <n v="41.76"/>
    <n v="1.53"/>
    <n v="57.95"/>
    <n v="5.8"/>
    <n v="63.75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11-15T00:00:00"/>
    <d v="1899-12-30T13:28:00"/>
    <n v="69254"/>
    <x v="0"/>
    <n v="38.43"/>
    <n v="1.53"/>
    <n v="53.33"/>
    <n v="5.33"/>
    <n v="58.66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11-22T00:00:00"/>
    <d v="1899-12-30T06:14:00"/>
    <n v="69647"/>
    <x v="0"/>
    <n v="52.48"/>
    <n v="1.53"/>
    <n v="72.83"/>
    <n v="7.28"/>
    <n v="80.11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11-28T00:00:00"/>
    <d v="1899-12-30T07:57:00"/>
    <n v="70045"/>
    <x v="0"/>
    <n v="50.56"/>
    <n v="1.53"/>
    <n v="70.17"/>
    <n v="7.02"/>
    <n v="77.19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12-06T00:00:00"/>
    <d v="1899-12-30T08:17:00"/>
    <n v="70751"/>
    <x v="0"/>
    <n v="34.54"/>
    <n v="1.53"/>
    <n v="47.93"/>
    <n v="4.79"/>
    <n v="52.72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12-20T00:00:00"/>
    <d v="1899-12-30T07:51:00"/>
    <n v="71881"/>
    <x v="0"/>
    <n v="32.590000000000003"/>
    <n v="1.53"/>
    <n v="45.22"/>
    <n v="4.5199999999999996"/>
    <n v="49.74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1-02T00:00:00"/>
    <d v="1899-12-30T00:50:00"/>
    <n v="51"/>
    <x v="0"/>
    <n v="31.68"/>
    <n v="1.62"/>
    <n v="46.68"/>
    <n v="4.67"/>
    <n v="51.35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1-07T00:00:00"/>
    <d v="1899-12-30T13:01:00"/>
    <n v="762"/>
    <x v="0"/>
    <n v="38.869999999999997"/>
    <n v="1.62"/>
    <n v="57.27"/>
    <n v="5.73"/>
    <n v="63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1-11T00:00:00"/>
    <d v="1899-12-30T07:57:00"/>
    <n v="771"/>
    <x v="0"/>
    <n v="34.86"/>
    <n v="1.62"/>
    <n v="51.36"/>
    <n v="5.14"/>
    <n v="56.5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1-15T00:00:00"/>
    <d v="1899-12-30T07:36:00"/>
    <n v="784"/>
    <x v="0"/>
    <n v="32.090000000000003"/>
    <n v="1.54"/>
    <n v="44.94"/>
    <n v="4.49"/>
    <n v="49.43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1-21T00:00:00"/>
    <d v="1899-12-30T07:24:00"/>
    <n v="793"/>
    <x v="0"/>
    <n v="32.869999999999997"/>
    <n v="1.54"/>
    <n v="46.04"/>
    <n v="4.5999999999999996"/>
    <n v="50.64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1-24T00:00:00"/>
    <d v="1899-12-30T07:35:00"/>
    <n v="806"/>
    <x v="0"/>
    <n v="39.83"/>
    <n v="1.54"/>
    <n v="55.78"/>
    <n v="5.58"/>
    <n v="61.36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1-29T00:00:00"/>
    <d v="1899-12-30T07:27:00"/>
    <n v="817"/>
    <x v="0"/>
    <n v="36.700000000000003"/>
    <n v="1.54"/>
    <n v="51.41"/>
    <n v="5.14"/>
    <n v="56.55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1-31T00:00:00"/>
    <d v="1899-12-30T07:45:00"/>
    <n v="826"/>
    <x v="0"/>
    <n v="31.55"/>
    <n v="1.54"/>
    <n v="44.18"/>
    <n v="4.42"/>
    <n v="48.6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2-01T00:00:00"/>
    <d v="1899-12-30T15:14:00"/>
    <n v="836"/>
    <x v="0"/>
    <n v="39.19"/>
    <n v="1.54"/>
    <n v="54.89"/>
    <n v="5.49"/>
    <n v="60.38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2-05T00:00:00"/>
    <d v="1899-12-30T07:47:00"/>
    <n v="826"/>
    <x v="0"/>
    <n v="35.369999999999997"/>
    <n v="1.54"/>
    <n v="49.53"/>
    <n v="4.95"/>
    <n v="54.48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2-08T00:00:00"/>
    <d v="1899-12-30T11:40:00"/>
    <n v="864"/>
    <x v="0"/>
    <n v="43.28"/>
    <n v="1.54"/>
    <n v="60.6"/>
    <n v="6.06"/>
    <n v="66.66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2-11T00:00:00"/>
    <d v="1899-12-30T07:46:00"/>
    <n v="875"/>
    <x v="0"/>
    <n v="35.729999999999997"/>
    <n v="1.54"/>
    <n v="50.05"/>
    <n v="5.01"/>
    <n v="55.06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2-18T00:00:00"/>
    <d v="1899-12-30T14:47:00"/>
    <n v="897"/>
    <x v="0"/>
    <n v="41.73"/>
    <n v="1.54"/>
    <n v="58.44"/>
    <n v="5.84"/>
    <n v="64.28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2-21T00:00:00"/>
    <d v="1899-12-30T00:49:00"/>
    <n v="908"/>
    <x v="0"/>
    <n v="39.68"/>
    <n v="1.54"/>
    <n v="55.57"/>
    <n v="5.56"/>
    <n v="61.13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2-25T00:00:00"/>
    <d v="1899-12-30T14:59:00"/>
    <n v="926"/>
    <x v="0"/>
    <n v="21.71"/>
    <n v="1.54"/>
    <n v="30.4"/>
    <n v="3.04"/>
    <n v="33.44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2-28T00:00:00"/>
    <d v="1899-12-30T07:28:00"/>
    <n v="935"/>
    <x v="0"/>
    <n v="30.22"/>
    <n v="1.54"/>
    <n v="42.32"/>
    <n v="4.2300000000000004"/>
    <n v="46.55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3-04T00:00:00"/>
    <d v="1899-12-30T07:34:00"/>
    <n v="947"/>
    <x v="0"/>
    <n v="35.25"/>
    <n v="1.54"/>
    <n v="49.37"/>
    <n v="4.9400000000000004"/>
    <n v="54.31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3-06T00:00:00"/>
    <d v="1899-12-30T07:26:00"/>
    <n v="957"/>
    <x v="0"/>
    <n v="32.86"/>
    <n v="1.5"/>
    <n v="44.82"/>
    <n v="4.4800000000000004"/>
    <n v="49.3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3-12T00:00:00"/>
    <d v="1899-12-30T00:51:00"/>
    <n v="976"/>
    <x v="0"/>
    <n v="37.43"/>
    <n v="1.5"/>
    <n v="51.05"/>
    <n v="5.1100000000000003"/>
    <n v="56.16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3-15T00:00:00"/>
    <d v="1899-12-30T07:44:00"/>
    <n v="990"/>
    <x v="0"/>
    <n v="41.54"/>
    <n v="1.5"/>
    <n v="56.67"/>
    <n v="5.67"/>
    <n v="62.34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3-19T00:00:00"/>
    <d v="1899-12-30T00:50:00"/>
    <n v="10002"/>
    <x v="0"/>
    <n v="33.43"/>
    <n v="1.5"/>
    <n v="45.6"/>
    <n v="4.5599999999999996"/>
    <n v="50.16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3-21T00:00:00"/>
    <d v="1899-12-30T15:03:00"/>
    <n v="1016"/>
    <x v="0"/>
    <n v="41.62"/>
    <n v="1.51"/>
    <n v="57.15"/>
    <n v="5.72"/>
    <n v="62.87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3-26T00:00:00"/>
    <d v="1899-12-30T07:34:00"/>
    <n v="1028"/>
    <x v="0"/>
    <n v="36.1"/>
    <n v="1.51"/>
    <n v="49.44"/>
    <n v="4.9400000000000004"/>
    <n v="54.38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3-28T00:00:00"/>
    <d v="1899-12-30T07:51:00"/>
    <n v="1043"/>
    <x v="0"/>
    <n v="30.31"/>
    <n v="1.51"/>
    <n v="41.51"/>
    <n v="4.1500000000000004"/>
    <n v="45.66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4-02T00:00:00"/>
    <d v="1899-12-30T09:10:00"/>
    <n v="1061"/>
    <x v="0"/>
    <n v="36.25"/>
    <n v="1.51"/>
    <n v="49.65"/>
    <n v="4.97"/>
    <n v="54.62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4-04T00:00:00"/>
    <d v="1899-12-30T08:04:00"/>
    <n v="1072"/>
    <x v="0"/>
    <n v="29.68"/>
    <n v="1.51"/>
    <n v="40.65"/>
    <n v="4.07"/>
    <n v="44.72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4-16T00:00:00"/>
    <d v="1899-12-30T07:17:00"/>
    <n v="1100"/>
    <x v="0"/>
    <n v="21.24"/>
    <n v="1.51"/>
    <n v="29.09"/>
    <n v="2.91"/>
    <n v="32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4-18T00:00:00"/>
    <d v="1899-12-30T07:40:00"/>
    <n v="1110"/>
    <x v="0"/>
    <n v="27.58"/>
    <n v="1.51"/>
    <n v="37.78"/>
    <n v="3.78"/>
    <n v="41.56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4-24T00:00:00"/>
    <d v="1899-12-30T07:57:00"/>
    <n v="1125"/>
    <x v="0"/>
    <n v="37.6"/>
    <n v="1.51"/>
    <n v="51.5"/>
    <n v="5.15"/>
    <n v="56.65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5-08T00:00:00"/>
    <d v="1899-12-30T08:30:00"/>
    <n v="1141"/>
    <x v="0"/>
    <n v="38.659999999999997"/>
    <n v="1.52"/>
    <n v="53.31"/>
    <n v="5.33"/>
    <n v="58.64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5-10T00:00:00"/>
    <d v="1899-12-30T11:44:00"/>
    <n v="1156"/>
    <x v="0"/>
    <n v="41.4"/>
    <n v="1.52"/>
    <n v="57.07"/>
    <n v="5.71"/>
    <n v="62.78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5-15T00:00:00"/>
    <d v="1899-12-30T07:41:00"/>
    <n v="1172"/>
    <x v="0"/>
    <n v="41.78"/>
    <n v="1.52"/>
    <n v="57.61"/>
    <n v="5.76"/>
    <n v="63.37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5-17T00:00:00"/>
    <d v="1899-12-30T07:32:00"/>
    <n v="1183"/>
    <x v="0"/>
    <n v="35.56"/>
    <n v="1.52"/>
    <n v="49.03"/>
    <n v="4.9000000000000004"/>
    <n v="53.93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5-21T00:00:00"/>
    <d v="1899-12-30T07:25:00"/>
    <n v="1175"/>
    <x v="0"/>
    <n v="33.909999999999997"/>
    <n v="1.52"/>
    <n v="46.75"/>
    <n v="4.68"/>
    <n v="51.43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5-23T00:00:00"/>
    <d v="1899-12-30T07:39:00"/>
    <n v="1207"/>
    <x v="0"/>
    <n v="36.369999999999997"/>
    <n v="1.52"/>
    <n v="50.15"/>
    <n v="5.0199999999999996"/>
    <n v="55.17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5-28T00:00:00"/>
    <d v="1899-12-30T07:38:00"/>
    <n v="1220"/>
    <x v="0"/>
    <n v="32.04"/>
    <n v="1.52"/>
    <n v="44.17"/>
    <n v="4.42"/>
    <n v="48.59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5-31T00:00:00"/>
    <d v="1899-12-30T08:22:00"/>
    <n v="12333"/>
    <x v="0"/>
    <n v="28.82"/>
    <n v="1.52"/>
    <n v="39.729999999999997"/>
    <n v="3.97"/>
    <n v="43.7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6-05T00:00:00"/>
    <d v="1899-12-30T00:50:00"/>
    <n v="1257"/>
    <x v="0"/>
    <n v="33.6"/>
    <n v="1.52"/>
    <n v="46.32"/>
    <n v="4.63"/>
    <n v="50.95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6-12T00:00:00"/>
    <d v="1899-12-30T08:14:00"/>
    <n v="1261"/>
    <x v="0"/>
    <n v="28.7"/>
    <n v="1.51"/>
    <n v="39.31"/>
    <n v="3.93"/>
    <n v="43.24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6-14T00:00:00"/>
    <d v="1899-12-30T14:05:00"/>
    <n v="1279"/>
    <x v="0"/>
    <n v="43.95"/>
    <n v="1.48"/>
    <n v="59"/>
    <n v="5.9"/>
    <n v="64.900000000000006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6-19T00:00:00"/>
    <d v="1899-12-30T07:56:00"/>
    <n v="1292"/>
    <x v="0"/>
    <n v="29.3"/>
    <n v="1.48"/>
    <n v="39.33"/>
    <n v="3.93"/>
    <n v="43.26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6-21T00:00:00"/>
    <d v="1899-12-30T07:45:00"/>
    <n v="1304"/>
    <x v="0"/>
    <n v="28.75"/>
    <n v="1.48"/>
    <n v="38.6"/>
    <n v="3.86"/>
    <n v="42.46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6-26T00:00:00"/>
    <d v="1899-12-30T07:41:00"/>
    <n v="1322"/>
    <x v="0"/>
    <n v="29.91"/>
    <n v="1.48"/>
    <n v="40.15"/>
    <n v="4.0199999999999996"/>
    <n v="44.17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MANUKA ACT"/>
    <s v="Viva Energy Australia Ltd (Previously Shell)"/>
    <n v="9233531"/>
    <d v="2019-02-13T00:00:00"/>
    <d v="1899-12-30T14:20:00"/>
    <n v="885"/>
    <x v="0"/>
    <n v="38.76"/>
    <n v="1.54"/>
    <n v="54.28"/>
    <n v="5.43"/>
    <n v="59.71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1-02T00:00:00"/>
    <d v="1899-12-30T07:37:00"/>
    <n v="618"/>
    <x v="0"/>
    <n v="27.5"/>
    <n v="1.62"/>
    <n v="40.520000000000003"/>
    <n v="4.05"/>
    <n v="44.57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1-04T00:00:00"/>
    <d v="1899-12-30T07:39:00"/>
    <n v="628"/>
    <x v="0"/>
    <n v="38.71"/>
    <n v="1.62"/>
    <n v="57.02"/>
    <n v="5.7"/>
    <n v="62.72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1-10T00:00:00"/>
    <d v="1899-12-30T07:47:00"/>
    <n v="637"/>
    <x v="0"/>
    <n v="33.909999999999997"/>
    <n v="1.62"/>
    <n v="49.96"/>
    <n v="5"/>
    <n v="54.96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1-22T00:00:00"/>
    <d v="1899-12-30T07:26:00"/>
    <n v="663"/>
    <x v="0"/>
    <n v="30.77"/>
    <n v="1.54"/>
    <n v="43.1"/>
    <n v="4.3099999999999996"/>
    <n v="47.41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1-24T00:00:00"/>
    <d v="1899-12-30T07:33:00"/>
    <n v="671"/>
    <x v="0"/>
    <n v="30.61"/>
    <n v="1.54"/>
    <n v="42.87"/>
    <n v="4.29"/>
    <n v="47.16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1-30T00:00:00"/>
    <d v="1899-12-30T07:28:00"/>
    <n v="679"/>
    <x v="0"/>
    <n v="29.78"/>
    <n v="1.54"/>
    <n v="41.71"/>
    <n v="4.17"/>
    <n v="45.88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2-01T00:00:00"/>
    <d v="1899-12-30T07:25:00"/>
    <n v="687"/>
    <x v="0"/>
    <n v="29.93"/>
    <n v="1.54"/>
    <n v="41.93"/>
    <n v="4.1900000000000004"/>
    <n v="46.12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2-04T00:00:00"/>
    <d v="1899-12-30T00:58:00"/>
    <n v="165"/>
    <x v="0"/>
    <n v="29.78"/>
    <n v="1.54"/>
    <n v="41.7"/>
    <n v="4.17"/>
    <n v="45.87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2-06T00:00:00"/>
    <d v="1899-12-30T07:25:00"/>
    <n v="701"/>
    <x v="0"/>
    <n v="23.28"/>
    <n v="1.54"/>
    <n v="32.61"/>
    <n v="3.26"/>
    <n v="35.869999999999997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2-07T00:00:00"/>
    <d v="1899-12-30T07:29:00"/>
    <n v="703"/>
    <x v="0"/>
    <n v="7.92"/>
    <n v="1.54"/>
    <n v="11.09"/>
    <n v="1.1100000000000001"/>
    <n v="12.2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2-11T00:00:00"/>
    <d v="1899-12-30T07:16:00"/>
    <n v="722"/>
    <x v="0"/>
    <n v="36.17"/>
    <n v="1.54"/>
    <n v="50.66"/>
    <n v="5.07"/>
    <n v="55.73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2-15T00:00:00"/>
    <d v="1899-12-30T07:19:00"/>
    <n v="733"/>
    <x v="0"/>
    <n v="40.57"/>
    <n v="1.54"/>
    <n v="56.82"/>
    <n v="5.68"/>
    <n v="62.5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2-21T00:00:00"/>
    <d v="1899-12-30T07:40:00"/>
    <n v="744"/>
    <x v="0"/>
    <n v="37.159999999999997"/>
    <n v="1.54"/>
    <n v="52.04"/>
    <n v="5.2"/>
    <n v="57.24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2-26T00:00:00"/>
    <d v="1899-12-30T07:22:00"/>
    <n v="766"/>
    <x v="0"/>
    <n v="36.24"/>
    <n v="1.54"/>
    <n v="50.76"/>
    <n v="5.08"/>
    <n v="55.84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2-28T00:00:00"/>
    <d v="1899-12-30T14:56:00"/>
    <n v="780"/>
    <x v="0"/>
    <n v="39.36"/>
    <n v="1.54"/>
    <n v="55.12"/>
    <n v="5.51"/>
    <n v="60.63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3-04T00:00:00"/>
    <d v="1899-12-30T07:33:00"/>
    <n v="793"/>
    <x v="0"/>
    <n v="30.98"/>
    <n v="1.54"/>
    <n v="43.39"/>
    <n v="4.34"/>
    <n v="47.73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3-06T00:00:00"/>
    <d v="1899-12-30T07:19:00"/>
    <n v="805"/>
    <x v="0"/>
    <n v="29"/>
    <n v="1.5"/>
    <n v="39.56"/>
    <n v="3.96"/>
    <n v="43.52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3-08T00:00:00"/>
    <d v="1899-12-30T11:45:00"/>
    <n v="821"/>
    <x v="0"/>
    <n v="36.22"/>
    <n v="1.5"/>
    <n v="49.41"/>
    <n v="4.9400000000000004"/>
    <n v="54.35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3-13T00:00:00"/>
    <d v="1899-12-30T07:24:00"/>
    <n v="831"/>
    <x v="0"/>
    <n v="23.53"/>
    <n v="1.5"/>
    <n v="32.1"/>
    <n v="3.21"/>
    <n v="35.31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3-15T00:00:00"/>
    <d v="1899-12-30T07:35:00"/>
    <n v="845"/>
    <x v="0"/>
    <n v="32.21"/>
    <n v="1.5"/>
    <n v="43.94"/>
    <n v="4.3899999999999997"/>
    <n v="48.33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3-20T00:00:00"/>
    <d v="1899-12-30T00:53:00"/>
    <n v="860"/>
    <x v="0"/>
    <n v="31.77"/>
    <n v="1.51"/>
    <n v="43.63"/>
    <n v="4.3600000000000003"/>
    <n v="47.99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3-25T00:00:00"/>
    <d v="1899-12-30T08:13:00"/>
    <n v="876"/>
    <x v="0"/>
    <n v="34.090000000000003"/>
    <n v="1.51"/>
    <n v="46.68"/>
    <n v="4.67"/>
    <n v="51.35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3-28T00:00:00"/>
    <d v="1899-12-30T08:11:00"/>
    <n v="897"/>
    <x v="0"/>
    <n v="31.96"/>
    <n v="1.51"/>
    <n v="43.78"/>
    <n v="4.38"/>
    <n v="48.16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4-01T00:00:00"/>
    <d v="1899-12-30T07:36:00"/>
    <n v="910"/>
    <x v="0"/>
    <n v="29.87"/>
    <n v="1.51"/>
    <n v="40.909999999999997"/>
    <n v="4.09"/>
    <n v="45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4-03T00:00:00"/>
    <d v="1899-12-30T07:38:00"/>
    <n v="924"/>
    <x v="0"/>
    <n v="32.51"/>
    <n v="1.51"/>
    <n v="44.53"/>
    <n v="4.45"/>
    <n v="48.98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4-05T00:00:00"/>
    <d v="1899-12-30T07:18:00"/>
    <n v="937"/>
    <x v="0"/>
    <n v="32.49"/>
    <n v="1.51"/>
    <n v="44.49"/>
    <n v="4.45"/>
    <n v="48.94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4-16T00:00:00"/>
    <d v="1899-12-30T07:14:00"/>
    <n v="977"/>
    <x v="0"/>
    <n v="33.14"/>
    <n v="1.51"/>
    <n v="45.39"/>
    <n v="4.54"/>
    <n v="49.93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4-18T00:00:00"/>
    <d v="1899-12-30T07:37:00"/>
    <n v="988"/>
    <x v="0"/>
    <n v="25.46"/>
    <n v="1.51"/>
    <n v="34.869999999999997"/>
    <n v="3.49"/>
    <n v="38.36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4-24T00:00:00"/>
    <d v="1899-12-30T07:43:00"/>
    <n v="1003"/>
    <x v="0"/>
    <n v="32.19"/>
    <n v="1.51"/>
    <n v="44.09"/>
    <n v="4.41"/>
    <n v="48.5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4-29T00:00:00"/>
    <d v="1899-12-30T07:29:00"/>
    <n v="1017"/>
    <x v="0"/>
    <n v="29.34"/>
    <n v="1.51"/>
    <n v="40.18"/>
    <n v="4.0199999999999996"/>
    <n v="44.2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5-08T00:00:00"/>
    <d v="1899-12-30T07:43:00"/>
    <n v="1037"/>
    <x v="0"/>
    <n v="22.43"/>
    <n v="1.52"/>
    <n v="30.93"/>
    <n v="3.09"/>
    <n v="34.020000000000003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5-28T00:00:00"/>
    <d v="1899-12-30T07:37:00"/>
    <n v="1062"/>
    <x v="0"/>
    <n v="23.73"/>
    <n v="1.52"/>
    <n v="32.72"/>
    <n v="3.27"/>
    <n v="35.99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5-31T00:00:00"/>
    <d v="1899-12-30T07:40:00"/>
    <n v="1077"/>
    <x v="0"/>
    <n v="29"/>
    <n v="1.52"/>
    <n v="39.979999999999997"/>
    <n v="4"/>
    <n v="43.98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6-11T00:00:00"/>
    <d v="1899-12-30T07:42:00"/>
    <n v="1100"/>
    <x v="0"/>
    <n v="29.13"/>
    <n v="1.51"/>
    <n v="39.9"/>
    <n v="3.99"/>
    <n v="43.89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6-14T00:00:00"/>
    <d v="1899-12-30T08:47:00"/>
    <n v="1114"/>
    <x v="0"/>
    <n v="30.12"/>
    <n v="1.51"/>
    <n v="41.26"/>
    <n v="4.13"/>
    <n v="45.39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6-19T00:00:00"/>
    <d v="1899-12-30T07:50:00"/>
    <n v="1131"/>
    <x v="0"/>
    <n v="33.03"/>
    <n v="1.48"/>
    <n v="44.33"/>
    <n v="4.43"/>
    <n v="48.76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6-21T00:00:00"/>
    <d v="1899-12-30T09:20:00"/>
    <n v="1143"/>
    <x v="0"/>
    <n v="26.91"/>
    <n v="1.48"/>
    <n v="36.119999999999997"/>
    <n v="3.61"/>
    <n v="39.729999999999997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7-22T00:00:00"/>
    <d v="1899-12-30T08:20:00"/>
    <n v="1172"/>
    <x v="0"/>
    <n v="38.11"/>
    <n v="1.48"/>
    <n v="51.16"/>
    <n v="5.12"/>
    <n v="56.28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9-04T00:00:00"/>
    <d v="1899-12-30T07:47:00"/>
    <n v="1184"/>
    <x v="0"/>
    <n v="32.43"/>
    <n v="1.46"/>
    <n v="42.95"/>
    <n v="4.3"/>
    <n v="47.25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MANUKA ACT"/>
    <s v="Viva Energy Australia Ltd (Previously Shell)"/>
    <n v="9254132"/>
    <d v="2019-01-12T00:00:00"/>
    <d v="1899-12-30T07:11:00"/>
    <n v="645"/>
    <x v="0"/>
    <n v="34.69"/>
    <n v="1.54"/>
    <n v="48.59"/>
    <n v="4.8600000000000003"/>
    <n v="53.45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MANUKA ACT"/>
    <s v="Viva Energy Australia Ltd (Previously Shell)"/>
    <n v="9254132"/>
    <d v="2019-02-09T00:00:00"/>
    <d v="1899-12-30T07:00:00"/>
    <n v="312"/>
    <x v="0"/>
    <n v="27.94"/>
    <n v="1.54"/>
    <n v="39.130000000000003"/>
    <n v="3.91"/>
    <n v="43.04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MANUKA ACT"/>
    <s v="Viva Energy Australia Ltd (Previously Shell)"/>
    <n v="9254132"/>
    <d v="2019-02-23T00:00:00"/>
    <d v="1899-12-30T09:18:00"/>
    <n v="755"/>
    <x v="0"/>
    <n v="29.19"/>
    <n v="1.54"/>
    <n v="40.880000000000003"/>
    <n v="4.09"/>
    <n v="44.97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MANUKA ACT"/>
    <s v="Viva Energy Australia Ltd (Previously Shell)"/>
    <n v="9254132"/>
    <d v="2019-04-11T00:00:00"/>
    <d v="1899-12-30T00:56:00"/>
    <n v="0"/>
    <x v="0"/>
    <n v="34.82"/>
    <n v="1.51"/>
    <n v="47.69"/>
    <n v="4.7699999999999996"/>
    <n v="52.46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MANUKA ACT"/>
    <s v="Viva Energy Australia Ltd (Previously Shell)"/>
    <n v="9254132"/>
    <d v="2019-05-23T00:00:00"/>
    <d v="1899-12-30T07:50:00"/>
    <n v="1052"/>
    <x v="0"/>
    <n v="37.4"/>
    <n v="1.52"/>
    <n v="51.57"/>
    <n v="5.16"/>
    <n v="56.73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CURTIN ACT"/>
    <s v="Viva Energy Australia Ltd (Previously Shell)"/>
    <n v="9260908"/>
    <d v="2019-02-04T00:00:00"/>
    <d v="1899-12-30T11:16:00"/>
    <n v="11600"/>
    <x v="0"/>
    <n v="56.99"/>
    <n v="1.54"/>
    <n v="79.81"/>
    <n v="7.98"/>
    <n v="87.79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CURTIN ACT"/>
    <s v="Viva Energy Australia Ltd (Previously Shell)"/>
    <n v="9260908"/>
    <d v="2019-10-28T00:00:00"/>
    <d v="1899-12-30T08:29:00"/>
    <n v="7369"/>
    <x v="0"/>
    <n v="55.56"/>
    <n v="1.54"/>
    <n v="77.61"/>
    <n v="7.76"/>
    <n v="85.37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DICKSON ACT"/>
    <s v="Viva Energy Australia Ltd (Previously Shell)"/>
    <n v="9260908"/>
    <d v="2019-09-17T00:00:00"/>
    <d v="1899-12-30T10:25:00"/>
    <n v="18757"/>
    <x v="0"/>
    <n v="57.46"/>
    <n v="1.51"/>
    <n v="78.7"/>
    <n v="7.87"/>
    <n v="86.57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FYSHWICK ACT"/>
    <s v="Viva Energy Australia Ltd (Previously Shell)"/>
    <n v="9260908"/>
    <d v="2019-01-15T00:00:00"/>
    <d v="1899-12-30T08:32:00"/>
    <n v="10900"/>
    <x v="0"/>
    <n v="58.13"/>
    <n v="1.54"/>
    <n v="81.41"/>
    <n v="8.14"/>
    <n v="89.55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FYSHWICK ACT"/>
    <s v="Viva Energy Australia Ltd (Previously Shell)"/>
    <n v="9260908"/>
    <d v="2019-02-28T00:00:00"/>
    <d v="1899-12-30T13:49:00"/>
    <n v="12275"/>
    <x v="0"/>
    <n v="57.57"/>
    <n v="1.54"/>
    <n v="80.62"/>
    <n v="8.06"/>
    <n v="88.68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FYSHWICK ACT"/>
    <s v="Viva Energy Australia Ltd (Previously Shell)"/>
    <n v="9260908"/>
    <d v="2019-03-21T00:00:00"/>
    <d v="1899-12-30T07:22:00"/>
    <n v="13000"/>
    <x v="0"/>
    <n v="56.64"/>
    <n v="1.51"/>
    <n v="77.77"/>
    <n v="7.78"/>
    <n v="85.55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FYSHWICK ACT"/>
    <s v="Viva Energy Australia Ltd (Previously Shell)"/>
    <n v="9260908"/>
    <d v="2019-04-03T00:00:00"/>
    <d v="1899-12-30T13:30:00"/>
    <n v="13465"/>
    <x v="0"/>
    <n v="56.29"/>
    <n v="1.51"/>
    <n v="77.099999999999994"/>
    <n v="7.71"/>
    <n v="84.81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FYSHWICK ACT"/>
    <s v="Viva Energy Australia Ltd (Previously Shell)"/>
    <n v="9260908"/>
    <d v="2019-04-18T00:00:00"/>
    <d v="1899-12-30T10:03:00"/>
    <n v="1400"/>
    <x v="0"/>
    <n v="57.51"/>
    <n v="1.51"/>
    <n v="78.760000000000005"/>
    <n v="7.88"/>
    <n v="86.64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FYSHWICK ACT"/>
    <s v="Viva Energy Australia Ltd (Previously Shell)"/>
    <n v="9260908"/>
    <d v="2019-05-10T00:00:00"/>
    <d v="1899-12-30T07:09:00"/>
    <n v="14657"/>
    <x v="0"/>
    <n v="54.54"/>
    <n v="1.52"/>
    <n v="75.19"/>
    <n v="7.52"/>
    <n v="82.71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FYSHWICK ACT"/>
    <s v="Viva Energy Australia Ltd (Previously Shell)"/>
    <n v="9260908"/>
    <d v="2019-05-28T00:00:00"/>
    <d v="1899-12-30T07:18:00"/>
    <n v="15455"/>
    <x v="0"/>
    <n v="55.54"/>
    <n v="1.52"/>
    <n v="76.569999999999993"/>
    <n v="7.66"/>
    <n v="84.23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FYSHWICK ACT"/>
    <s v="Viva Energy Australia Ltd (Previously Shell)"/>
    <n v="9260908"/>
    <d v="2019-06-14T00:00:00"/>
    <d v="1899-12-30T07:35:00"/>
    <n v="15850"/>
    <x v="0"/>
    <n v="58.67"/>
    <n v="1.51"/>
    <n v="80.349999999999994"/>
    <n v="8.0399999999999991"/>
    <n v="88.39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FYSHWICK ACT"/>
    <s v="Viva Energy Australia Ltd (Previously Shell)"/>
    <n v="9260908"/>
    <d v="2019-07-04T00:00:00"/>
    <d v="1899-12-30T07:10:00"/>
    <n v="6600"/>
    <x v="0"/>
    <n v="53.15"/>
    <n v="1.48"/>
    <n v="71.349999999999994"/>
    <n v="7.14"/>
    <n v="78.489999999999995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FYSHWICK ACT"/>
    <s v="Viva Energy Australia Ltd (Previously Shell)"/>
    <n v="9260908"/>
    <d v="2019-07-24T00:00:00"/>
    <d v="1899-12-30T10:07:00"/>
    <n v="16950"/>
    <x v="0"/>
    <n v="56.63"/>
    <n v="1.48"/>
    <n v="76.02"/>
    <n v="7.6"/>
    <n v="83.62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FYSHWICK ACT"/>
    <s v="Viva Energy Australia Ltd (Previously Shell)"/>
    <n v="9260908"/>
    <d v="2019-08-15T00:00:00"/>
    <d v="1899-12-30T07:26:00"/>
    <n v="1753"/>
    <x v="0"/>
    <n v="53.49"/>
    <n v="1.46"/>
    <n v="70.84"/>
    <n v="7.08"/>
    <n v="77.92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FYSHWICK ACT"/>
    <s v="Viva Energy Australia Ltd (Previously Shell)"/>
    <n v="9260908"/>
    <d v="2019-08-29T00:00:00"/>
    <d v="1899-12-30T07:45:00"/>
    <n v="18150"/>
    <x v="0"/>
    <n v="56.87"/>
    <n v="1.46"/>
    <n v="75.3"/>
    <n v="7.53"/>
    <n v="82.83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FYSHWICK ACT"/>
    <s v="Viva Energy Australia Ltd (Previously Shell)"/>
    <n v="9260908"/>
    <d v="2019-11-12T00:00:00"/>
    <d v="1899-12-30T00:09:00"/>
    <n v="20645"/>
    <x v="0"/>
    <n v="56.74"/>
    <n v="1.48"/>
    <n v="76.16"/>
    <n v="7.62"/>
    <n v="83.78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FYSHWICK ACT"/>
    <s v="Viva Energy Australia Ltd (Previously Shell)"/>
    <n v="9260908"/>
    <d v="2019-12-03T00:00:00"/>
    <d v="1899-12-30T07:14:00"/>
    <n v="21250"/>
    <x v="0"/>
    <n v="53.72"/>
    <n v="1.48"/>
    <n v="72.12"/>
    <n v="7.21"/>
    <n v="79.33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FYSHWICK ACT"/>
    <s v="Viva Energy Australia Ltd (Previously Shell)"/>
    <n v="9260908"/>
    <d v="2019-12-18T00:00:00"/>
    <d v="1899-12-30T13:27:00"/>
    <n v="21912"/>
    <x v="0"/>
    <n v="60.83"/>
    <n v="1.48"/>
    <n v="81.650000000000006"/>
    <n v="8.17"/>
    <n v="89.82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GUNGAHLIN ACT"/>
    <s v="Viva Energy Australia Ltd (Previously Shell)"/>
    <n v="9260908"/>
    <d v="2019-10-09T00:00:00"/>
    <d v="1899-12-30T10:29:00"/>
    <n v="9396"/>
    <x v="0"/>
    <n v="58.51"/>
    <n v="1.49"/>
    <n v="79.069999999999993"/>
    <n v="7.91"/>
    <n v="86.98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DEAKIN ACT"/>
    <s v="Viva Energy Australia Ltd (Previously Shell)"/>
    <n v="9714820"/>
    <d v="2019-12-10T00:00:00"/>
    <d v="1899-12-30T07:32:00"/>
    <n v="40011"/>
    <x v="0"/>
    <n v="63.31"/>
    <n v="1.55"/>
    <n v="89.01"/>
    <n v="8.9"/>
    <n v="97.91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278564"/>
    <d v="2019-01-05T00:00:00"/>
    <d v="1899-12-30T08:58:00"/>
    <n v="24071"/>
    <x v="0"/>
    <n v="65.81"/>
    <n v="1.62"/>
    <n v="96.95"/>
    <n v="9.6999999999999993"/>
    <n v="106.65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278564"/>
    <d v="2019-02-13T00:00:00"/>
    <d v="1899-12-30T08:53:00"/>
    <n v="260996"/>
    <x v="0"/>
    <n v="58.56"/>
    <n v="1.54"/>
    <n v="82"/>
    <n v="8.1999999999999993"/>
    <n v="90.2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278564"/>
    <d v="2019-02-23T00:00:00"/>
    <d v="1899-12-30T09:17:00"/>
    <n v="268732"/>
    <x v="0"/>
    <n v="66.73"/>
    <n v="1.54"/>
    <n v="93.45"/>
    <n v="9.35"/>
    <n v="102.8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278564"/>
    <d v="2019-03-06T00:00:00"/>
    <d v="1899-12-30T10:29:00"/>
    <n v="27580"/>
    <x v="0"/>
    <n v="70.17"/>
    <n v="1.5"/>
    <n v="95.73"/>
    <n v="9.57"/>
    <n v="105.3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278564"/>
    <d v="2019-03-18T00:00:00"/>
    <d v="1899-12-30T13:49:00"/>
    <n v="28221"/>
    <x v="0"/>
    <n v="67.569999999999993"/>
    <n v="1.5"/>
    <n v="92.18"/>
    <n v="9.2200000000000006"/>
    <n v="101.4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278564"/>
    <d v="2019-03-27T00:00:00"/>
    <d v="1899-12-30T13:22:00"/>
    <n v="28818"/>
    <x v="0"/>
    <n v="67.180000000000007"/>
    <n v="1.51"/>
    <n v="92.02"/>
    <n v="9.1999999999999993"/>
    <n v="101.22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278564"/>
    <d v="2019-04-15T00:00:00"/>
    <d v="1899-12-30T13:51:00"/>
    <n v="29979"/>
    <x v="0"/>
    <n v="65.22"/>
    <n v="1.51"/>
    <n v="89.32"/>
    <n v="8.93"/>
    <n v="98.25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278564"/>
    <d v="2019-04-26T00:00:00"/>
    <d v="1899-12-30T00:52:00"/>
    <n v="30506"/>
    <x v="0"/>
    <n v="54.23"/>
    <n v="1.51"/>
    <n v="74.27"/>
    <n v="7.43"/>
    <n v="81.7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278564"/>
    <d v="2019-05-07T00:00:00"/>
    <d v="1899-12-30T13:53:00"/>
    <n v="3049"/>
    <x v="0"/>
    <n v="58.04"/>
    <n v="1.52"/>
    <n v="80.02"/>
    <n v="8"/>
    <n v="88.02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278564"/>
    <d v="2019-05-17T00:00:00"/>
    <d v="1899-12-30T09:24:00"/>
    <n v="31583"/>
    <x v="0"/>
    <n v="55.25"/>
    <n v="1.52"/>
    <n v="76.17"/>
    <n v="7.62"/>
    <n v="83.79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278564"/>
    <d v="2019-06-06T00:00:00"/>
    <d v="1899-12-30T13:32:00"/>
    <n v="32774"/>
    <x v="0"/>
    <n v="66.650000000000006"/>
    <n v="1.52"/>
    <n v="91.88"/>
    <n v="9.19"/>
    <n v="101.07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278564"/>
    <d v="2019-06-28T00:00:00"/>
    <d v="1899-12-30T09:47:00"/>
    <n v="34008"/>
    <x v="0"/>
    <n v="65.16"/>
    <n v="1.48"/>
    <n v="87.47"/>
    <n v="8.75"/>
    <n v="96.22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278564"/>
    <d v="2019-07-10T00:00:00"/>
    <d v="1899-12-30T09:27:00"/>
    <n v="34646"/>
    <x v="0"/>
    <n v="63.2"/>
    <n v="1.48"/>
    <n v="84.83"/>
    <n v="8.48"/>
    <n v="93.31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278564"/>
    <d v="2019-08-04T00:00:00"/>
    <d v="1899-12-30T08:48:00"/>
    <n v="35759"/>
    <x v="0"/>
    <n v="58.82"/>
    <n v="1.48"/>
    <n v="78.959999999999994"/>
    <n v="7.9"/>
    <n v="86.86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278564"/>
    <d v="2019-08-15T00:00:00"/>
    <d v="1899-12-30T07:39:00"/>
    <n v="36367"/>
    <x v="0"/>
    <n v="68.099999999999994"/>
    <n v="1.46"/>
    <n v="90.18"/>
    <n v="9.02"/>
    <n v="99.2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714820"/>
    <d v="2019-09-13T00:00:00"/>
    <d v="1899-12-30T14:05:00"/>
    <n v="130100"/>
    <x v="0"/>
    <n v="55.99"/>
    <n v="1.46"/>
    <n v="74.14"/>
    <n v="7.41"/>
    <n v="81.55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714820"/>
    <d v="2019-09-20T00:00:00"/>
    <d v="1899-12-30T11:06:00"/>
    <n v="383943"/>
    <x v="0"/>
    <n v="31.79"/>
    <n v="1.47"/>
    <n v="42.39"/>
    <n v="4.24"/>
    <n v="46.63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714820"/>
    <d v="2019-11-22T00:00:00"/>
    <d v="1899-12-30T00:41:00"/>
    <n v="39377"/>
    <x v="0"/>
    <n v="33.92"/>
    <n v="1.48"/>
    <n v="45.53"/>
    <n v="4.55"/>
    <n v="50.08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MANUKA ACT"/>
    <s v="Viva Energy Australia Ltd (Previously Shell)"/>
    <n v="9278564"/>
    <d v="2019-01-16T00:00:00"/>
    <d v="1899-12-30T13:49:00"/>
    <n v="24675"/>
    <x v="0"/>
    <n v="67.13"/>
    <n v="1.54"/>
    <n v="94.01"/>
    <n v="9.4"/>
    <n v="103.41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MANUKA ACT"/>
    <s v="Viva Energy Australia Ltd (Previously Shell)"/>
    <n v="9278564"/>
    <d v="2019-01-25T00:00:00"/>
    <d v="1899-12-30T06:48:00"/>
    <n v="25235"/>
    <x v="0"/>
    <n v="66.5"/>
    <n v="1.54"/>
    <n v="93.13"/>
    <n v="9.31"/>
    <n v="102.44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MANUKA ACT"/>
    <s v="Viva Energy Australia Ltd (Previously Shell)"/>
    <n v="9278564"/>
    <d v="2019-02-04T00:00:00"/>
    <d v="1899-12-30T11:13:00"/>
    <n v="25634"/>
    <x v="0"/>
    <n v="42.12"/>
    <n v="1.54"/>
    <n v="58.99"/>
    <n v="5.9"/>
    <n v="64.89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MANUKA ACT"/>
    <s v="Viva Energy Australia Ltd (Previously Shell)"/>
    <n v="9278564"/>
    <d v="2019-04-05T00:00:00"/>
    <d v="1899-12-30T10:10:00"/>
    <n v="29343"/>
    <x v="0"/>
    <n v="56.61"/>
    <n v="1.51"/>
    <n v="77.53"/>
    <n v="7.75"/>
    <n v="85.28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MANUKA ACT"/>
    <s v="Viva Energy Australia Ltd (Previously Shell)"/>
    <n v="9278564"/>
    <d v="2019-05-24T00:00:00"/>
    <d v="1899-12-30T13:30:00"/>
    <n v="32143"/>
    <x v="0"/>
    <n v="56.7"/>
    <n v="1.52"/>
    <n v="78.180000000000007"/>
    <n v="7.82"/>
    <n v="86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MANUKA ACT"/>
    <s v="Viva Energy Australia Ltd (Previously Shell)"/>
    <n v="9278564"/>
    <d v="2019-06-20T00:00:00"/>
    <d v="1899-12-30T06:30:00"/>
    <n v="33426"/>
    <x v="0"/>
    <n v="61.93"/>
    <n v="1.51"/>
    <n v="84.82"/>
    <n v="8.48"/>
    <n v="93.3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MANUKA ACT"/>
    <s v="Viva Energy Australia Ltd (Previously Shell)"/>
    <n v="9278564"/>
    <d v="2019-07-22T00:00:00"/>
    <d v="1899-12-30T07:49:00"/>
    <n v="35179"/>
    <x v="0"/>
    <n v="53.53"/>
    <n v="1.51"/>
    <n v="73.319999999999993"/>
    <n v="7.33"/>
    <n v="80.650000000000006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MANUKA ACT"/>
    <s v="Viva Energy Australia Ltd (Previously Shell)"/>
    <n v="9714820"/>
    <d v="2019-09-04T00:00:00"/>
    <d v="1899-12-30T07:37:00"/>
    <n v="37565"/>
    <x v="0"/>
    <n v="69.53"/>
    <n v="1.5"/>
    <n v="94.6"/>
    <n v="9.4600000000000009"/>
    <n v="104.06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MANUKA ACT"/>
    <s v="Viva Energy Australia Ltd (Previously Shell)"/>
    <n v="9714820"/>
    <d v="2019-11-04T00:00:00"/>
    <d v="1899-12-30T13:47:00"/>
    <n v="39016"/>
    <x v="0"/>
    <n v="66.11"/>
    <n v="1.53"/>
    <n v="91.75"/>
    <n v="9.18"/>
    <n v="100.93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DEAKIN ACT"/>
    <s v="Viva Energy Australia Ltd (Previously Shell)"/>
    <n v="9310461"/>
    <d v="2019-07-26T00:00:00"/>
    <d v="1899-12-30T07:50:00"/>
    <n v="15937"/>
    <x v="0"/>
    <n v="64.099999999999994"/>
    <n v="1.51"/>
    <n v="87.8"/>
    <n v="8.7799999999999994"/>
    <n v="96.58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DEAKIN ACT"/>
    <s v="Viva Energy Australia Ltd (Previously Shell)"/>
    <n v="9310461"/>
    <d v="2019-12-02T00:00:00"/>
    <d v="1899-12-30T13:49:00"/>
    <n v="0"/>
    <x v="0"/>
    <n v="59.81"/>
    <n v="1.55"/>
    <n v="84.09"/>
    <n v="8.41"/>
    <n v="92.5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DEAKIN ACT"/>
    <s v="Viva Energy Australia Ltd (Previously Shell)"/>
    <n v="9310461"/>
    <d v="2019-12-13T00:00:00"/>
    <d v="1899-12-30T10:47:00"/>
    <n v="23718"/>
    <x v="0"/>
    <n v="67.569999999999993"/>
    <n v="1.55"/>
    <n v="95"/>
    <n v="9.5"/>
    <n v="104.5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1-03T00:00:00"/>
    <d v="1899-12-30T14:04:00"/>
    <n v="8503"/>
    <x v="0"/>
    <n v="66.97"/>
    <n v="1.62"/>
    <n v="98.66"/>
    <n v="9.8699999999999992"/>
    <n v="108.53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1-16T00:00:00"/>
    <d v="1899-12-30T09:42:00"/>
    <n v="89085"/>
    <x v="0"/>
    <n v="56.39"/>
    <n v="1.54"/>
    <n v="78.97"/>
    <n v="7.9"/>
    <n v="86.87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1-30T00:00:00"/>
    <d v="1899-12-30T13:58:00"/>
    <n v="9529"/>
    <x v="0"/>
    <n v="64.47"/>
    <n v="1.54"/>
    <n v="90.29"/>
    <n v="9.0299999999999994"/>
    <n v="99.32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2-28T00:00:00"/>
    <d v="1899-12-30T13:30:00"/>
    <n v="10595"/>
    <x v="0"/>
    <n v="63.48"/>
    <n v="1.54"/>
    <n v="88.91"/>
    <n v="8.89"/>
    <n v="97.8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3-20T00:00:00"/>
    <d v="1899-12-30T07:40:00"/>
    <n v="11165"/>
    <x v="0"/>
    <n v="66.27"/>
    <n v="1.51"/>
    <n v="91.01"/>
    <n v="9.1"/>
    <n v="100.11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4-01T00:00:00"/>
    <d v="1899-12-30T14:05:00"/>
    <n v="11687"/>
    <x v="0"/>
    <n v="62.44"/>
    <n v="1.51"/>
    <n v="85.53"/>
    <n v="8.5500000000000007"/>
    <n v="94.08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4-05T00:00:00"/>
    <d v="1899-12-30T09:31:00"/>
    <n v="12189"/>
    <x v="0"/>
    <n v="55.16"/>
    <n v="1.51"/>
    <n v="75.55"/>
    <n v="7.56"/>
    <n v="83.11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4-10T00:00:00"/>
    <d v="1899-12-30T09:24:00"/>
    <n v="12724"/>
    <x v="0"/>
    <n v="60.85"/>
    <n v="1.51"/>
    <n v="83.34"/>
    <n v="8.33"/>
    <n v="91.67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5-15T00:00:00"/>
    <d v="1899-12-30T07:25:00"/>
    <n v="13811"/>
    <x v="0"/>
    <n v="54.13"/>
    <n v="1.52"/>
    <n v="74.63"/>
    <n v="7.46"/>
    <n v="82.09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6-19T00:00:00"/>
    <d v="1899-12-30T09:26:00"/>
    <n v="0"/>
    <x v="0"/>
    <n v="64.08"/>
    <n v="1.48"/>
    <n v="86.02"/>
    <n v="8.6"/>
    <n v="94.62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7-01T00:00:00"/>
    <d v="1899-12-30T10:11:00"/>
    <n v="14804"/>
    <x v="0"/>
    <n v="62.94"/>
    <n v="1.48"/>
    <n v="84.49"/>
    <n v="8.4499999999999993"/>
    <n v="92.94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7-17T00:00:00"/>
    <d v="1899-12-30T11:58:00"/>
    <n v="15407"/>
    <x v="0"/>
    <n v="66.430000000000007"/>
    <n v="1.48"/>
    <n v="89.17"/>
    <n v="8.92"/>
    <n v="98.09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8-07T00:00:00"/>
    <d v="1899-12-30T08:52:00"/>
    <n v="16444"/>
    <x v="0"/>
    <n v="62.64"/>
    <n v="1.48"/>
    <n v="84.08"/>
    <n v="8.41"/>
    <n v="92.49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8-16T00:00:00"/>
    <d v="1899-12-30T10:05:00"/>
    <n v="16913"/>
    <x v="0"/>
    <n v="63.81"/>
    <n v="1.46"/>
    <n v="84.49"/>
    <n v="8.4499999999999993"/>
    <n v="92.94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8-28T00:00:00"/>
    <d v="1899-12-30T08:11:00"/>
    <n v="17485"/>
    <x v="0"/>
    <n v="64.98"/>
    <n v="1.46"/>
    <n v="86.05"/>
    <n v="8.61"/>
    <n v="94.66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9-06T00:00:00"/>
    <d v="1899-12-30T13:24:00"/>
    <n v="17888"/>
    <x v="0"/>
    <n v="25.89"/>
    <n v="1.46"/>
    <n v="34.28"/>
    <n v="3.43"/>
    <n v="37.71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9-13T00:00:00"/>
    <d v="1899-12-30T14:58:00"/>
    <n v="18215"/>
    <x v="0"/>
    <n v="65.349999999999994"/>
    <n v="1.46"/>
    <n v="86.53"/>
    <n v="8.65"/>
    <n v="95.18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11-01T00:00:00"/>
    <d v="1899-12-30T11:49:00"/>
    <n v="191913"/>
    <x v="0"/>
    <n v="47.8"/>
    <n v="1.48"/>
    <n v="64.150000000000006"/>
    <n v="6.42"/>
    <n v="70.569999999999993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11-07T00:00:00"/>
    <d v="1899-12-30T13:48:00"/>
    <n v="20152"/>
    <x v="0"/>
    <n v="60.41"/>
    <n v="1.48"/>
    <n v="81.099999999999994"/>
    <n v="8.11"/>
    <n v="89.21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11-14T00:00:00"/>
    <d v="1899-12-30T08:44:00"/>
    <n v="20762"/>
    <x v="0"/>
    <n v="65.03"/>
    <n v="1.48"/>
    <n v="87.3"/>
    <n v="8.73"/>
    <n v="96.03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11-20T00:00:00"/>
    <d v="1899-12-30T13:53:00"/>
    <n v="21357"/>
    <x v="0"/>
    <n v="67.16"/>
    <n v="1.48"/>
    <n v="90.15"/>
    <n v="9.02"/>
    <n v="99.17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11-27T00:00:00"/>
    <d v="1899-12-30T07:37:00"/>
    <n v="21951"/>
    <x v="0"/>
    <n v="63.31"/>
    <n v="1.48"/>
    <n v="84.98"/>
    <n v="8.5"/>
    <n v="93.48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12-08T00:00:00"/>
    <d v="1899-12-30T08:23:00"/>
    <n v="23129"/>
    <x v="0"/>
    <n v="64.849999999999994"/>
    <n v="1.48"/>
    <n v="87.04"/>
    <n v="8.6999999999999993"/>
    <n v="95.74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12-19T00:00:00"/>
    <d v="1899-12-30T07:43:00"/>
    <n v="243298"/>
    <x v="0"/>
    <n v="64.760000000000005"/>
    <n v="1.48"/>
    <n v="86.93"/>
    <n v="8.69"/>
    <n v="95.62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MANUKA ACT"/>
    <s v="Viva Energy Australia Ltd (Previously Shell)"/>
    <n v="9310461"/>
    <d v="2019-02-19T00:00:00"/>
    <d v="1899-12-30T10:49:00"/>
    <n v="10067"/>
    <x v="0"/>
    <n v="65.069999999999993"/>
    <n v="1.54"/>
    <n v="91.13"/>
    <n v="9.11"/>
    <n v="100.24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MANUKA ACT"/>
    <s v="Viva Energy Australia Ltd (Previously Shell)"/>
    <n v="9310461"/>
    <d v="2019-04-23T00:00:00"/>
    <d v="1899-12-30T06:02:00"/>
    <n v="13345"/>
    <x v="0"/>
    <n v="65.41"/>
    <n v="1.51"/>
    <n v="89.58"/>
    <n v="8.9600000000000009"/>
    <n v="98.54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MANUKA ACT"/>
    <s v="Viva Energy Australia Ltd (Previously Shell)"/>
    <n v="9310461"/>
    <d v="2019-10-24T00:00:00"/>
    <d v="1899-12-30T08:00:00"/>
    <n v="0"/>
    <x v="0"/>
    <n v="66.83"/>
    <n v="1.53"/>
    <n v="92.75"/>
    <n v="9.2799999999999994"/>
    <n v="102.03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MANUKA ACT"/>
    <s v="Viva Energy Australia Ltd (Previously Shell)"/>
    <n v="9310461"/>
    <d v="2019-10-29T00:00:00"/>
    <d v="1899-12-30T08:14:00"/>
    <n v="19223"/>
    <x v="0"/>
    <n v="55.29"/>
    <n v="1.53"/>
    <n v="76.73"/>
    <n v="7.67"/>
    <n v="84.4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1-03T00:00:00"/>
    <d v="1899-12-30T07:28:00"/>
    <n v="240"/>
    <x v="0"/>
    <n v="27.84"/>
    <n v="1.62"/>
    <n v="41.02"/>
    <n v="4.0999999999999996"/>
    <n v="45.12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1-07T00:00:00"/>
    <d v="1899-12-30T08:57:00"/>
    <n v="250"/>
    <x v="0"/>
    <n v="47.28"/>
    <n v="1.62"/>
    <n v="69.66"/>
    <n v="6.97"/>
    <n v="76.63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1-08T00:00:00"/>
    <d v="1899-12-30T08:12:00"/>
    <n v="254"/>
    <x v="0"/>
    <n v="20"/>
    <n v="1.62"/>
    <n v="29.46"/>
    <n v="2.95"/>
    <n v="32.409999999999997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1-11T00:00:00"/>
    <d v="1899-12-30T08:18:00"/>
    <n v="267"/>
    <x v="0"/>
    <n v="55.38"/>
    <n v="1.62"/>
    <n v="81.59"/>
    <n v="8.16"/>
    <n v="89.75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1-14T00:00:00"/>
    <d v="1899-12-30T07:52:00"/>
    <n v="275"/>
    <x v="0"/>
    <n v="41.18"/>
    <n v="1.54"/>
    <n v="57.67"/>
    <n v="5.77"/>
    <n v="63.44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1-21T00:00:00"/>
    <d v="1899-12-30T07:36:00"/>
    <n v="287"/>
    <x v="0"/>
    <n v="19.760000000000002"/>
    <n v="1.54"/>
    <n v="27.67"/>
    <n v="2.77"/>
    <n v="30.44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1-23T00:00:00"/>
    <d v="1899-12-30T07:23:00"/>
    <n v="293"/>
    <x v="0"/>
    <n v="44.16"/>
    <n v="1.54"/>
    <n v="61.85"/>
    <n v="6.19"/>
    <n v="68.040000000000006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1-25T00:00:00"/>
    <d v="1899-12-30T07:27:00"/>
    <n v="302"/>
    <x v="0"/>
    <n v="51.25"/>
    <n v="1.54"/>
    <n v="71.78"/>
    <n v="7.18"/>
    <n v="78.959999999999994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1-30T00:00:00"/>
    <d v="1899-12-30T07:38:00"/>
    <n v="310"/>
    <x v="0"/>
    <n v="48.44"/>
    <n v="1.54"/>
    <n v="67.83"/>
    <n v="6.78"/>
    <n v="74.61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2-01T00:00:00"/>
    <d v="1899-12-30T07:34:00"/>
    <n v="317"/>
    <x v="0"/>
    <n v="38.53"/>
    <n v="1.54"/>
    <n v="53.96"/>
    <n v="5.4"/>
    <n v="59.36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2-05T00:00:00"/>
    <d v="1899-12-30T07:31:00"/>
    <n v="331"/>
    <x v="0"/>
    <n v="54.31"/>
    <n v="1.54"/>
    <n v="76.06"/>
    <n v="7.61"/>
    <n v="83.67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2-07T00:00:00"/>
    <d v="1899-12-30T09:30:00"/>
    <n v="0"/>
    <x v="0"/>
    <n v="38.14"/>
    <n v="1.54"/>
    <n v="53.42"/>
    <n v="5.34"/>
    <n v="58.76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2-12T00:00:00"/>
    <d v="1899-12-30T07:46:00"/>
    <n v="366"/>
    <x v="0"/>
    <n v="58.58"/>
    <n v="1.54"/>
    <n v="82.04"/>
    <n v="8.1999999999999993"/>
    <n v="90.24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2-14T00:00:00"/>
    <d v="1899-12-30T07:43:00"/>
    <n v="0"/>
    <x v="0"/>
    <n v="15.52"/>
    <n v="1.54"/>
    <n v="21.73"/>
    <n v="2.17"/>
    <n v="23.9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2-15T00:00:00"/>
    <d v="1899-12-30T07:44:00"/>
    <n v="374"/>
    <x v="0"/>
    <n v="34.21"/>
    <n v="1.54"/>
    <n v="47.91"/>
    <n v="4.79"/>
    <n v="52.7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2-19T00:00:00"/>
    <d v="1899-12-30T07:43:00"/>
    <n v="383"/>
    <x v="0"/>
    <n v="51.01"/>
    <n v="1.54"/>
    <n v="71.44"/>
    <n v="7.14"/>
    <n v="78.58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3-05T00:00:00"/>
    <d v="1899-12-30T07:35:00"/>
    <n v="452"/>
    <x v="0"/>
    <n v="58.49"/>
    <n v="1.5"/>
    <n v="79.790000000000006"/>
    <n v="7.98"/>
    <n v="87.77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3-07T00:00:00"/>
    <d v="1899-12-30T07:20:00"/>
    <n v="457"/>
    <x v="0"/>
    <n v="40.64"/>
    <n v="1.5"/>
    <n v="55.43"/>
    <n v="5.54"/>
    <n v="60.97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3-08T00:00:00"/>
    <d v="1899-12-30T11:48:00"/>
    <n v="0"/>
    <x v="0"/>
    <n v="45.57"/>
    <n v="1.5"/>
    <n v="62.16"/>
    <n v="6.22"/>
    <n v="68.38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3-13T00:00:00"/>
    <d v="1899-12-30T07:25:00"/>
    <n v="486"/>
    <x v="0"/>
    <n v="39.33"/>
    <n v="1.5"/>
    <n v="53.65"/>
    <n v="5.37"/>
    <n v="59.02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3-14T00:00:00"/>
    <d v="1899-12-30T11:53:00"/>
    <n v="497"/>
    <x v="0"/>
    <n v="50.92"/>
    <n v="1.5"/>
    <n v="69.459999999999994"/>
    <n v="6.95"/>
    <n v="76.41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3-19T00:00:00"/>
    <d v="1899-12-30T07:21:00"/>
    <n v="506"/>
    <x v="0"/>
    <n v="34.549999999999997"/>
    <n v="1.5"/>
    <n v="47.13"/>
    <n v="4.71"/>
    <n v="51.84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3-21T00:00:00"/>
    <d v="1899-12-30T07:19:00"/>
    <n v="520"/>
    <x v="0"/>
    <n v="45.34"/>
    <n v="1.51"/>
    <n v="62.26"/>
    <n v="6.23"/>
    <n v="68.489999999999995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3-25T00:00:00"/>
    <d v="1899-12-30T07:41:00"/>
    <n v="534"/>
    <x v="0"/>
    <n v="51.35"/>
    <n v="1.51"/>
    <n v="70.33"/>
    <n v="7.03"/>
    <n v="77.36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3-27T00:00:00"/>
    <d v="1899-12-30T07:27:00"/>
    <n v="548"/>
    <x v="0"/>
    <n v="43.6"/>
    <n v="1.51"/>
    <n v="59.71"/>
    <n v="5.97"/>
    <n v="65.680000000000007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3-29T00:00:00"/>
    <d v="1899-12-30T07:42:00"/>
    <n v="562"/>
    <x v="0"/>
    <n v="55.02"/>
    <n v="1.51"/>
    <n v="75.36"/>
    <n v="7.54"/>
    <n v="82.9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4-05T00:00:00"/>
    <d v="1899-12-30T07:19:00"/>
    <n v="594"/>
    <x v="0"/>
    <n v="44.77"/>
    <n v="1.51"/>
    <n v="61.32"/>
    <n v="6.13"/>
    <n v="67.45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4-09T00:00:00"/>
    <d v="1899-12-30T07:46:00"/>
    <n v="608"/>
    <x v="0"/>
    <n v="46.7"/>
    <n v="1.51"/>
    <n v="63.96"/>
    <n v="6.4"/>
    <n v="70.36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4-11T00:00:00"/>
    <d v="1899-12-30T07:26:00"/>
    <n v="620"/>
    <x v="0"/>
    <n v="41.29"/>
    <n v="1.51"/>
    <n v="56.55"/>
    <n v="5.66"/>
    <n v="62.21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4-15T00:00:00"/>
    <d v="1899-12-30T09:44:00"/>
    <n v="633"/>
    <x v="0"/>
    <n v="48.27"/>
    <n v="1.51"/>
    <n v="66.11"/>
    <n v="6.61"/>
    <n v="72.72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4-17T00:00:00"/>
    <d v="1899-12-30T11:55:00"/>
    <n v="648"/>
    <x v="0"/>
    <n v="53.14"/>
    <n v="1.51"/>
    <n v="72.78"/>
    <n v="7.28"/>
    <n v="80.06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4-24T00:00:00"/>
    <d v="1899-12-30T07:37:00"/>
    <n v="663"/>
    <x v="0"/>
    <n v="52.96"/>
    <n v="1.51"/>
    <n v="72.540000000000006"/>
    <n v="7.25"/>
    <n v="79.790000000000006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4-30T00:00:00"/>
    <d v="1899-12-30T07:49:00"/>
    <n v="679"/>
    <x v="0"/>
    <n v="61.93"/>
    <n v="1.51"/>
    <n v="84.83"/>
    <n v="8.48"/>
    <n v="93.31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5-06T00:00:00"/>
    <d v="1899-12-30T07:31:00"/>
    <n v="690"/>
    <x v="0"/>
    <n v="44.23"/>
    <n v="1.51"/>
    <n v="60.57"/>
    <n v="6.06"/>
    <n v="66.63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5-08T00:00:00"/>
    <d v="1899-12-30T07:46:00"/>
    <n v="704"/>
    <x v="0"/>
    <n v="57.59"/>
    <n v="1.52"/>
    <n v="79.400000000000006"/>
    <n v="7.94"/>
    <n v="87.34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5-10T00:00:00"/>
    <d v="1899-12-30T07:30:00"/>
    <n v="718"/>
    <x v="0"/>
    <n v="58.39"/>
    <n v="1.52"/>
    <n v="80.5"/>
    <n v="8.0500000000000007"/>
    <n v="88.55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5-14T00:00:00"/>
    <d v="1899-12-30T07:28:00"/>
    <n v="732"/>
    <x v="0"/>
    <n v="50.07"/>
    <n v="1.52"/>
    <n v="69.03"/>
    <n v="6.9"/>
    <n v="75.930000000000007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5-16T00:00:00"/>
    <d v="1899-12-30T07:29:00"/>
    <n v="745"/>
    <x v="0"/>
    <n v="51.52"/>
    <n v="1.52"/>
    <n v="71.03"/>
    <n v="7.1"/>
    <n v="78.13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5-21T00:00:00"/>
    <d v="1899-12-30T07:26:00"/>
    <n v="758"/>
    <x v="0"/>
    <n v="43.38"/>
    <n v="1.52"/>
    <n v="59.82"/>
    <n v="5.98"/>
    <n v="65.8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5-23T00:00:00"/>
    <d v="1899-12-30T07:28:00"/>
    <n v="771"/>
    <x v="0"/>
    <n v="48.53"/>
    <n v="1.52"/>
    <n v="66.91"/>
    <n v="6.69"/>
    <n v="73.599999999999994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5-29T00:00:00"/>
    <d v="1899-12-30T07:36:00"/>
    <n v="782"/>
    <x v="0"/>
    <n v="38.25"/>
    <n v="1.52"/>
    <n v="52.73"/>
    <n v="5.27"/>
    <n v="58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6-03T00:00:00"/>
    <d v="1899-12-30T08:43:00"/>
    <n v="796"/>
    <x v="0"/>
    <n v="42.98"/>
    <n v="1.52"/>
    <n v="59.26"/>
    <n v="5.93"/>
    <n v="65.19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6-06T00:00:00"/>
    <d v="1899-12-30T07:53:00"/>
    <n v="808"/>
    <x v="0"/>
    <n v="43.85"/>
    <n v="1.52"/>
    <n v="60.46"/>
    <n v="6.05"/>
    <n v="66.510000000000005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6-11T00:00:00"/>
    <d v="1899-12-30T08:08:00"/>
    <n v="821"/>
    <x v="0"/>
    <n v="38.64"/>
    <n v="1.51"/>
    <n v="52.93"/>
    <n v="5.29"/>
    <n v="58.22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6-13T00:00:00"/>
    <d v="1899-12-30T07:41:00"/>
    <n v="834"/>
    <x v="0"/>
    <n v="37.22"/>
    <n v="1.51"/>
    <n v="50.97"/>
    <n v="5.0999999999999996"/>
    <n v="56.07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6-18T00:00:00"/>
    <d v="1899-12-30T07:31:00"/>
    <n v="851"/>
    <x v="0"/>
    <n v="44.99"/>
    <n v="1.48"/>
    <n v="60.39"/>
    <n v="6.04"/>
    <n v="66.430000000000007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6-24T00:00:00"/>
    <d v="1899-12-30T07:56:00"/>
    <n v="874"/>
    <x v="0"/>
    <n v="49.16"/>
    <n v="1.48"/>
    <n v="65.98"/>
    <n v="6.6"/>
    <n v="72.58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6-26T00:00:00"/>
    <d v="1899-12-30T07:38:00"/>
    <n v="884"/>
    <x v="0"/>
    <n v="35.71"/>
    <n v="1.48"/>
    <n v="47.93"/>
    <n v="4.79"/>
    <n v="52.72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9-03T00:00:00"/>
    <d v="1899-12-30T07:54:00"/>
    <n v="910"/>
    <x v="0"/>
    <n v="54.15"/>
    <n v="1.46"/>
    <n v="71.7"/>
    <n v="7.17"/>
    <n v="78.87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9-10T00:00:00"/>
    <d v="1899-12-30T07:43:00"/>
    <n v="920"/>
    <x v="0"/>
    <n v="44.58"/>
    <n v="1.46"/>
    <n v="59.02"/>
    <n v="5.9"/>
    <n v="64.92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9-30T00:00:00"/>
    <d v="1899-12-30T07:28:00"/>
    <n v="928"/>
    <x v="0"/>
    <n v="38.770000000000003"/>
    <n v="1.49"/>
    <n v="52.39"/>
    <n v="5.24"/>
    <n v="57.63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10-02T00:00:00"/>
    <d v="1899-12-30T11:56:00"/>
    <n v="942"/>
    <x v="0"/>
    <n v="57.58"/>
    <n v="1.49"/>
    <n v="77.81"/>
    <n v="7.78"/>
    <n v="85.59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10-10T00:00:00"/>
    <d v="1899-12-30T07:49:00"/>
    <n v="957"/>
    <x v="0"/>
    <n v="55.44"/>
    <n v="1.49"/>
    <n v="74.92"/>
    <n v="7.49"/>
    <n v="82.41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10-14T00:00:00"/>
    <d v="1899-12-30T00:48:00"/>
    <n v="969"/>
    <x v="0"/>
    <n v="51.32"/>
    <n v="1.49"/>
    <n v="69.36"/>
    <n v="6.94"/>
    <n v="76.3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10-21T00:00:00"/>
    <d v="1899-12-30T08:14:00"/>
    <n v="982"/>
    <x v="0"/>
    <n v="54.33"/>
    <n v="1.49"/>
    <n v="73.42"/>
    <n v="7.34"/>
    <n v="80.760000000000005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10-24T00:00:00"/>
    <d v="1899-12-30T07:52:00"/>
    <n v="993"/>
    <x v="0"/>
    <n v="47.71"/>
    <n v="1.49"/>
    <n v="64.47"/>
    <n v="6.45"/>
    <n v="70.92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11-01T00:00:00"/>
    <d v="1899-12-30T08:23:00"/>
    <n v="997"/>
    <x v="0"/>
    <n v="39.68"/>
    <n v="1.48"/>
    <n v="53.27"/>
    <n v="5.33"/>
    <n v="58.6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781514"/>
    <d v="2019-12-03T00:00:00"/>
    <d v="1899-12-30T08:20:00"/>
    <n v="1054"/>
    <x v="0"/>
    <n v="49.01"/>
    <n v="1.48"/>
    <n v="65.790000000000006"/>
    <n v="6.58"/>
    <n v="72.37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781514"/>
    <d v="2019-12-11T00:00:00"/>
    <d v="1899-12-30T08:07:00"/>
    <n v="1079"/>
    <x v="0"/>
    <n v="51.63"/>
    <n v="1.48"/>
    <n v="69.3"/>
    <n v="6.93"/>
    <n v="76.23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781514"/>
    <d v="2019-12-17T00:00:00"/>
    <d v="1899-12-30T07:59:00"/>
    <n v="1093"/>
    <x v="0"/>
    <n v="54.63"/>
    <n v="1.48"/>
    <n v="73.33"/>
    <n v="7.33"/>
    <n v="80.66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781514"/>
    <d v="2019-12-24T00:00:00"/>
    <d v="1899-12-30T09:43:00"/>
    <n v="1106"/>
    <x v="0"/>
    <n v="48.93"/>
    <n v="1.48"/>
    <n v="65.680000000000007"/>
    <n v="6.57"/>
    <n v="72.25"/>
  </r>
  <r>
    <x v="311"/>
    <s v="ACT TCCS - PTS - City Maintenance - PM - Fyshwick Depot"/>
    <n v="917463"/>
    <m/>
    <s v="Agricultural"/>
    <m/>
    <m/>
    <s v="TORO"/>
    <s v="MOWER"/>
    <s v="Groundsmaster 4000D 4x4 Ride-On Mower"/>
    <s v="MANUKA ACT"/>
    <s v="Viva Energy Australia Ltd (Previously Shell)"/>
    <n v="9487212"/>
    <d v="2019-01-19T00:00:00"/>
    <d v="1899-12-30T07:19:00"/>
    <n v="282"/>
    <x v="0"/>
    <n v="35.39"/>
    <n v="1.54"/>
    <n v="49.56"/>
    <n v="4.96"/>
    <n v="54.52"/>
  </r>
  <r>
    <x v="311"/>
    <s v="ACT TCCS - PTS - City Maintenance - PM - Fyshwick Depot"/>
    <n v="917463"/>
    <m/>
    <s v="Agricultural"/>
    <m/>
    <m/>
    <s v="TORO"/>
    <s v="MOWER"/>
    <s v="Groundsmaster 4000D 4x4 Ride-On Mower"/>
    <s v="MANUKA ACT"/>
    <s v="Viva Energy Australia Ltd (Previously Shell)"/>
    <n v="9487212"/>
    <d v="2019-02-02T00:00:00"/>
    <d v="1899-12-30T07:11:00"/>
    <n v="322"/>
    <x v="0"/>
    <n v="31.69"/>
    <n v="1.54"/>
    <n v="44.38"/>
    <n v="4.4400000000000004"/>
    <n v="48.82"/>
  </r>
  <r>
    <x v="311"/>
    <s v="ACT TCCS - PTS - City Maintenance - PM - Fyshwick Depot"/>
    <n v="917463"/>
    <m/>
    <s v="Agricultural"/>
    <m/>
    <m/>
    <s v="TORO"/>
    <s v="MOWER"/>
    <s v="Groundsmaster 4000D 4x4 Ride-On Mower"/>
    <s v="MANUKA ACT"/>
    <s v="Viva Energy Australia Ltd (Previously Shell)"/>
    <n v="9487212"/>
    <d v="2019-02-09T00:00:00"/>
    <d v="1899-12-30T07:06:00"/>
    <n v="348"/>
    <x v="0"/>
    <n v="47.08"/>
    <n v="1.54"/>
    <n v="65.930000000000007"/>
    <n v="6.59"/>
    <n v="72.52"/>
  </r>
  <r>
    <x v="311"/>
    <s v="ACT TCCS - PTS - City Maintenance - PM - Fyshwick Depot"/>
    <n v="917463"/>
    <m/>
    <s v="Agricultural"/>
    <m/>
    <m/>
    <s v="TORO"/>
    <s v="MOWER"/>
    <s v="Groundsmaster 4000D 4x4 Ride-On Mower"/>
    <s v="MANUKA ACT"/>
    <s v="Viva Energy Australia Ltd (Previously Shell)"/>
    <n v="9487212"/>
    <d v="2019-02-10T00:00:00"/>
    <d v="1899-12-30T07:50:00"/>
    <n v="355"/>
    <x v="0"/>
    <n v="27.94"/>
    <n v="1.54"/>
    <n v="39.130000000000003"/>
    <n v="3.91"/>
    <n v="43.04"/>
  </r>
  <r>
    <x v="311"/>
    <s v="ACT TCCS - PTS - City Maintenance - PM - Fyshwick Depot"/>
    <n v="917463"/>
    <m/>
    <s v="Agricultural"/>
    <m/>
    <m/>
    <s v="TORO"/>
    <s v="MOWER"/>
    <s v="Groundsmaster 4000D 4x4 Ride-On Mower"/>
    <s v="MANUKA ACT"/>
    <s v="Viva Energy Australia Ltd (Previously Shell)"/>
    <n v="9487212"/>
    <d v="2019-02-21T00:00:00"/>
    <d v="1899-12-30T11:42:00"/>
    <n v="396"/>
    <x v="0"/>
    <n v="61.39"/>
    <n v="1.54"/>
    <n v="85.97"/>
    <n v="8.6"/>
    <n v="94.57"/>
  </r>
  <r>
    <x v="311"/>
    <s v="ACT TCCS - PTS - City Maintenance - PM - Fyshwick Depot"/>
    <n v="917463"/>
    <m/>
    <s v="Agricultural"/>
    <m/>
    <m/>
    <s v="TORO"/>
    <s v="MOWER"/>
    <s v="Groundsmaster 4000D 4x4 Ride-On Mower"/>
    <s v="MANUKA ACT"/>
    <s v="Viva Energy Australia Ltd (Previously Shell)"/>
    <n v="9487212"/>
    <d v="2019-02-23T00:00:00"/>
    <d v="1899-12-30T09:19:00"/>
    <n v="404"/>
    <x v="0"/>
    <n v="37.71"/>
    <n v="1.54"/>
    <n v="52.81"/>
    <n v="5.28"/>
    <n v="58.09"/>
  </r>
  <r>
    <x v="311"/>
    <s v="ACT TCCS - PTS - City Maintenance - PM - Fyshwick Depot"/>
    <n v="917463"/>
    <m/>
    <s v="Agricultural"/>
    <m/>
    <m/>
    <s v="TORO"/>
    <s v="MOWER"/>
    <s v="Groundsmaster 4000D 4x4 Ride-On Mower"/>
    <s v="MANUKA ACT"/>
    <s v="Viva Energy Australia Ltd (Previously Shell)"/>
    <n v="9487212"/>
    <d v="2019-02-25T00:00:00"/>
    <d v="1899-12-30T11:33:00"/>
    <n v="416"/>
    <x v="0"/>
    <n v="52.38"/>
    <n v="1.54"/>
    <n v="73.36"/>
    <n v="7.34"/>
    <n v="80.7"/>
  </r>
  <r>
    <x v="311"/>
    <s v="ACT TCCS - PTS - City Maintenance - PM - Fyshwick Depot"/>
    <n v="917463"/>
    <m/>
    <s v="Agricultural"/>
    <m/>
    <m/>
    <s v="TORO"/>
    <s v="MOWER"/>
    <s v="Groundsmaster 4000D 4x4 Ride-On Mower"/>
    <s v="MANUKA ACT"/>
    <s v="Viva Energy Australia Ltd (Previously Shell)"/>
    <n v="9487212"/>
    <d v="2019-02-28T00:00:00"/>
    <d v="1899-12-30T11:28:00"/>
    <n v="429"/>
    <x v="0"/>
    <n v="65.040000000000006"/>
    <n v="1.54"/>
    <n v="91.09"/>
    <n v="9.11"/>
    <n v="100.2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1-02T00:00:00"/>
    <d v="1899-12-30T07:45:00"/>
    <n v="181"/>
    <x v="0"/>
    <n v="59.29"/>
    <n v="1.62"/>
    <n v="87.34"/>
    <n v="8.73"/>
    <n v="96.07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1-03T00:00:00"/>
    <d v="1899-12-30T08:22:00"/>
    <n v="186"/>
    <x v="0"/>
    <n v="32.51"/>
    <n v="1.62"/>
    <n v="47.89"/>
    <n v="4.79"/>
    <n v="52.68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1-07T00:00:00"/>
    <d v="1899-12-30T07:56:00"/>
    <n v="194"/>
    <x v="0"/>
    <n v="43.34"/>
    <n v="1.62"/>
    <n v="63.86"/>
    <n v="6.39"/>
    <n v="70.25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1-08T00:00:00"/>
    <d v="1899-12-30T08:15:00"/>
    <n v="198"/>
    <x v="0"/>
    <n v="35.54"/>
    <n v="1.62"/>
    <n v="52.37"/>
    <n v="5.24"/>
    <n v="57.61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1-10T00:00:00"/>
    <d v="1899-12-30T08:19:00"/>
    <n v="208"/>
    <x v="0"/>
    <n v="47.01"/>
    <n v="1.62"/>
    <n v="69.25"/>
    <n v="6.93"/>
    <n v="76.180000000000007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1-14T00:00:00"/>
    <d v="1899-12-30T08:06:00"/>
    <n v="221"/>
    <x v="0"/>
    <n v="63.65"/>
    <n v="1.54"/>
    <n v="89.14"/>
    <n v="8.91"/>
    <n v="98.05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1-16T00:00:00"/>
    <d v="1899-12-30T07:14:00"/>
    <n v="226"/>
    <x v="0"/>
    <n v="33.25"/>
    <n v="1.54"/>
    <n v="46.56"/>
    <n v="4.66"/>
    <n v="51.22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1-21T00:00:00"/>
    <d v="1899-12-30T10:23:00"/>
    <n v="237"/>
    <x v="0"/>
    <n v="67.16"/>
    <n v="1.54"/>
    <n v="94.06"/>
    <n v="9.41"/>
    <n v="103.47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1-24T00:00:00"/>
    <d v="1899-12-30T07:36:00"/>
    <n v="246"/>
    <x v="0"/>
    <n v="41.49"/>
    <n v="1.54"/>
    <n v="58.11"/>
    <n v="5.81"/>
    <n v="63.92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1-29T00:00:00"/>
    <d v="1899-12-30T07:39:00"/>
    <n v="250"/>
    <x v="0"/>
    <n v="27.53"/>
    <n v="1.54"/>
    <n v="38.549999999999997"/>
    <n v="3.86"/>
    <n v="42.41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1-31T00:00:00"/>
    <d v="1899-12-30T09:00:00"/>
    <n v="255"/>
    <x v="0"/>
    <n v="28.64"/>
    <n v="1.54"/>
    <n v="40.11"/>
    <n v="4.01"/>
    <n v="44.12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2-01T00:00:00"/>
    <d v="1899-12-30T08:53:00"/>
    <n v="259"/>
    <x v="0"/>
    <n v="20.059999999999999"/>
    <n v="1.54"/>
    <n v="28.1"/>
    <n v="2.81"/>
    <n v="30.91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2-04T00:00:00"/>
    <d v="1899-12-30T08:19:00"/>
    <n v="266"/>
    <x v="0"/>
    <n v="43.65"/>
    <n v="1.54"/>
    <n v="61.14"/>
    <n v="6.11"/>
    <n v="67.25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2-14T00:00:00"/>
    <d v="1899-12-30T07:52:00"/>
    <n v="288"/>
    <x v="0"/>
    <n v="50.91"/>
    <n v="1.54"/>
    <n v="71.290000000000006"/>
    <n v="7.13"/>
    <n v="78.42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2-18T00:00:00"/>
    <d v="1899-12-30T07:51:00"/>
    <n v="296"/>
    <x v="0"/>
    <n v="43.42"/>
    <n v="1.54"/>
    <n v="60.81"/>
    <n v="6.08"/>
    <n v="66.89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2-19T00:00:00"/>
    <d v="1899-12-30T08:05:00"/>
    <n v="300"/>
    <x v="0"/>
    <n v="25.88"/>
    <n v="1.54"/>
    <n v="36.25"/>
    <n v="3.63"/>
    <n v="39.880000000000003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2-20T00:00:00"/>
    <d v="1899-12-30T07:51:00"/>
    <n v="305"/>
    <x v="0"/>
    <n v="22.93"/>
    <n v="1.54"/>
    <n v="32.119999999999997"/>
    <n v="3.21"/>
    <n v="35.33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2-22T00:00:00"/>
    <d v="1899-12-30T08:53:00"/>
    <n v="314"/>
    <x v="0"/>
    <n v="43.92"/>
    <n v="1.54"/>
    <n v="61.51"/>
    <n v="6.15"/>
    <n v="67.66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2-25T00:00:00"/>
    <d v="1899-12-30T08:21:00"/>
    <n v="327"/>
    <x v="0"/>
    <n v="48.47"/>
    <n v="1.54"/>
    <n v="67.89"/>
    <n v="6.79"/>
    <n v="74.680000000000007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2-27T00:00:00"/>
    <d v="1899-12-30T08:00:00"/>
    <n v="334"/>
    <x v="0"/>
    <n v="43.92"/>
    <n v="1.54"/>
    <n v="61.51"/>
    <n v="6.15"/>
    <n v="67.66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3-01T00:00:00"/>
    <d v="1899-12-30T07:43:00"/>
    <n v="345"/>
    <x v="0"/>
    <n v="43.28"/>
    <n v="1.54"/>
    <n v="60.61"/>
    <n v="6.06"/>
    <n v="66.67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3-01T00:00:00"/>
    <d v="1899-12-30T14:56:00"/>
    <n v="350"/>
    <x v="0"/>
    <n v="20.2"/>
    <n v="1.54"/>
    <n v="28.29"/>
    <n v="2.83"/>
    <n v="31.12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3-04T00:00:00"/>
    <d v="1899-12-30T07:42:00"/>
    <n v="356"/>
    <x v="0"/>
    <n v="29.49"/>
    <n v="1.54"/>
    <n v="41.3"/>
    <n v="4.13"/>
    <n v="45.43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3-07T00:00:00"/>
    <d v="1899-12-30T07:44:00"/>
    <n v="368"/>
    <x v="0"/>
    <n v="50.88"/>
    <n v="1.5"/>
    <n v="69.41"/>
    <n v="6.94"/>
    <n v="76.349999999999994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3-13T00:00:00"/>
    <d v="1899-12-30T07:53:00"/>
    <n v="381"/>
    <x v="0"/>
    <n v="48.23"/>
    <n v="1.5"/>
    <n v="65.790000000000006"/>
    <n v="6.58"/>
    <n v="72.37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3-15T00:00:00"/>
    <d v="1899-12-30T08:03:00"/>
    <n v="392"/>
    <x v="0"/>
    <n v="46.43"/>
    <n v="1.5"/>
    <n v="63.33"/>
    <n v="6.33"/>
    <n v="69.66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3-19T00:00:00"/>
    <d v="1899-12-30T07:39:00"/>
    <n v="306"/>
    <x v="0"/>
    <n v="55.26"/>
    <n v="1.5"/>
    <n v="75.37"/>
    <n v="7.54"/>
    <n v="82.91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3-21T00:00:00"/>
    <d v="1899-12-30T07:44:00"/>
    <n v="417"/>
    <x v="0"/>
    <n v="45.4"/>
    <n v="1.51"/>
    <n v="62.35"/>
    <n v="6.24"/>
    <n v="68.59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3-25T00:00:00"/>
    <d v="1899-12-30T07:52:00"/>
    <n v="424"/>
    <x v="0"/>
    <n v="30.38"/>
    <n v="1.51"/>
    <n v="41.61"/>
    <n v="4.16"/>
    <n v="45.77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3-26T00:00:00"/>
    <d v="1899-12-30T07:33:00"/>
    <n v="249"/>
    <x v="0"/>
    <n v="22.79"/>
    <n v="1.51"/>
    <n v="31.21"/>
    <n v="3.12"/>
    <n v="34.33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3-27T00:00:00"/>
    <d v="1899-12-30T07:51:00"/>
    <n v="436"/>
    <x v="0"/>
    <n v="27.22"/>
    <n v="1.51"/>
    <n v="37.29"/>
    <n v="3.73"/>
    <n v="41.02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3-28T00:00:00"/>
    <d v="1899-12-30T08:55:00"/>
    <n v="442"/>
    <x v="0"/>
    <n v="31.65"/>
    <n v="1.51"/>
    <n v="43.34"/>
    <n v="4.33"/>
    <n v="47.67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3-29T00:00:00"/>
    <d v="1899-12-30T08:03:00"/>
    <n v="446"/>
    <x v="0"/>
    <n v="25.68"/>
    <n v="1.51"/>
    <n v="35.17"/>
    <n v="3.52"/>
    <n v="38.69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4-03T00:00:00"/>
    <d v="1899-12-30T07:50:00"/>
    <n v="460"/>
    <x v="0"/>
    <n v="50.09"/>
    <n v="1.51"/>
    <n v="68.61"/>
    <n v="6.86"/>
    <n v="75.47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4-05T00:00:00"/>
    <d v="1899-12-30T08:06:00"/>
    <n v="469"/>
    <x v="0"/>
    <n v="42.19"/>
    <n v="1.51"/>
    <n v="57.79"/>
    <n v="5.78"/>
    <n v="63.57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4-08T00:00:00"/>
    <d v="1899-12-30T07:44:00"/>
    <n v="475"/>
    <x v="0"/>
    <n v="23.99"/>
    <n v="1.51"/>
    <n v="32.86"/>
    <n v="3.29"/>
    <n v="36.15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4-10T00:00:00"/>
    <d v="1899-12-30T07:30:00"/>
    <n v="486"/>
    <x v="0"/>
    <n v="41.31"/>
    <n v="1.51"/>
    <n v="56.58"/>
    <n v="5.66"/>
    <n v="62.24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4-12T00:00:00"/>
    <d v="1899-12-30T07:39:00"/>
    <n v="492"/>
    <x v="0"/>
    <n v="28.67"/>
    <n v="1.51"/>
    <n v="39.270000000000003"/>
    <n v="3.93"/>
    <n v="43.2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4-17T00:00:00"/>
    <d v="1899-12-30T07:41:00"/>
    <n v="506"/>
    <x v="0"/>
    <n v="43.24"/>
    <n v="1.51"/>
    <n v="59.22"/>
    <n v="5.92"/>
    <n v="65.14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4-23T00:00:00"/>
    <d v="1899-12-30T00:54:00"/>
    <n v="520"/>
    <x v="0"/>
    <n v="55.85"/>
    <n v="1.51"/>
    <n v="76.489999999999995"/>
    <n v="7.65"/>
    <n v="84.14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4-30T00:00:00"/>
    <d v="1899-12-30T08:05:00"/>
    <n v="360"/>
    <x v="0"/>
    <n v="31.02"/>
    <n v="1.51"/>
    <n v="42.48"/>
    <n v="4.25"/>
    <n v="46.73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5-08T00:00:00"/>
    <d v="1899-12-30T07:48:00"/>
    <n v="649"/>
    <x v="0"/>
    <n v="48.89"/>
    <n v="1.52"/>
    <n v="67.39"/>
    <n v="6.74"/>
    <n v="74.13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5-17T00:00:00"/>
    <d v="1899-12-30T08:47:00"/>
    <n v="688"/>
    <x v="0"/>
    <n v="63.32"/>
    <n v="1.52"/>
    <n v="87.3"/>
    <n v="8.73"/>
    <n v="96.03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5-20T00:00:00"/>
    <d v="1899-12-30T07:38:00"/>
    <n v="593"/>
    <x v="0"/>
    <n v="20.36"/>
    <n v="1.52"/>
    <n v="28.07"/>
    <n v="2.81"/>
    <n v="30.88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5-22T00:00:00"/>
    <d v="1899-12-30T08:30:00"/>
    <n v="605"/>
    <x v="0"/>
    <n v="41.71"/>
    <n v="1.52"/>
    <n v="57.51"/>
    <n v="5.75"/>
    <n v="63.26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5-24T00:00:00"/>
    <d v="1899-12-30T08:43:00"/>
    <n v="0"/>
    <x v="0"/>
    <n v="39.549999999999997"/>
    <n v="1.52"/>
    <n v="54.53"/>
    <n v="5.45"/>
    <n v="59.98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5-30T00:00:00"/>
    <d v="1899-12-30T07:54:00"/>
    <n v="632"/>
    <x v="0"/>
    <n v="46.9"/>
    <n v="1.52"/>
    <n v="64.66"/>
    <n v="6.47"/>
    <n v="71.13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6-05T00:00:00"/>
    <d v="1899-12-30T11:56:00"/>
    <n v="651"/>
    <x v="0"/>
    <n v="66.47"/>
    <n v="1.52"/>
    <n v="91.63"/>
    <n v="9.16"/>
    <n v="100.79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6-07T00:00:00"/>
    <d v="1899-12-30T08:34:00"/>
    <n v="660"/>
    <x v="0"/>
    <n v="33.21"/>
    <n v="1.52"/>
    <n v="45.78"/>
    <n v="4.58"/>
    <n v="50.36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6-18T00:00:00"/>
    <d v="1899-12-30T08:26:00"/>
    <n v="684"/>
    <x v="0"/>
    <n v="66.25"/>
    <n v="1.48"/>
    <n v="88.93"/>
    <n v="8.89"/>
    <n v="97.82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6-20T00:00:00"/>
    <d v="1899-12-30T08:42:00"/>
    <n v="696"/>
    <x v="0"/>
    <n v="39.42"/>
    <n v="1.48"/>
    <n v="52.92"/>
    <n v="5.29"/>
    <n v="58.21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6-25T00:00:00"/>
    <d v="1899-12-30T08:30:00"/>
    <n v="711"/>
    <x v="0"/>
    <n v="49.43"/>
    <n v="1.48"/>
    <n v="66.349999999999994"/>
    <n v="6.64"/>
    <n v="72.989999999999995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6-27T00:00:00"/>
    <d v="1899-12-30T08:40:00"/>
    <n v="720"/>
    <x v="0"/>
    <n v="46.17"/>
    <n v="1.48"/>
    <n v="61.97"/>
    <n v="6.2"/>
    <n v="68.17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09-30T00:00:00"/>
    <d v="1899-12-30T08:30:00"/>
    <n v="756"/>
    <x v="0"/>
    <n v="56.9"/>
    <n v="1.49"/>
    <n v="76.900000000000006"/>
    <n v="7.69"/>
    <n v="84.59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10-03T00:00:00"/>
    <d v="1899-12-30T07:37:00"/>
    <n v="769"/>
    <x v="0"/>
    <n v="48.29"/>
    <n v="1.49"/>
    <n v="65.260000000000005"/>
    <n v="6.53"/>
    <n v="71.790000000000006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10-10T00:00:00"/>
    <d v="1899-12-30T07:39:00"/>
    <n v="783"/>
    <x v="0"/>
    <n v="50.63"/>
    <n v="1.49"/>
    <n v="68.430000000000007"/>
    <n v="6.84"/>
    <n v="75.27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10-14T00:00:00"/>
    <d v="1899-12-30T14:40:00"/>
    <n v="797"/>
    <x v="0"/>
    <n v="61.18"/>
    <n v="1.49"/>
    <n v="82.67"/>
    <n v="8.27"/>
    <n v="90.94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10-21T00:00:00"/>
    <d v="1899-12-30T09:09:00"/>
    <n v="809"/>
    <x v="0"/>
    <n v="48.42"/>
    <n v="1.49"/>
    <n v="65.430000000000007"/>
    <n v="6.54"/>
    <n v="71.97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10-24T00:00:00"/>
    <d v="1899-12-30T07:55:00"/>
    <n v="821"/>
    <x v="0"/>
    <n v="54.3"/>
    <n v="1.49"/>
    <n v="73.39"/>
    <n v="7.34"/>
    <n v="80.73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10-30T00:00:00"/>
    <d v="1899-12-30T08:30:00"/>
    <n v="836"/>
    <x v="0"/>
    <n v="60.28"/>
    <n v="1.48"/>
    <n v="80.91"/>
    <n v="8.09"/>
    <n v="89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11-06T00:00:00"/>
    <d v="1899-12-30T09:05:00"/>
    <n v="848"/>
    <x v="0"/>
    <n v="37.4"/>
    <n v="1.48"/>
    <n v="50.2"/>
    <n v="5.0199999999999996"/>
    <n v="55.22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11-07T00:00:00"/>
    <d v="1899-12-30T07:31:00"/>
    <n v="862"/>
    <x v="0"/>
    <n v="22.3"/>
    <n v="1.48"/>
    <n v="29.93"/>
    <n v="2.99"/>
    <n v="32.92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11-13T00:00:00"/>
    <d v="1899-12-30T07:43:00"/>
    <n v="864"/>
    <x v="0"/>
    <n v="40.89"/>
    <n v="1.48"/>
    <n v="54.89"/>
    <n v="5.49"/>
    <n v="60.38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11-15T00:00:00"/>
    <d v="1899-12-30T07:56:00"/>
    <n v="674"/>
    <x v="0"/>
    <n v="37.950000000000003"/>
    <n v="1.48"/>
    <n v="50.94"/>
    <n v="5.09"/>
    <n v="56.03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11-19T00:00:00"/>
    <d v="1899-12-30T07:58:00"/>
    <n v="887"/>
    <x v="0"/>
    <n v="43.47"/>
    <n v="1.48"/>
    <n v="58.35"/>
    <n v="5.84"/>
    <n v="64.19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11-25T00:00:00"/>
    <d v="1899-12-30T08:11:00"/>
    <n v="899"/>
    <x v="0"/>
    <n v="58.67"/>
    <n v="1.48"/>
    <n v="78.75"/>
    <n v="7.88"/>
    <n v="86.63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11-28T00:00:00"/>
    <d v="1899-12-30T07:46:00"/>
    <n v="912"/>
    <x v="0"/>
    <n v="43.07"/>
    <n v="1.48"/>
    <n v="57.82"/>
    <n v="5.78"/>
    <n v="63.6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12-03T00:00:00"/>
    <d v="1899-12-30T07:50:00"/>
    <n v="922"/>
    <x v="0"/>
    <n v="44.03"/>
    <n v="1.48"/>
    <n v="59.1"/>
    <n v="5.91"/>
    <n v="65.010000000000005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12-11T00:00:00"/>
    <d v="1899-12-30T07:57:00"/>
    <n v="936"/>
    <x v="0"/>
    <n v="47.08"/>
    <n v="1.48"/>
    <n v="63.2"/>
    <n v="6.32"/>
    <n v="69.52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12-17T00:00:00"/>
    <d v="1899-12-30T00:51:00"/>
    <n v="950"/>
    <x v="0"/>
    <n v="59.08"/>
    <n v="1.48"/>
    <n v="79.3"/>
    <n v="7.93"/>
    <n v="87.23"/>
  </r>
  <r>
    <x v="312"/>
    <s v="ACT TCCS - PTS - City Maintenance - PM - Fyshwick Depot"/>
    <n v="917464"/>
    <m/>
    <s v="Agricultural"/>
    <m/>
    <m/>
    <s v="TORO"/>
    <s v="MOWER"/>
    <s v="Groundsmaster 4000D 4x4 Ride-On Mower"/>
    <s v="MANUKA ACT"/>
    <s v="Viva Energy Australia Ltd (Previously Shell)"/>
    <n v="9449228"/>
    <d v="2019-02-09T00:00:00"/>
    <d v="1899-12-30T07:45:00"/>
    <n v="279"/>
    <x v="0"/>
    <n v="66.239999999999995"/>
    <n v="1.54"/>
    <n v="92.76"/>
    <n v="9.2799999999999994"/>
    <n v="102.04"/>
  </r>
  <r>
    <x v="312"/>
    <s v="ACT TCCS - PTS - City Maintenance - PM - Fyshwick Depot"/>
    <n v="917464"/>
    <m/>
    <s v="Agricultural"/>
    <m/>
    <m/>
    <s v="TORO"/>
    <s v="MOWER"/>
    <s v="Groundsmaster 4000D 4x4 Ride-On Mower"/>
    <s v="MANUKA ACT"/>
    <s v="Viva Energy Australia Ltd (Previously Shell)"/>
    <n v="9449228"/>
    <d v="2019-05-13T00:00:00"/>
    <d v="1899-12-30T09:50:00"/>
    <n v="567"/>
    <x v="0"/>
    <n v="54.34"/>
    <n v="1.52"/>
    <n v="74.92"/>
    <n v="7.49"/>
    <n v="82.41"/>
  </r>
  <r>
    <x v="312"/>
    <s v="ACT TCCS - PTS - City Maintenance - PM - Fyshwick Depot"/>
    <n v="917464"/>
    <m/>
    <s v="Agricultural"/>
    <m/>
    <m/>
    <s v="TORO"/>
    <s v="MOWER"/>
    <s v="Groundsmaster 4000D 4x4 Ride-On Mower"/>
    <s v="MANUKA ACT"/>
    <s v="Viva Energy Australia Ltd (Previously Shell)"/>
    <n v="9718663"/>
    <d v="2019-12-24T00:00:00"/>
    <d v="1899-12-30T07:41:00"/>
    <n v="962"/>
    <x v="0"/>
    <n v="46.66"/>
    <n v="1.53"/>
    <n v="64.75"/>
    <n v="6.48"/>
    <n v="71.23"/>
  </r>
  <r>
    <x v="313"/>
    <s v="ACT TCCS - PTS - City Maintenance - PM - Fyshwick Depot"/>
    <n v="917920"/>
    <m/>
    <s v="Agricultural"/>
    <m/>
    <m/>
    <s v="JOHN DEERE"/>
    <s v="TRACTOR"/>
    <s v="5090R 3.7T Diesel Powered Tractor"/>
    <s v="CURTIN ACT"/>
    <s v="Viva Energy Australia Ltd (Previously Shell)"/>
    <n v="9491201"/>
    <d v="2019-05-10T00:00:00"/>
    <d v="1899-12-30T08:31:00"/>
    <n v="429"/>
    <x v="0"/>
    <n v="99.93"/>
    <n v="1.52"/>
    <n v="137.78"/>
    <n v="13.78"/>
    <n v="151.56"/>
  </r>
  <r>
    <x v="313"/>
    <s v="ACT TCCS - PTS - City Maintenance - PM - Fyshwick Depot"/>
    <n v="917920"/>
    <m/>
    <s v="Agricultural"/>
    <m/>
    <m/>
    <s v="JOHN DEERE"/>
    <s v="TRACTOR"/>
    <s v="5090R 3.7T Diesel Powered Tractor"/>
    <s v="CURTIN ACT"/>
    <s v="Viva Energy Australia Ltd (Previously Shell)"/>
    <n v="9491201"/>
    <d v="2019-05-16T00:00:00"/>
    <d v="1899-12-30T09:18:00"/>
    <n v="446"/>
    <x v="0"/>
    <n v="134.16999999999999"/>
    <n v="1.52"/>
    <n v="184.98"/>
    <n v="18.5"/>
    <n v="203.48"/>
  </r>
  <r>
    <x v="313"/>
    <s v="ACT TCCS - PTS - City Maintenance - PM - Fyshwick Depot"/>
    <n v="917920"/>
    <m/>
    <s v="Agricultural"/>
    <m/>
    <m/>
    <s v="JOHN DEERE"/>
    <s v="TRACTOR"/>
    <s v="5090R 3.7T Diesel Powered Tractor"/>
    <s v="CURTIN ACT"/>
    <s v="Viva Energy Australia Ltd (Previously Shell)"/>
    <n v="9491201"/>
    <d v="2019-05-20T00:00:00"/>
    <d v="1899-12-30T11:43:00"/>
    <n v="460"/>
    <x v="0"/>
    <n v="104.55"/>
    <n v="1.52"/>
    <n v="144.15"/>
    <n v="14.42"/>
    <n v="158.57"/>
  </r>
  <r>
    <x v="313"/>
    <s v="ACT TCCS - PTS - City Maintenance - PM - Fyshwick Depot"/>
    <n v="917920"/>
    <m/>
    <s v="Agricultural"/>
    <m/>
    <m/>
    <s v="JOHN DEERE"/>
    <s v="TRACTOR"/>
    <s v="5090R 3.7T Diesel Powered Tractor"/>
    <s v="CURTIN ACT"/>
    <s v="Viva Energy Australia Ltd (Previously Shell)"/>
    <n v="9491201"/>
    <d v="2019-05-24T00:00:00"/>
    <d v="1899-12-30T09:28:00"/>
    <n v="477"/>
    <x v="0"/>
    <n v="129.57"/>
    <n v="1.52"/>
    <n v="178.63"/>
    <n v="17.86"/>
    <n v="196.49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01-11T00:00:00"/>
    <d v="1899-12-30T13:10:00"/>
    <n v="123"/>
    <x v="0"/>
    <n v="114.98"/>
    <n v="1.62"/>
    <n v="169.38"/>
    <n v="16.940000000000001"/>
    <n v="186.32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02-04T00:00:00"/>
    <d v="1899-12-30T15:04:00"/>
    <n v="167"/>
    <x v="0"/>
    <n v="128.01"/>
    <n v="1.54"/>
    <n v="179.27"/>
    <n v="17.93"/>
    <n v="197.2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02-13T00:00:00"/>
    <d v="1899-12-30T07:48:00"/>
    <n v="188"/>
    <x v="0"/>
    <n v="127.57"/>
    <n v="1.54"/>
    <n v="178.65"/>
    <n v="17.87"/>
    <n v="196.52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02-19T00:00:00"/>
    <d v="1899-12-30T14:43:00"/>
    <n v="215"/>
    <x v="0"/>
    <n v="145.19999999999999"/>
    <n v="1.54"/>
    <n v="203.35"/>
    <n v="20.34"/>
    <n v="223.69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02-25T00:00:00"/>
    <d v="1899-12-30T08:30:00"/>
    <n v="241"/>
    <x v="0"/>
    <n v="127.37"/>
    <n v="1.54"/>
    <n v="178.37"/>
    <n v="17.84"/>
    <n v="196.21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03-01T00:00:00"/>
    <d v="1899-12-30T07:49:00"/>
    <n v="263"/>
    <x v="0"/>
    <n v="136.97999999999999"/>
    <n v="1.54"/>
    <n v="191.83"/>
    <n v="19.18"/>
    <n v="211.01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03-06T00:00:00"/>
    <d v="1899-12-30T07:25:00"/>
    <n v="208"/>
    <x v="0"/>
    <n v="127.17"/>
    <n v="1.5"/>
    <n v="173.47"/>
    <n v="17.350000000000001"/>
    <n v="190.82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03-13T00:00:00"/>
    <d v="1899-12-30T07:44:00"/>
    <n v="302"/>
    <x v="0"/>
    <n v="135"/>
    <n v="1.5"/>
    <n v="184.15"/>
    <n v="18.420000000000002"/>
    <n v="202.57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03-21T00:00:00"/>
    <d v="1899-12-30T07:35:00"/>
    <n v="326"/>
    <x v="0"/>
    <n v="143.35"/>
    <n v="1.51"/>
    <n v="196.85"/>
    <n v="19.690000000000001"/>
    <n v="216.54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03-27T00:00:00"/>
    <d v="1899-12-30T07:28:00"/>
    <n v="346"/>
    <x v="0"/>
    <n v="125.41"/>
    <n v="1.51"/>
    <n v="171.76"/>
    <n v="17.18"/>
    <n v="188.94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04-02T00:00:00"/>
    <d v="1899-12-30T07:39:00"/>
    <n v="371"/>
    <x v="0"/>
    <n v="152.54"/>
    <n v="1.51"/>
    <n v="208.92"/>
    <n v="20.89"/>
    <n v="229.81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04-15T00:00:00"/>
    <d v="1899-12-30T08:08:00"/>
    <n v="397"/>
    <x v="0"/>
    <n v="136.83000000000001"/>
    <n v="1.51"/>
    <n v="187.4"/>
    <n v="18.739999999999998"/>
    <n v="206.14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04-18T00:00:00"/>
    <d v="1899-12-30T09:10:00"/>
    <n v="417"/>
    <x v="0"/>
    <n v="126.23"/>
    <n v="1.51"/>
    <n v="172.89"/>
    <n v="17.29"/>
    <n v="190.18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06-25T00:00:00"/>
    <d v="1899-12-30T07:37:00"/>
    <n v="505"/>
    <x v="0"/>
    <n v="136.79"/>
    <n v="1.48"/>
    <n v="183.62"/>
    <n v="18.36"/>
    <n v="201.98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09-13T00:00:00"/>
    <d v="1899-12-30T00:54:00"/>
    <n v="533"/>
    <x v="0"/>
    <n v="150.38"/>
    <n v="1.46"/>
    <n v="199.12"/>
    <n v="19.91"/>
    <n v="219.03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11-15T00:00:00"/>
    <d v="1899-12-30T07:57:00"/>
    <n v="562"/>
    <x v="0"/>
    <n v="144.21"/>
    <n v="1.48"/>
    <n v="193.57"/>
    <n v="19.36"/>
    <n v="212.93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11-19T00:00:00"/>
    <d v="1899-12-30T11:43:00"/>
    <n v="581"/>
    <x v="0"/>
    <n v="154.03"/>
    <n v="1.48"/>
    <n v="206.75"/>
    <n v="20.68"/>
    <n v="227.43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12-02T00:00:00"/>
    <d v="1899-12-30T07:32:00"/>
    <n v="602"/>
    <x v="0"/>
    <n v="154.99"/>
    <n v="1.48"/>
    <n v="208.04"/>
    <n v="20.8"/>
    <n v="228.84"/>
  </r>
  <r>
    <x v="313"/>
    <s v="ACT TCCS - PTS - City Maintenance - PM - Fyshwick Depot"/>
    <n v="917920"/>
    <m/>
    <s v="Agricultural"/>
    <m/>
    <m/>
    <s v="JOHN DEERE"/>
    <s v="TRACTOR"/>
    <s v="5090R 3.7T Diesel Powered Tractor"/>
    <s v="MANUKA ACT"/>
    <s v="Viva Energy Australia Ltd (Previously Shell)"/>
    <n v="9491201"/>
    <d v="2019-01-16T00:00:00"/>
    <d v="1899-12-30T09:24:00"/>
    <n v="135"/>
    <x v="0"/>
    <n v="90.85"/>
    <n v="1.54"/>
    <n v="127.23"/>
    <n v="12.72"/>
    <n v="139.94999999999999"/>
  </r>
  <r>
    <x v="313"/>
    <s v="ACT TCCS - PTS - City Maintenance - PM - Fyshwick Depot"/>
    <n v="917920"/>
    <m/>
    <s v="Agricultural"/>
    <m/>
    <m/>
    <s v="JOHN DEERE"/>
    <s v="TRACTOR"/>
    <s v="5090R 3.7T Diesel Powered Tractor"/>
    <s v="MANUKA ACT"/>
    <s v="Viva Energy Australia Ltd (Previously Shell)"/>
    <n v="9491201"/>
    <d v="2019-01-31T00:00:00"/>
    <d v="1899-12-30T00:23:00"/>
    <n v="143"/>
    <x v="0"/>
    <n v="107.31"/>
    <n v="1.54"/>
    <n v="150.28"/>
    <n v="15.03"/>
    <n v="165.31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DEAKIN ACT"/>
    <s v="Viva Energy Australia Ltd (Previously Shell)"/>
    <n v="9614229"/>
    <d v="2019-05-08T00:00:00"/>
    <d v="1899-12-30T13:14:00"/>
    <n v="2883"/>
    <x v="0"/>
    <n v="53.5"/>
    <n v="1.52"/>
    <n v="73.760000000000005"/>
    <n v="7.38"/>
    <n v="81.14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DEAKIN ACT"/>
    <s v="Viva Energy Australia Ltd (Previously Shell)"/>
    <n v="9614229"/>
    <d v="2019-05-22T00:00:00"/>
    <d v="1899-12-30T10:49:00"/>
    <n v="4248"/>
    <x v="0"/>
    <n v="54.79"/>
    <n v="1.52"/>
    <n v="75.540000000000006"/>
    <n v="7.55"/>
    <n v="83.09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DEAKIN ACT"/>
    <s v="Viva Energy Australia Ltd (Previously Shell)"/>
    <n v="9614229"/>
    <d v="2019-06-04T00:00:00"/>
    <d v="1899-12-30T11:40:00"/>
    <n v="5480"/>
    <x v="0"/>
    <n v="46.75"/>
    <n v="1.52"/>
    <n v="64.45"/>
    <n v="6.45"/>
    <n v="70.900000000000006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DEAKIN ACT"/>
    <s v="Viva Energy Australia Ltd (Previously Shell)"/>
    <n v="9614229"/>
    <d v="2019-06-19T00:00:00"/>
    <d v="1899-12-30T07:37:00"/>
    <n v="6834"/>
    <x v="0"/>
    <n v="49.01"/>
    <n v="1.51"/>
    <n v="67.13"/>
    <n v="6.71"/>
    <n v="73.84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DEAKIN ACT"/>
    <s v="Viva Energy Australia Ltd (Previously Shell)"/>
    <n v="9614229"/>
    <d v="2019-10-05T00:00:00"/>
    <d v="1899-12-30T06:43:00"/>
    <n v="0"/>
    <x v="0"/>
    <n v="53.93"/>
    <n v="1.55"/>
    <n v="75.83"/>
    <n v="7.58"/>
    <n v="83.41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4-29T00:00:00"/>
    <d v="1899-12-30T09:22:00"/>
    <n v="1840"/>
    <x v="0"/>
    <n v="55.04"/>
    <n v="1.51"/>
    <n v="75.38"/>
    <n v="7.54"/>
    <n v="82.92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5-03T00:00:00"/>
    <d v="1899-12-30T11:19:00"/>
    <n v="2400"/>
    <x v="0"/>
    <n v="61.29"/>
    <n v="1.51"/>
    <n v="83.95"/>
    <n v="8.4"/>
    <n v="92.35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5-17T00:00:00"/>
    <d v="1899-12-30T08:35:00"/>
    <n v="3744"/>
    <x v="0"/>
    <n v="49.87"/>
    <n v="1.52"/>
    <n v="68.760000000000005"/>
    <n v="6.88"/>
    <n v="75.64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6-07T00:00:00"/>
    <d v="1899-12-30T13:50:00"/>
    <n v="5824"/>
    <x v="0"/>
    <n v="44.54"/>
    <n v="1.52"/>
    <n v="61.41"/>
    <n v="6.14"/>
    <n v="67.55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6-12T00:00:00"/>
    <d v="1899-12-30T13:51:00"/>
    <n v="6228"/>
    <x v="0"/>
    <n v="32.14"/>
    <n v="1.51"/>
    <n v="44.01"/>
    <n v="4.4000000000000004"/>
    <n v="48.41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6-14T00:00:00"/>
    <d v="1899-12-30T08:21:00"/>
    <n v="6397"/>
    <x v="0"/>
    <n v="32.22"/>
    <n v="1.51"/>
    <n v="44.12"/>
    <n v="4.41"/>
    <n v="48.53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6-21T00:00:00"/>
    <d v="1899-12-30T08:43:00"/>
    <n v="7100"/>
    <x v="0"/>
    <n v="28.83"/>
    <n v="1.48"/>
    <n v="38.700000000000003"/>
    <n v="3.87"/>
    <n v="42.57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6-28T00:00:00"/>
    <d v="1899-12-30T11:22:00"/>
    <n v="7862"/>
    <x v="0"/>
    <n v="38.020000000000003"/>
    <n v="1.48"/>
    <n v="51.04"/>
    <n v="5.0999999999999996"/>
    <n v="56.14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7-31T00:00:00"/>
    <d v="1899-12-30T00:49:00"/>
    <n v="11074"/>
    <x v="0"/>
    <n v="60.74"/>
    <n v="1.48"/>
    <n v="81.540000000000006"/>
    <n v="8.15"/>
    <n v="89.69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8-05T00:00:00"/>
    <d v="1899-12-30T09:54:00"/>
    <n v="11580"/>
    <x v="0"/>
    <n v="10.52"/>
    <n v="1.48"/>
    <n v="14.12"/>
    <n v="1.41"/>
    <n v="15.53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8-05T00:00:00"/>
    <d v="1899-12-30T13:52:00"/>
    <n v="11653"/>
    <x v="0"/>
    <n v="57.52"/>
    <n v="1.48"/>
    <n v="77.22"/>
    <n v="7.72"/>
    <n v="84.94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8-10T00:00:00"/>
    <d v="1899-12-30T08:58:00"/>
    <n v="12168"/>
    <x v="0"/>
    <n v="58.98"/>
    <n v="1.46"/>
    <n v="78.11"/>
    <n v="7.81"/>
    <n v="85.92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8-15T00:00:00"/>
    <d v="1899-12-30T13:43:00"/>
    <n v="12696"/>
    <x v="0"/>
    <n v="59.71"/>
    <n v="1.46"/>
    <n v="79.06"/>
    <n v="7.91"/>
    <n v="86.97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8-21T00:00:00"/>
    <d v="1899-12-30T09:21:00"/>
    <n v="13238"/>
    <x v="0"/>
    <n v="61.62"/>
    <n v="1.46"/>
    <n v="81.599999999999994"/>
    <n v="8.16"/>
    <n v="89.76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8-26T00:00:00"/>
    <d v="1899-12-30T10:14:00"/>
    <n v="13788"/>
    <x v="0"/>
    <n v="62.73"/>
    <n v="1.46"/>
    <n v="83.07"/>
    <n v="8.31"/>
    <n v="91.38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8-30T00:00:00"/>
    <d v="1899-12-30T08:08:00"/>
    <n v="14241"/>
    <x v="0"/>
    <n v="50.37"/>
    <n v="1.46"/>
    <n v="66.7"/>
    <n v="6.67"/>
    <n v="73.37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9-03T00:00:00"/>
    <d v="1899-12-30T00:49:00"/>
    <n v="14722"/>
    <x v="0"/>
    <n v="54.9"/>
    <n v="1.46"/>
    <n v="72.69"/>
    <n v="7.27"/>
    <n v="79.959999999999994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9-06T00:00:00"/>
    <d v="1899-12-30T08:46:00"/>
    <n v="15123"/>
    <x v="0"/>
    <n v="44.01"/>
    <n v="1.46"/>
    <n v="58.27"/>
    <n v="5.83"/>
    <n v="64.099999999999994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9-10T00:00:00"/>
    <d v="1899-12-30T13:53:00"/>
    <n v="15569"/>
    <x v="0"/>
    <n v="43.07"/>
    <n v="1.46"/>
    <n v="57.03"/>
    <n v="5.7"/>
    <n v="62.73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9-13T00:00:00"/>
    <d v="1899-12-30T07:24:00"/>
    <n v="15960"/>
    <x v="0"/>
    <n v="51.95"/>
    <n v="1.46"/>
    <n v="68.790000000000006"/>
    <n v="6.88"/>
    <n v="75.67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9-17T00:00:00"/>
    <d v="1899-12-30T07:54:00"/>
    <n v="16430"/>
    <x v="0"/>
    <n v="54.72"/>
    <n v="1.46"/>
    <n v="72.45"/>
    <n v="7.25"/>
    <n v="79.7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9-20T00:00:00"/>
    <d v="1899-12-30T09:23:00"/>
    <n v="16922"/>
    <x v="0"/>
    <n v="55.14"/>
    <n v="1.47"/>
    <n v="73.52"/>
    <n v="7.35"/>
    <n v="80.87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9-25T00:00:00"/>
    <d v="1899-12-30T07:17:00"/>
    <n v="17355"/>
    <x v="0"/>
    <n v="53.22"/>
    <n v="1.49"/>
    <n v="71.930000000000007"/>
    <n v="7.19"/>
    <n v="79.12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9-30T00:00:00"/>
    <d v="1899-12-30T07:29:00"/>
    <n v="178171"/>
    <x v="0"/>
    <n v="17.64"/>
    <n v="1.49"/>
    <n v="23.84"/>
    <n v="2.38"/>
    <n v="26.22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10-01T00:00:00"/>
    <d v="1899-12-30T07:52:00"/>
    <n v="0"/>
    <x v="0"/>
    <n v="30.52"/>
    <n v="1.49"/>
    <n v="41.25"/>
    <n v="4.13"/>
    <n v="45.38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MANUKA ACT"/>
    <s v="Viva Energy Australia Ltd (Previously Shell)"/>
    <n v="9614229"/>
    <d v="2019-05-13T00:00:00"/>
    <d v="1899-12-30T09:36:00"/>
    <n v="3263"/>
    <x v="0"/>
    <n v="44.2"/>
    <n v="1.52"/>
    <n v="60.94"/>
    <n v="6.09"/>
    <n v="67.03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MANUKA ACT"/>
    <s v="Viva Energy Australia Ltd (Previously Shell)"/>
    <n v="9614229"/>
    <d v="2019-05-24T00:00:00"/>
    <d v="1899-12-30T09:58:00"/>
    <n v="4501"/>
    <x v="0"/>
    <n v="26.51"/>
    <n v="1.52"/>
    <n v="36.549999999999997"/>
    <n v="3.66"/>
    <n v="40.21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MANUKA ACT"/>
    <s v="Viva Energy Australia Ltd (Previously Shell)"/>
    <n v="9614229"/>
    <d v="2019-05-30T00:00:00"/>
    <d v="1899-12-30T11:05:00"/>
    <n v="5006"/>
    <x v="0"/>
    <n v="58.78"/>
    <n v="1.52"/>
    <n v="81.040000000000006"/>
    <n v="8.1"/>
    <n v="89.14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MANUKA ACT"/>
    <s v="Viva Energy Australia Ltd (Previously Shell)"/>
    <n v="9614229"/>
    <d v="2019-06-25T00:00:00"/>
    <d v="1899-12-30T13:00:00"/>
    <n v="7518"/>
    <x v="0"/>
    <n v="47.49"/>
    <n v="1.51"/>
    <n v="65.040000000000006"/>
    <n v="6.5"/>
    <n v="71.540000000000006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MANUKA ACT"/>
    <s v="Viva Energy Australia Ltd (Previously Shell)"/>
    <n v="9614229"/>
    <d v="2019-07-03T00:00:00"/>
    <d v="1899-12-30T00:58:00"/>
    <n v="8318"/>
    <x v="0"/>
    <n v="52.64"/>
    <n v="1.51"/>
    <n v="72.099999999999994"/>
    <n v="7.21"/>
    <n v="79.31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MANUKA ACT"/>
    <s v="Viva Energy Australia Ltd (Previously Shell)"/>
    <n v="9614229"/>
    <d v="2019-07-09T00:00:00"/>
    <d v="1899-12-30T07:02:00"/>
    <n v="0"/>
    <x v="0"/>
    <n v="61.98"/>
    <n v="1.51"/>
    <n v="84.89"/>
    <n v="8.49"/>
    <n v="93.38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MANUKA ACT"/>
    <s v="Viva Energy Australia Ltd (Previously Shell)"/>
    <n v="9614229"/>
    <d v="2019-07-12T00:00:00"/>
    <d v="1899-12-30T08:37:00"/>
    <n v="9205"/>
    <x v="0"/>
    <n v="43.9"/>
    <n v="1.51"/>
    <n v="60.12"/>
    <n v="6.01"/>
    <n v="66.13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MANUKA ACT"/>
    <s v="Viva Energy Australia Ltd (Previously Shell)"/>
    <n v="9614229"/>
    <d v="2019-07-17T00:00:00"/>
    <d v="1899-12-30T10:00:00"/>
    <n v="9722"/>
    <x v="0"/>
    <n v="61.78"/>
    <n v="1.51"/>
    <n v="84.62"/>
    <n v="8.4600000000000009"/>
    <n v="93.08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MANUKA ACT"/>
    <s v="Viva Energy Australia Ltd (Previously Shell)"/>
    <n v="9614229"/>
    <d v="2019-07-22T00:00:00"/>
    <d v="1899-12-30T10:26:00"/>
    <n v="102440"/>
    <x v="0"/>
    <n v="63.27"/>
    <n v="1.51"/>
    <n v="86.66"/>
    <n v="8.67"/>
    <n v="95.33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MANUKA ACT"/>
    <s v="Viva Energy Australia Ltd (Previously Shell)"/>
    <n v="9614229"/>
    <d v="2019-07-26T00:00:00"/>
    <d v="1899-12-30T11:08:00"/>
    <n v="10551"/>
    <x v="0"/>
    <n v="38.11"/>
    <n v="1.51"/>
    <n v="52.19"/>
    <n v="5.22"/>
    <n v="57.41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MANUKA ACT"/>
    <s v="Viva Energy Australia Ltd (Previously Shell)"/>
    <n v="9614229"/>
    <d v="2019-10-02T00:00:00"/>
    <d v="1899-12-30T10:21:00"/>
    <n v="18195"/>
    <x v="0"/>
    <n v="39.020000000000003"/>
    <n v="1.53"/>
    <n v="54.15"/>
    <n v="5.42"/>
    <n v="59.57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MANUKA ACT"/>
    <s v="Viva Energy Australia Ltd (Previously Shell)"/>
    <n v="9614229"/>
    <d v="2019-10-10T00:00:00"/>
    <d v="1899-12-30T07:46:00"/>
    <n v="19038"/>
    <x v="0"/>
    <n v="59.81"/>
    <n v="1.53"/>
    <n v="83"/>
    <n v="8.3000000000000007"/>
    <n v="91.3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MANUKA ACT"/>
    <s v="Viva Energy Australia Ltd (Previously Shell)"/>
    <n v="9614229"/>
    <d v="2019-10-14T00:00:00"/>
    <d v="1899-12-30T13:18:00"/>
    <n v="19478"/>
    <x v="0"/>
    <n v="52.91"/>
    <n v="1.53"/>
    <n v="73.430000000000007"/>
    <n v="7.34"/>
    <n v="80.77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MANUKA ACT"/>
    <s v="Viva Energy Australia Ltd (Previously Shell)"/>
    <n v="9767297"/>
    <d v="2019-12-28T00:00:00"/>
    <d v="1899-12-30T08:51:00"/>
    <n v="20489"/>
    <x v="0"/>
    <n v="63.46"/>
    <n v="1.54"/>
    <n v="88.64"/>
    <n v="8.86"/>
    <n v="97.5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DEAKIN ACT"/>
    <s v="Viva Energy Australia Ltd (Previously Shell)"/>
    <n v="9709126"/>
    <d v="2019-10-29T00:00:00"/>
    <d v="1899-12-30T13:14:00"/>
    <n v="88"/>
    <x v="0"/>
    <n v="38.200000000000003"/>
    <n v="1.55"/>
    <n v="53.71"/>
    <n v="5.37"/>
    <n v="59.08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09-10T00:00:00"/>
    <d v="1899-12-30T08:02:00"/>
    <n v="1"/>
    <x v="0"/>
    <n v="41.81"/>
    <n v="1.46"/>
    <n v="55.37"/>
    <n v="5.54"/>
    <n v="60.91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0-01T00:00:00"/>
    <d v="1899-12-30T07:31:00"/>
    <n v="12"/>
    <x v="0"/>
    <n v="38.270000000000003"/>
    <n v="1.49"/>
    <n v="51.72"/>
    <n v="5.17"/>
    <n v="56.89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0-03T00:00:00"/>
    <d v="1899-12-30T07:32:00"/>
    <n v="23"/>
    <x v="0"/>
    <n v="33.28"/>
    <n v="1.49"/>
    <n v="44.98"/>
    <n v="4.5"/>
    <n v="49.48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0-14T00:00:00"/>
    <d v="1899-12-30T07:31:00"/>
    <n v="49"/>
    <x v="0"/>
    <n v="32.950000000000003"/>
    <n v="1.49"/>
    <n v="44.53"/>
    <n v="4.45"/>
    <n v="48.98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0-16T00:00:00"/>
    <d v="1899-12-30T00:56:00"/>
    <n v="60"/>
    <x v="0"/>
    <n v="36.200000000000003"/>
    <n v="1.49"/>
    <n v="48.93"/>
    <n v="4.8899999999999997"/>
    <n v="53.82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0-18T00:00:00"/>
    <d v="1899-12-30T07:27:00"/>
    <n v="61"/>
    <x v="0"/>
    <n v="6.47"/>
    <n v="1.49"/>
    <n v="8.75"/>
    <n v="0.88"/>
    <n v="9.6300000000000008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0-22T00:00:00"/>
    <d v="1899-12-30T07:41:00"/>
    <n v="71"/>
    <x v="0"/>
    <n v="31.43"/>
    <n v="1.49"/>
    <n v="42.47"/>
    <n v="4.25"/>
    <n v="46.72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0-31T00:00:00"/>
    <d v="1899-12-30T08:52:00"/>
    <n v="95"/>
    <x v="0"/>
    <n v="23.71"/>
    <n v="1.48"/>
    <n v="31.82"/>
    <n v="3.18"/>
    <n v="35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1-05T00:00:00"/>
    <d v="1899-12-30T07:39:00"/>
    <n v="103"/>
    <x v="0"/>
    <n v="25.33"/>
    <n v="1.48"/>
    <n v="33.99"/>
    <n v="3.4"/>
    <n v="37.39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1-07T00:00:00"/>
    <d v="1899-12-30T07:34:00"/>
    <n v="111"/>
    <x v="0"/>
    <n v="23.76"/>
    <n v="1.48"/>
    <n v="31.89"/>
    <n v="3.19"/>
    <n v="35.08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1-11T00:00:00"/>
    <d v="1899-12-30T08:05:00"/>
    <n v="121"/>
    <x v="0"/>
    <n v="31.22"/>
    <n v="1.48"/>
    <n v="41.91"/>
    <n v="4.1900000000000004"/>
    <n v="46.1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1-14T00:00:00"/>
    <d v="1899-12-30T07:54:00"/>
    <n v="129"/>
    <x v="0"/>
    <n v="28.5"/>
    <n v="1.48"/>
    <n v="38.26"/>
    <n v="3.83"/>
    <n v="42.09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1-18T00:00:00"/>
    <d v="1899-12-30T07:45:00"/>
    <n v="138"/>
    <x v="0"/>
    <n v="28.67"/>
    <n v="1.48"/>
    <n v="38.479999999999997"/>
    <n v="3.85"/>
    <n v="42.33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1-20T00:00:00"/>
    <d v="1899-12-30T07:26:00"/>
    <n v="149"/>
    <x v="0"/>
    <n v="34.770000000000003"/>
    <n v="1.48"/>
    <n v="46.68"/>
    <n v="4.67"/>
    <n v="51.35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1-26T00:00:00"/>
    <d v="1899-12-30T07:40:00"/>
    <n v="159"/>
    <x v="0"/>
    <n v="27.99"/>
    <n v="1.48"/>
    <n v="37.57"/>
    <n v="3.76"/>
    <n v="41.33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1-28T00:00:00"/>
    <d v="1899-12-30T08:39:00"/>
    <n v="170"/>
    <x v="0"/>
    <n v="36.909999999999997"/>
    <n v="1.48"/>
    <n v="49.55"/>
    <n v="4.96"/>
    <n v="54.51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2-03T00:00:00"/>
    <d v="1899-12-30T07:50:00"/>
    <n v="180"/>
    <x v="0"/>
    <n v="27.93"/>
    <n v="1.48"/>
    <n v="37.49"/>
    <n v="3.75"/>
    <n v="41.24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2-05T00:00:00"/>
    <d v="1899-12-30T07:48:00"/>
    <n v="181"/>
    <x v="0"/>
    <n v="33.22"/>
    <n v="1.48"/>
    <n v="44.6"/>
    <n v="4.46"/>
    <n v="49.06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2-12T00:00:00"/>
    <d v="1899-12-30T08:43:00"/>
    <n v="202"/>
    <x v="0"/>
    <n v="38.770000000000003"/>
    <n v="1.48"/>
    <n v="52.04"/>
    <n v="5.2"/>
    <n v="57.24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2-18T00:00:00"/>
    <d v="1899-12-30T07:52:00"/>
    <n v="211"/>
    <x v="0"/>
    <n v="26.91"/>
    <n v="1.48"/>
    <n v="36.119999999999997"/>
    <n v="3.61"/>
    <n v="39.729999999999997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MANUKA ACT"/>
    <s v="Viva Energy Australia Ltd (Previously Shell)"/>
    <n v="9709126"/>
    <d v="2019-12-24T00:00:00"/>
    <d v="1899-12-30T07:45:00"/>
    <n v="221"/>
    <x v="0"/>
    <n v="32.369999999999997"/>
    <n v="1.53"/>
    <n v="44.92"/>
    <n v="4.49"/>
    <n v="49.41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09-10T00:00:00"/>
    <d v="1899-12-30T07:48:00"/>
    <n v="8226"/>
    <x v="0"/>
    <n v="41.67"/>
    <n v="1.43"/>
    <n v="54.25"/>
    <n v="5.43"/>
    <n v="59.68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09-30T00:00:00"/>
    <d v="1899-12-30T07:17:00"/>
    <n v="12"/>
    <x v="0"/>
    <n v="35.19"/>
    <n v="1.47"/>
    <n v="46.96"/>
    <n v="4.7"/>
    <n v="51.66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10-02T00:00:00"/>
    <d v="1899-12-30T07:40:00"/>
    <n v="8226"/>
    <x v="0"/>
    <n v="30.63"/>
    <n v="1.49"/>
    <n v="41.44"/>
    <n v="4.1500000000000004"/>
    <n v="45.59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10-04T00:00:00"/>
    <d v="1899-12-30T00:55:00"/>
    <n v="36"/>
    <x v="0"/>
    <n v="40.54"/>
    <n v="1.49"/>
    <n v="54.84"/>
    <n v="5.49"/>
    <n v="60.33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10-10T00:00:00"/>
    <d v="1899-12-30T00:50:00"/>
    <n v="49"/>
    <x v="0"/>
    <n v="38.700000000000003"/>
    <n v="1.46"/>
    <n v="51.44"/>
    <n v="5.15"/>
    <n v="56.59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10-15T00:00:00"/>
    <d v="1899-12-30T07:39:00"/>
    <n v="62"/>
    <x v="0"/>
    <n v="36.57"/>
    <n v="1.46"/>
    <n v="48.61"/>
    <n v="4.87"/>
    <n v="53.48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10-17T00:00:00"/>
    <d v="1899-12-30T14:59:00"/>
    <n v="74"/>
    <x v="0"/>
    <n v="36.090000000000003"/>
    <n v="1.48"/>
    <n v="48.63"/>
    <n v="4.87"/>
    <n v="53.5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10-23T00:00:00"/>
    <d v="1899-12-30T15:07:00"/>
    <n v="87"/>
    <x v="0"/>
    <n v="41.87"/>
    <n v="1.46"/>
    <n v="55.65"/>
    <n v="5.57"/>
    <n v="61.22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11-07T00:00:00"/>
    <d v="1899-12-30T09:47:00"/>
    <n v="108"/>
    <x v="0"/>
    <n v="35.82"/>
    <n v="1.48"/>
    <n v="48.26"/>
    <n v="4.83"/>
    <n v="53.09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11-13T00:00:00"/>
    <d v="1899-12-30T00:45:00"/>
    <n v="121"/>
    <x v="0"/>
    <n v="36.380000000000003"/>
    <n v="1.46"/>
    <n v="48.35"/>
    <n v="4.84"/>
    <n v="53.19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11-18T00:00:00"/>
    <d v="1899-12-30T00:18:00"/>
    <n v="134"/>
    <x v="0"/>
    <n v="39.06"/>
    <n v="1.46"/>
    <n v="51.92"/>
    <n v="5.2"/>
    <n v="57.12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11-25T00:00:00"/>
    <d v="1899-12-30T07:52:00"/>
    <n v="90"/>
    <x v="0"/>
    <n v="31.63"/>
    <n v="1.46"/>
    <n v="42.04"/>
    <n v="4.21"/>
    <n v="46.25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11-27T00:00:00"/>
    <d v="1899-12-30T15:19:00"/>
    <n v="159"/>
    <x v="0"/>
    <n v="36.85"/>
    <n v="1.46"/>
    <n v="48.97"/>
    <n v="4.9000000000000004"/>
    <n v="53.87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12-03T00:00:00"/>
    <d v="1899-12-30T08:31:00"/>
    <n v="167"/>
    <x v="0"/>
    <n v="30.46"/>
    <n v="1.48"/>
    <n v="41.04"/>
    <n v="4.1100000000000003"/>
    <n v="45.15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12-09T00:00:00"/>
    <d v="1899-12-30T08:24:00"/>
    <n v="178"/>
    <x v="0"/>
    <n v="28.38"/>
    <n v="1.46"/>
    <n v="37.72"/>
    <n v="3.78"/>
    <n v="41.5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12-17T00:00:00"/>
    <d v="1899-12-30T07:55:00"/>
    <n v="190"/>
    <x v="0"/>
    <n v="38.54"/>
    <n v="1.46"/>
    <n v="51.23"/>
    <n v="5.13"/>
    <n v="56.36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12-24T00:00:00"/>
    <d v="1899-12-30T09:54:00"/>
    <n v="201"/>
    <x v="0"/>
    <n v="31.31"/>
    <n v="1.49"/>
    <n v="42.46"/>
    <n v="4.25"/>
    <n v="46.71"/>
  </r>
  <r>
    <x v="317"/>
    <s v="ACT TCCS - PTS - City Maintenance - PM - Kambah Depot"/>
    <n v="159090"/>
    <m/>
    <s v="Material Handling"/>
    <m/>
    <n v="2009"/>
    <s v="HYDRALADA"/>
    <s v="ELEVATED WORK PLATFORM"/>
    <s v="MAXI 750 2.3l 7.50m EWP"/>
    <s v="KAMBAH CALTEX WOOLWORTHS"/>
    <s v="CALTEX Australia - Fuel"/>
    <n v="7071340000000000"/>
    <d v="2019-07-24T00:00:00"/>
    <d v="1899-12-30T07:37:00"/>
    <m/>
    <x v="0"/>
    <n v="127.1"/>
    <n v="1.45"/>
    <n v="167.05"/>
    <n v="16.71"/>
    <n v="183.76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TEX  HUGHES"/>
    <s v="CALTEX Australia - Fuel"/>
    <n v="7071340000000000"/>
    <d v="2019-12-05T00:00:00"/>
    <d v="1899-12-30T06:37:00"/>
    <n v="317364"/>
    <x v="0"/>
    <n v="127.97"/>
    <n v="1.45"/>
    <n v="168.85"/>
    <n v="16.89"/>
    <n v="185.74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1-13T00:00:00"/>
    <d v="1899-12-30T09:50:00"/>
    <n v="287569"/>
    <x v="0"/>
    <n v="130.63"/>
    <n v="1.27"/>
    <n v="150.82"/>
    <n v="15.08"/>
    <n v="165.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1-25T00:00:00"/>
    <d v="1899-12-30T11:04:00"/>
    <n v="288772"/>
    <x v="0"/>
    <n v="135.16999999999999"/>
    <n v="1.32"/>
    <n v="161.87"/>
    <n v="16.190000000000001"/>
    <n v="178.06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2-17T00:00:00"/>
    <d v="1899-12-30T09:22:00"/>
    <m/>
    <x v="0"/>
    <n v="116.46"/>
    <n v="1.39"/>
    <n v="147.22999999999999"/>
    <n v="14.72"/>
    <n v="161.9499999999999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3-01T00:00:00"/>
    <d v="1899-12-30T00:07:00"/>
    <n v="292011"/>
    <x v="0"/>
    <n v="128.21"/>
    <n v="1.41"/>
    <n v="164.47"/>
    <n v="16.45"/>
    <n v="180.92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3-05T00:00:00"/>
    <d v="1899-12-30T11:31:00"/>
    <n v="292379"/>
    <x v="0"/>
    <n v="124.66"/>
    <n v="1.43"/>
    <n v="161.72"/>
    <n v="16.170000000000002"/>
    <n v="177.8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3-17T00:00:00"/>
    <d v="1899-12-30T10:04:00"/>
    <n v="293546"/>
    <x v="0"/>
    <n v="130.07"/>
    <n v="1.43"/>
    <n v="168.74"/>
    <n v="16.87"/>
    <n v="185.61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3-17T00:00:00"/>
    <d v="1899-12-30T10:04:00"/>
    <n v="293546"/>
    <x v="5"/>
    <n v="0"/>
    <n v="0"/>
    <n v="11.77"/>
    <n v="1.18"/>
    <n v="12.95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4-19T00:00:00"/>
    <d v="1899-12-30T08:54:00"/>
    <n v="296916"/>
    <x v="0"/>
    <n v="119.79"/>
    <n v="1.46"/>
    <n v="158.53"/>
    <n v="15.85"/>
    <n v="174.38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4-23T00:00:00"/>
    <d v="1899-12-30T00:36:00"/>
    <n v="297257"/>
    <x v="0"/>
    <n v="117.72"/>
    <n v="1.46"/>
    <n v="156.13999999999999"/>
    <n v="15.61"/>
    <n v="171.75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4-23T00:00:00"/>
    <d v="1899-12-30T00:36:00"/>
    <n v="297257"/>
    <x v="5"/>
    <n v="0"/>
    <n v="0"/>
    <n v="11.77"/>
    <n v="1.18"/>
    <n v="12.95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5-05T00:00:00"/>
    <d v="1899-12-30T09:42:00"/>
    <n v="4"/>
    <x v="0"/>
    <n v="121.11"/>
    <n v="1.49"/>
    <n v="163.94"/>
    <n v="16.39"/>
    <n v="180.33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5-17T00:00:00"/>
    <d v="1899-12-30T11:18:00"/>
    <n v="299610"/>
    <x v="0"/>
    <n v="116.48"/>
    <n v="1.49"/>
    <n v="157.66999999999999"/>
    <n v="15.77"/>
    <n v="173.44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5-21T00:00:00"/>
    <d v="1899-12-30T00:05:00"/>
    <n v="299969"/>
    <x v="0"/>
    <n v="116"/>
    <n v="1.46"/>
    <n v="153.85"/>
    <n v="15.39"/>
    <n v="169.24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5-24T00:00:00"/>
    <d v="1899-12-30T10:18:00"/>
    <n v="300289"/>
    <x v="0"/>
    <n v="105.28"/>
    <n v="1.46"/>
    <n v="139.63999999999999"/>
    <n v="13.96"/>
    <n v="153.6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6-02T00:00:00"/>
    <d v="1899-12-30T09:05:00"/>
    <n v="300663"/>
    <x v="0"/>
    <n v="124.1"/>
    <n v="1.46"/>
    <n v="164.6"/>
    <n v="16.46"/>
    <n v="181.06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6-14T00:00:00"/>
    <d v="1899-12-30T11:18:00"/>
    <n v="80"/>
    <x v="0"/>
    <n v="132.84"/>
    <n v="1.44"/>
    <n v="173.78"/>
    <n v="17.38"/>
    <n v="191.16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6-18T00:00:00"/>
    <d v="1899-12-30T11:48:00"/>
    <n v="302192"/>
    <x v="0"/>
    <n v="124.56"/>
    <n v="1.41"/>
    <n v="159.88999999999999"/>
    <n v="15.99"/>
    <n v="175.88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6-30T00:00:00"/>
    <d v="1899-12-30T08:52:00"/>
    <n v="303339"/>
    <x v="0"/>
    <n v="113.35"/>
    <n v="1.42"/>
    <n v="146.09"/>
    <n v="14.61"/>
    <n v="160.6999999999999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7-21T00:00:00"/>
    <d v="1899-12-30T08:59:00"/>
    <n v="305325"/>
    <x v="0"/>
    <n v="102.85"/>
    <n v="1.45"/>
    <n v="135.21"/>
    <n v="13.52"/>
    <n v="148.7299999999999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8-16T00:00:00"/>
    <d v="1899-12-30T11:41:00"/>
    <n v="307803"/>
    <x v="0"/>
    <n v="127.36"/>
    <n v="1.46"/>
    <n v="168.93"/>
    <n v="16.89"/>
    <n v="185.82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8-20T00:00:00"/>
    <d v="1899-12-30T00:34:00"/>
    <n v="308167"/>
    <x v="0"/>
    <n v="134.35"/>
    <n v="1.44"/>
    <n v="176.4"/>
    <n v="17.64"/>
    <n v="194.04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8-23T00:00:00"/>
    <d v="1899-12-30T00:17:00"/>
    <n v="308463"/>
    <x v="0"/>
    <n v="102.95"/>
    <n v="1.44"/>
    <n v="135.16999999999999"/>
    <n v="13.52"/>
    <n v="148.6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8-27T00:00:00"/>
    <d v="1899-12-30T00:17:00"/>
    <n v="308838"/>
    <x v="0"/>
    <n v="119.12"/>
    <n v="1.45"/>
    <n v="156.53"/>
    <n v="15.65"/>
    <n v="172.18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8-30T00:00:00"/>
    <d v="1899-12-30T00:19:00"/>
    <n v="309196"/>
    <x v="0"/>
    <n v="114.76"/>
    <n v="1.45"/>
    <n v="150.80000000000001"/>
    <n v="15.08"/>
    <n v="165.88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9-03T00:00:00"/>
    <d v="1899-12-30T00:28:00"/>
    <n v="309582"/>
    <x v="0"/>
    <n v="138.69999999999999"/>
    <n v="1.45"/>
    <n v="182.33"/>
    <n v="18.23"/>
    <n v="200.56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9-06T00:00:00"/>
    <d v="1899-12-30T11:44:00"/>
    <n v="309896"/>
    <x v="0"/>
    <n v="106.92"/>
    <n v="1.45"/>
    <n v="140.55000000000001"/>
    <n v="14.06"/>
    <n v="154.61000000000001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9-10T00:00:00"/>
    <d v="1899-12-30T00:27:00"/>
    <n v="310266"/>
    <x v="0"/>
    <n v="119.41"/>
    <n v="1.44"/>
    <n v="156.47999999999999"/>
    <n v="15.65"/>
    <n v="172.13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9-22T00:00:00"/>
    <d v="1899-12-30T08:35:00"/>
    <n v="311424"/>
    <x v="0"/>
    <n v="109.27"/>
    <n v="1.45"/>
    <n v="144.35"/>
    <n v="14.44"/>
    <n v="158.7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10-08T00:00:00"/>
    <d v="1899-12-30T00:27:00"/>
    <n v="312940"/>
    <x v="0"/>
    <n v="131.1"/>
    <n v="1.49"/>
    <n v="177.46"/>
    <n v="17.75"/>
    <n v="195.21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11-03T00:00:00"/>
    <d v="1899-12-30T08:34:00"/>
    <n v="314418"/>
    <x v="0"/>
    <n v="117.44"/>
    <n v="1.47"/>
    <n v="156.47999999999999"/>
    <n v="15.65"/>
    <n v="172.13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11-15T00:00:00"/>
    <d v="1899-12-30T00:12:00"/>
    <n v="315563"/>
    <x v="0"/>
    <n v="123.85"/>
    <n v="1.46"/>
    <n v="164.48"/>
    <n v="16.45"/>
    <n v="180.93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11-19T00:00:00"/>
    <d v="1899-12-30T00:18:00"/>
    <n v="315908"/>
    <x v="0"/>
    <n v="116.4"/>
    <n v="1.45"/>
    <n v="153.25"/>
    <n v="15.33"/>
    <n v="168.58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11-26T00:00:00"/>
    <d v="1899-12-30T00:23:00"/>
    <n v="316588"/>
    <x v="0"/>
    <n v="110.42"/>
    <n v="1.44"/>
    <n v="144.58000000000001"/>
    <n v="14.46"/>
    <n v="159.04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12-08T00:00:00"/>
    <d v="1899-12-30T09:21:00"/>
    <n v="317726"/>
    <x v="0"/>
    <n v="123.17"/>
    <n v="1.46"/>
    <n v="163.49"/>
    <n v="16.350000000000001"/>
    <n v="179.84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12-08T00:00:00"/>
    <d v="1899-12-30T09:21:00"/>
    <n v="317726"/>
    <x v="5"/>
    <n v="0"/>
    <n v="0"/>
    <n v="11.77"/>
    <n v="1.18"/>
    <n v="12.95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12-20T00:00:00"/>
    <d v="1899-12-30T07:50:00"/>
    <n v="318000"/>
    <x v="0"/>
    <n v="31.53"/>
    <n v="1.46"/>
    <n v="41.73"/>
    <n v="4.17"/>
    <n v="45.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514 CONDER"/>
    <s v="CALTEX Australia - Fuel"/>
    <n v="7071340000000000"/>
    <d v="2019-07-07T00:00:00"/>
    <d v="1899-12-30T08:28:00"/>
    <n v="303999"/>
    <x v="0"/>
    <n v="109.31"/>
    <n v="1.45"/>
    <n v="143.63999999999999"/>
    <n v="14.36"/>
    <n v="158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04-01T00:00:00"/>
    <d v="1899-12-30T09:02:00"/>
    <n v="295039"/>
    <x v="0"/>
    <n v="117.66"/>
    <n v="1.41"/>
    <n v="150.71"/>
    <n v="15.07"/>
    <n v="165.78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06-06T00:00:00"/>
    <d v="1899-12-30T09:41:00"/>
    <n v="301005"/>
    <x v="0"/>
    <n v="127.7"/>
    <n v="1.46"/>
    <n v="169.37"/>
    <n v="16.940000000000001"/>
    <n v="186.31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06-10T00:00:00"/>
    <d v="1899-12-30T09:46:00"/>
    <n v="301401"/>
    <x v="0"/>
    <n v="128.43"/>
    <n v="1.46"/>
    <n v="170.35"/>
    <n v="17.04"/>
    <n v="187.3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06-22T00:00:00"/>
    <d v="1899-12-30T07:09:00"/>
    <m/>
    <x v="0"/>
    <n v="126.7"/>
    <n v="1.41"/>
    <n v="164.45"/>
    <n v="16.45"/>
    <n v="180.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07-04T00:00:00"/>
    <d v="1899-12-30T10:01:00"/>
    <n v="303668"/>
    <x v="0"/>
    <n v="123.32"/>
    <n v="1.42"/>
    <n v="158.93"/>
    <n v="15.89"/>
    <n v="174.82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07-11T00:00:00"/>
    <d v="1899-12-30T09:45:00"/>
    <n v="304369"/>
    <x v="0"/>
    <n v="125.34"/>
    <n v="1.45"/>
    <n v="164.71"/>
    <n v="16.47"/>
    <n v="181.18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07-18T00:00:00"/>
    <d v="1899-12-30T09:48:00"/>
    <n v="305012"/>
    <x v="0"/>
    <n v="111.46"/>
    <n v="1.44"/>
    <n v="145.9"/>
    <n v="14.59"/>
    <n v="160.4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08-01T00:00:00"/>
    <d v="1899-12-30T09:45:00"/>
    <n v="306318"/>
    <x v="0"/>
    <n v="108.37"/>
    <n v="1.45"/>
    <n v="143.31"/>
    <n v="14.33"/>
    <n v="157.6399999999999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08-05T00:00:00"/>
    <d v="1899-12-30T09:07:00"/>
    <n v="306699"/>
    <x v="0"/>
    <n v="125.77"/>
    <n v="1.45"/>
    <n v="165.6"/>
    <n v="16.559999999999999"/>
    <n v="182.16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09-14T00:00:00"/>
    <d v="1899-12-30T06:19:00"/>
    <n v="310622"/>
    <x v="0"/>
    <n v="127.06"/>
    <n v="1.41"/>
    <n v="162.75"/>
    <n v="16.28"/>
    <n v="179.03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09-26T00:00:00"/>
    <d v="1899-12-30T09:53:00"/>
    <n v="311764"/>
    <x v="0"/>
    <n v="119.99"/>
    <n v="1.45"/>
    <n v="157.85"/>
    <n v="15.79"/>
    <n v="173.64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09-30T00:00:00"/>
    <d v="1899-12-30T09:47:00"/>
    <n v="312153"/>
    <x v="0"/>
    <n v="133.62"/>
    <n v="1.47"/>
    <n v="178.45"/>
    <n v="17.850000000000001"/>
    <n v="196.3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10-12T00:00:00"/>
    <d v="1899-12-30T06:22:00"/>
    <n v="313271"/>
    <x v="0"/>
    <n v="121.14"/>
    <n v="1.47"/>
    <n v="161.77000000000001"/>
    <n v="16.18"/>
    <n v="177.95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10-26T00:00:00"/>
    <d v="1899-12-30T06:52:00"/>
    <n v="313616"/>
    <x v="0"/>
    <n v="106.48"/>
    <n v="1.46"/>
    <n v="140.94999999999999"/>
    <n v="14.1"/>
    <n v="155.05000000000001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11-07T00:00:00"/>
    <d v="1899-12-30T09:48:00"/>
    <n v="314772"/>
    <x v="0"/>
    <n v="125.21"/>
    <n v="1.46"/>
    <n v="166.15"/>
    <n v="16.62"/>
    <n v="182.77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11-11T00:00:00"/>
    <d v="1899-12-30T09:58:00"/>
    <n v="315145"/>
    <x v="0"/>
    <n v="126.36"/>
    <n v="1.45"/>
    <n v="167.12"/>
    <n v="16.71"/>
    <n v="183.83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11-23T00:00:00"/>
    <d v="1899-12-30T06:38:00"/>
    <n v="316256"/>
    <x v="0"/>
    <n v="121.89"/>
    <n v="1.44"/>
    <n v="159.81"/>
    <n v="15.98"/>
    <n v="175.7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12-16T00:00:00"/>
    <d v="1899-12-30T09:50:00"/>
    <n v="318458"/>
    <x v="0"/>
    <n v="95.22"/>
    <n v="1.45"/>
    <n v="125.42"/>
    <n v="12.54"/>
    <n v="137.96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44 MAWSON"/>
    <s v="CALTEX Australia - Fuel"/>
    <n v="7071340000000000"/>
    <d v="2019-04-16T00:00:00"/>
    <d v="1899-12-30T06:42:00"/>
    <n v="296515"/>
    <x v="0"/>
    <n v="129.80000000000001"/>
    <n v="1.46"/>
    <n v="172.16"/>
    <n v="17.22"/>
    <n v="189.38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44 MAWSON"/>
    <s v="CALTEX Australia - Fuel"/>
    <n v="7071340000000000"/>
    <d v="2019-07-25T00:00:00"/>
    <d v="1899-12-30T08:22:00"/>
    <n v="305662"/>
    <x v="0"/>
    <n v="123.63"/>
    <n v="1.44"/>
    <n v="162.38"/>
    <n v="16.239999999999998"/>
    <n v="178.62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88 HUME"/>
    <s v="CALTEX Australia - Fuel"/>
    <n v="7071340000000000"/>
    <d v="2019-04-27T00:00:00"/>
    <d v="1899-12-30T06:47:00"/>
    <m/>
    <x v="0"/>
    <n v="131.25"/>
    <n v="1.46"/>
    <n v="174.08"/>
    <n v="17.41"/>
    <n v="191.4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RINDALE WOOLWORTHS  S/STN"/>
    <s v="CALTEX Australia - Fuel"/>
    <n v="7071340000000000"/>
    <d v="2019-01-17T00:00:00"/>
    <d v="1899-12-30T09:56:00"/>
    <n v="287888"/>
    <x v="0"/>
    <n v="119.49"/>
    <n v="1.26"/>
    <n v="136.75"/>
    <n v="13.68"/>
    <n v="150.43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RINDALE WOOLWORTHS  S/STN"/>
    <s v="CALTEX Australia - Fuel"/>
    <n v="7071340000000000"/>
    <d v="2019-01-21T00:00:00"/>
    <d v="1899-12-30T09:36:00"/>
    <n v="288291"/>
    <x v="0"/>
    <n v="126.49"/>
    <n v="1.31"/>
    <n v="150.19999999999999"/>
    <n v="15.02"/>
    <n v="165.22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RINDALE WOOLWORTHS  S/STN"/>
    <s v="CALTEX Australia - Fuel"/>
    <n v="7071340000000000"/>
    <d v="2019-02-02T00:00:00"/>
    <d v="1899-12-30T06:56:00"/>
    <n v="289420"/>
    <x v="0"/>
    <n v="114.74"/>
    <n v="1.33"/>
    <n v="138.26"/>
    <n v="13.83"/>
    <n v="152.0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RINDALE WOOLWORTHS  S/STN"/>
    <s v="CALTEX Australia - Fuel"/>
    <n v="7071340000000000"/>
    <d v="2019-03-25T00:00:00"/>
    <d v="1899-12-30T09:53:00"/>
    <n v="294307"/>
    <x v="0"/>
    <n v="113.61"/>
    <n v="1.41"/>
    <n v="145.53"/>
    <n v="14.55"/>
    <n v="160.08000000000001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RINDALE WOOLWORTHS  S/STN"/>
    <s v="CALTEX Australia - Fuel"/>
    <n v="7071340000000000"/>
    <d v="2019-03-28T00:00:00"/>
    <d v="1899-12-30T10:07:00"/>
    <n v="294647"/>
    <x v="0"/>
    <n v="107.64"/>
    <n v="1.41"/>
    <n v="137.87"/>
    <n v="13.79"/>
    <n v="151.66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1-06T00:00:00"/>
    <d v="1899-12-30T05:32:00"/>
    <n v="286778"/>
    <x v="0"/>
    <n v="142.96"/>
    <n v="1.27"/>
    <n v="165.32"/>
    <n v="16.53"/>
    <n v="181.85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1-09T00:00:00"/>
    <d v="1899-12-30T00:53:00"/>
    <n v="287169"/>
    <x v="0"/>
    <n v="112.81"/>
    <n v="1.27"/>
    <n v="130.44999999999999"/>
    <n v="13.05"/>
    <n v="143.5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1-30T00:00:00"/>
    <d v="1899-12-30T05:13:00"/>
    <n v="289078"/>
    <x v="0"/>
    <n v="111.97"/>
    <n v="1.34"/>
    <n v="136.04"/>
    <n v="13.6"/>
    <n v="149.6399999999999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2-07T00:00:00"/>
    <d v="1899-12-30T05:15:00"/>
    <n v="289848"/>
    <x v="0"/>
    <n v="121.85"/>
    <n v="1.35"/>
    <n v="149.51"/>
    <n v="14.95"/>
    <n v="164.46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2-10T00:00:00"/>
    <d v="1899-12-30T05:08:00"/>
    <m/>
    <x v="0"/>
    <n v="121.68"/>
    <n v="1.34"/>
    <n v="148.44999999999999"/>
    <n v="14.85"/>
    <n v="163.30000000000001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2-14T00:00:00"/>
    <d v="1899-12-30T05:21:00"/>
    <n v="290533"/>
    <x v="0"/>
    <n v="132.21"/>
    <n v="1.38"/>
    <n v="165.92"/>
    <n v="16.59"/>
    <n v="182.51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2-26T00:00:00"/>
    <d v="1899-12-30T06:15:00"/>
    <n v="291643"/>
    <x v="0"/>
    <n v="115.04"/>
    <n v="1.41"/>
    <n v="147.75"/>
    <n v="14.78"/>
    <n v="162.53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3-09T00:00:00"/>
    <d v="1899-12-30T09:47:00"/>
    <n v="292798"/>
    <x v="0"/>
    <n v="114.82"/>
    <n v="1.44"/>
    <n v="150.21"/>
    <n v="15.02"/>
    <n v="165.23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3-14T00:00:00"/>
    <d v="1899-12-30T05:19:00"/>
    <n v="293169"/>
    <x v="0"/>
    <n v="128.35"/>
    <n v="1.44"/>
    <n v="167.91"/>
    <n v="16.79"/>
    <n v="184.7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3-22T00:00:00"/>
    <d v="1899-12-30T05:21:00"/>
    <n v="293963"/>
    <x v="0"/>
    <n v="116.62"/>
    <n v="1.44"/>
    <n v="152.56"/>
    <n v="15.26"/>
    <n v="167.82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4-05T00:00:00"/>
    <d v="1899-12-30T05:31:00"/>
    <n v="295385"/>
    <x v="0"/>
    <n v="121"/>
    <n v="1.44"/>
    <n v="158.29"/>
    <n v="15.83"/>
    <n v="174.12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4-09T00:00:00"/>
    <d v="1899-12-30T06:01:00"/>
    <n v="295676"/>
    <x v="0"/>
    <n v="113.71"/>
    <n v="1.44"/>
    <n v="148.75"/>
    <n v="14.88"/>
    <n v="163.63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4-12T00:00:00"/>
    <d v="1899-12-30T05:30:00"/>
    <n v="296120"/>
    <x v="0"/>
    <n v="115.34"/>
    <n v="1.44"/>
    <n v="150.88"/>
    <n v="15.09"/>
    <n v="165.97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5-09T00:00:00"/>
    <d v="1899-12-30T11:48:00"/>
    <n v="298824"/>
    <x v="0"/>
    <n v="133.25"/>
    <n v="1.47"/>
    <n v="177.95"/>
    <n v="17.8"/>
    <n v="195.75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5-14T00:00:00"/>
    <d v="1899-12-30T05:57:00"/>
    <n v="299239"/>
    <x v="0"/>
    <n v="139.12"/>
    <n v="1.47"/>
    <n v="185.79"/>
    <n v="18.579999999999998"/>
    <n v="204.37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6-26T00:00:00"/>
    <d v="1899-12-30T00:41:00"/>
    <n v="302968"/>
    <x v="0"/>
    <n v="134.97"/>
    <n v="1.46"/>
    <n v="179.02"/>
    <n v="17.899999999999999"/>
    <n v="196.92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6-26T00:00:00"/>
    <d v="1899-12-30T12:41:00"/>
    <n v="302968"/>
    <x v="0"/>
    <n v="0"/>
    <n v="1.46"/>
    <n v="-7.36"/>
    <n v="-0.73"/>
    <n v="-8.0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7-14T00:00:00"/>
    <d v="1899-12-30T09:34:00"/>
    <n v="304708"/>
    <x v="0"/>
    <n v="103.95"/>
    <n v="1.44"/>
    <n v="136.16"/>
    <n v="13.62"/>
    <n v="149.78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7-28T00:00:00"/>
    <d v="1899-12-30T09:31:00"/>
    <n v="306017"/>
    <x v="0"/>
    <n v="108.58"/>
    <n v="1.46"/>
    <n v="143.68"/>
    <n v="14.37"/>
    <n v="158.05000000000001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8-08T00:00:00"/>
    <d v="1899-12-30T10:51:00"/>
    <n v="307040"/>
    <x v="0"/>
    <n v="117.19"/>
    <n v="1.45"/>
    <n v="154.41"/>
    <n v="15.44"/>
    <n v="169.85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8-12T00:00:00"/>
    <d v="1899-12-30T00:23:00"/>
    <n v="307442"/>
    <x v="0"/>
    <n v="129.46"/>
    <n v="1.47"/>
    <n v="172.98"/>
    <n v="17.3"/>
    <n v="190.28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9-18T00:00:00"/>
    <d v="1899-12-30T00:19:00"/>
    <n v="311018"/>
    <x v="0"/>
    <n v="141.08000000000001"/>
    <n v="1.44"/>
    <n v="184.81"/>
    <n v="18.48"/>
    <n v="203.2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10-04T00:00:00"/>
    <d v="1899-12-30T05:31:00"/>
    <n v="312515"/>
    <x v="0"/>
    <n v="126.81"/>
    <n v="1.48"/>
    <n v="171.07"/>
    <n v="17.11"/>
    <n v="188.18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10-30T00:00:00"/>
    <d v="1899-12-30T00:44:00"/>
    <n v="314044"/>
    <x v="0"/>
    <n v="134.57"/>
    <n v="1.48"/>
    <n v="180.67"/>
    <n v="18.07"/>
    <n v="198.74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12-01T00:00:00"/>
    <d v="1899-12-30T05:13:00"/>
    <n v="316997"/>
    <x v="0"/>
    <n v="129.16"/>
    <n v="1.44"/>
    <n v="169.33"/>
    <n v="16.93"/>
    <n v="186.26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12-12T00:00:00"/>
    <d v="1899-12-30T00:21:00"/>
    <n v="318128"/>
    <x v="0"/>
    <n v="136.76"/>
    <n v="1.46"/>
    <n v="181.38"/>
    <n v="18.14"/>
    <n v="199.52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MAWSON WOOLWORTHS S/STN"/>
    <s v="CALTEX Australia - Fuel"/>
    <n v="7071340000000000"/>
    <d v="2019-01-02T00:00:00"/>
    <d v="1899-12-30T06:05:00"/>
    <n v="286365"/>
    <x v="0"/>
    <n v="117.29"/>
    <n v="1.34"/>
    <n v="142.55000000000001"/>
    <n v="14.26"/>
    <n v="156.81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WESTON CALTEX WOOLWORTHS"/>
    <s v="CALTEX Australia - Fuel"/>
    <n v="7071340000000000"/>
    <d v="2019-02-22T00:00:00"/>
    <d v="1899-12-30T11:15:00"/>
    <n v="291382"/>
    <x v="0"/>
    <n v="126.69"/>
    <n v="1.39"/>
    <n v="160.5"/>
    <n v="16.05"/>
    <n v="176.55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WESTON CALTEX WOOLWORTHS"/>
    <s v="CALTEX Australia - Fuel"/>
    <n v="7071340000000000"/>
    <d v="2019-05-01T00:00:00"/>
    <d v="1899-12-30T11:49:00"/>
    <n v="298078"/>
    <x v="0"/>
    <n v="140.07"/>
    <n v="1.48"/>
    <n v="188.33"/>
    <n v="18.829999999999998"/>
    <n v="207.16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CALWELL CALTEX WOOLWORTHS"/>
    <s v="CALTEX Australia - Fuel"/>
    <n v="7071340000000000"/>
    <d v="2019-04-21T00:00:00"/>
    <d v="1899-12-30T07:25:00"/>
    <m/>
    <x v="0"/>
    <n v="61.34"/>
    <n v="1.46"/>
    <n v="81.36"/>
    <n v="8.14"/>
    <n v="89.5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CALWELL CALTEX WOOLWORTHS"/>
    <s v="CALTEX Australia - Fuel"/>
    <n v="7071340000000000"/>
    <d v="2019-06-02T00:00:00"/>
    <d v="1899-12-30T06:51:00"/>
    <n v="115458"/>
    <x v="0"/>
    <n v="64.91"/>
    <n v="1.46"/>
    <n v="86.09"/>
    <n v="8.61"/>
    <n v="94.7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EG FUELCO 1529 TUGGERANONG"/>
    <s v="CALTEX Australia - Fuel"/>
    <n v="7071340000000000"/>
    <d v="2019-05-01T00:00:00"/>
    <d v="1899-12-30T07:32:00"/>
    <n v="113559"/>
    <x v="0"/>
    <n v="64.7"/>
    <n v="1.46"/>
    <n v="85.82"/>
    <n v="8.58"/>
    <n v="94.4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EG FUELCO 1529 TUGGERANONG"/>
    <s v="CALTEX Australia - Fuel"/>
    <n v="7071340000000000"/>
    <d v="2019-05-27T00:00:00"/>
    <d v="1899-12-30T06:10:00"/>
    <n v="5398"/>
    <x v="0"/>
    <n v="44.04"/>
    <n v="1.46"/>
    <n v="58.41"/>
    <n v="5.84"/>
    <n v="64.25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EG FUELCO 1529 TUGGERANONG"/>
    <s v="CALTEX Australia - Fuel"/>
    <n v="7071340000000000"/>
    <d v="2019-06-14T00:00:00"/>
    <d v="1899-12-30T11:05:00"/>
    <n v="750"/>
    <x v="0"/>
    <n v="36.18"/>
    <n v="1.46"/>
    <n v="47.99"/>
    <n v="4.8"/>
    <n v="52.79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EG FUELCO 1529 TUGGERANONG"/>
    <s v="CALTEX Australia - Fuel"/>
    <n v="7071340000000000"/>
    <d v="2019-07-01T00:00:00"/>
    <d v="1899-12-30T08:28:00"/>
    <n v="117652"/>
    <x v="0"/>
    <n v="68.08"/>
    <n v="1.42"/>
    <n v="87.74"/>
    <n v="8.77"/>
    <n v="96.51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EG FUELCO 1529 TUGGERANONG"/>
    <s v="CALTEX Australia - Fuel"/>
    <n v="7071340000000000"/>
    <d v="2019-07-11T00:00:00"/>
    <d v="1899-12-30T00:49:00"/>
    <n v="117765"/>
    <x v="0"/>
    <n v="65.540000000000006"/>
    <n v="1.45"/>
    <n v="86.13"/>
    <n v="8.61"/>
    <n v="94.74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ERINDALE WOOLWORTHS  S/STN"/>
    <s v="CALTEX Australia - Fuel"/>
    <n v="7071340000000000"/>
    <d v="2019-01-11T00:00:00"/>
    <d v="1899-12-30T11:30:00"/>
    <n v="107924"/>
    <x v="0"/>
    <n v="39.57"/>
    <n v="1.26"/>
    <n v="45.36"/>
    <n v="4.54"/>
    <n v="49.9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ERINDALE WOOLWORTHS  S/STN"/>
    <s v="CALTEX Australia - Fuel"/>
    <n v="7071340000000000"/>
    <d v="2019-01-18T00:00:00"/>
    <d v="1899-12-30T10:54:00"/>
    <n v="108204"/>
    <x v="0"/>
    <n v="40.36"/>
    <n v="1.26"/>
    <n v="46.19"/>
    <n v="4.62"/>
    <n v="50.81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ERINDALE WOOLWORTHS  S/STN"/>
    <s v="CALTEX Australia - Fuel"/>
    <n v="7071340000000000"/>
    <d v="2019-02-15T00:00:00"/>
    <d v="1899-12-30T00:52:00"/>
    <n v="109757"/>
    <x v="0"/>
    <n v="53.14"/>
    <n v="1.37"/>
    <n v="66.16"/>
    <n v="6.62"/>
    <n v="72.78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KAMBAH CALTEX WOOLWORTHS"/>
    <s v="CALTEX Australia - Fuel"/>
    <n v="7071340000000000"/>
    <d v="2019-01-05T00:00:00"/>
    <d v="1899-12-30T08:21:00"/>
    <n v="107662"/>
    <x v="0"/>
    <n v="56.62"/>
    <n v="1.31"/>
    <n v="67.22"/>
    <n v="6.72"/>
    <n v="73.94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KAMBAH CALTEX WOOLWORTHS"/>
    <s v="CALTEX Australia - Fuel"/>
    <n v="7071340000000000"/>
    <d v="2019-01-25T00:00:00"/>
    <d v="1899-12-30T11:03:00"/>
    <n v="12571"/>
    <x v="0"/>
    <n v="52.27"/>
    <n v="1.32"/>
    <n v="62.58"/>
    <n v="6.26"/>
    <n v="68.84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KAMBAH CALTEX WOOLWORTHS"/>
    <s v="CALTEX Australia - Fuel"/>
    <n v="7071340000000000"/>
    <d v="2019-02-01T00:00:00"/>
    <d v="1899-12-30T13:52:00"/>
    <n v="109041"/>
    <x v="0"/>
    <n v="61.47"/>
    <n v="1.34"/>
    <n v="74.680000000000007"/>
    <n v="7.47"/>
    <n v="82.15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KAMBAH CALTEX WOOLWORTHS"/>
    <s v="CALTEX Australia - Fuel"/>
    <n v="7071340000000000"/>
    <d v="2019-02-08T00:00:00"/>
    <d v="1899-12-30T00:50:00"/>
    <n v="109358"/>
    <x v="0"/>
    <n v="48.94"/>
    <n v="1.35"/>
    <n v="60.05"/>
    <n v="6.01"/>
    <n v="66.06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KAMBAH CALTEX WOOLWORTHS"/>
    <s v="CALTEX Australia - Fuel"/>
    <n v="7071340000000000"/>
    <d v="2019-03-01T00:00:00"/>
    <d v="1899-12-30T13:41:00"/>
    <n v="110438"/>
    <x v="0"/>
    <n v="26.45"/>
    <n v="1.41"/>
    <n v="33.93"/>
    <n v="3.39"/>
    <n v="37.32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KAMBAH CALTEX WOOLWORTHS"/>
    <s v="CALTEX Australia - Fuel"/>
    <n v="7071340000000000"/>
    <d v="2019-03-13T00:00:00"/>
    <d v="1899-12-30T11:18:00"/>
    <n v="110987"/>
    <x v="0"/>
    <n v="66.599999999999994"/>
    <n v="1.44"/>
    <n v="87.13"/>
    <n v="8.7100000000000009"/>
    <n v="95.84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KAMBAH CALTEX WOOLWORTHS"/>
    <s v="CALTEX Australia - Fuel"/>
    <n v="7071340000000000"/>
    <d v="2019-03-23T00:00:00"/>
    <d v="1899-12-30T05:55:00"/>
    <m/>
    <x v="0"/>
    <n v="17.93"/>
    <n v="1.44"/>
    <n v="23.45"/>
    <n v="2.35"/>
    <n v="25.8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KAMBAH CALTEX WOOLWORTHS"/>
    <s v="CALTEX Australia - Fuel"/>
    <n v="7071340000000000"/>
    <d v="2019-03-27T00:00:00"/>
    <d v="1899-12-30T09:06:00"/>
    <n v="111626"/>
    <x v="0"/>
    <n v="71.319999999999993"/>
    <n v="1.44"/>
    <n v="93.3"/>
    <n v="9.33"/>
    <n v="102.63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KAMBAH CALTEX WOOLWORTHS"/>
    <s v="CALTEX Australia - Fuel"/>
    <n v="7071340000000000"/>
    <d v="2019-03-29T00:00:00"/>
    <d v="1899-12-30T14:06:00"/>
    <n v="111773"/>
    <x v="0"/>
    <n v="21"/>
    <n v="1.44"/>
    <n v="27.47"/>
    <n v="2.75"/>
    <n v="30.22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KAMBAH CALTEX WOOLWORTHS"/>
    <s v="CALTEX Australia - Fuel"/>
    <n v="7071340000000000"/>
    <d v="2019-04-05T00:00:00"/>
    <d v="1899-12-30T10:31:00"/>
    <n v="112214"/>
    <x v="0"/>
    <n v="53.11"/>
    <n v="1.44"/>
    <n v="69.48"/>
    <n v="6.95"/>
    <n v="76.430000000000007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KAMBAH CALTEX WOOLWORTHS"/>
    <s v="CALTEX Australia - Fuel"/>
    <n v="7071340000000000"/>
    <d v="2019-04-11T00:00:00"/>
    <d v="1899-12-30T14:19:00"/>
    <n v="112664"/>
    <x v="0"/>
    <n v="45.11"/>
    <n v="1.44"/>
    <n v="59.01"/>
    <n v="5.9"/>
    <n v="64.91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KAMBAH CALTEX WOOLWORTHS"/>
    <s v="CALTEX Australia - Fuel"/>
    <n v="7071340000000000"/>
    <d v="2019-05-17T00:00:00"/>
    <d v="1899-12-30T00:44:00"/>
    <n v="114640"/>
    <x v="0"/>
    <n v="64.17"/>
    <n v="1.47"/>
    <n v="85.7"/>
    <n v="8.57"/>
    <n v="94.27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KAMBAH CALTEX WOOLWORTHS"/>
    <s v="CALTEX Australia - Fuel"/>
    <n v="7071340000000000"/>
    <d v="2019-06-07T00:00:00"/>
    <d v="1899-12-30T13:25:00"/>
    <n v="115787"/>
    <x v="0"/>
    <n v="39.44"/>
    <n v="1.46"/>
    <n v="52.31"/>
    <n v="5.23"/>
    <n v="57.54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KAMBAH CALTEX WOOLWORTHS"/>
    <s v="CALTEX Australia - Fuel"/>
    <n v="7071340000000000"/>
    <d v="2019-06-11T00:00:00"/>
    <d v="1899-12-30T10:28:00"/>
    <n v="116051"/>
    <x v="0"/>
    <n v="32.22"/>
    <n v="1.46"/>
    <n v="42.74"/>
    <n v="4.2699999999999996"/>
    <n v="47.01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KAMBAH CALTEX WOOLWORTHS"/>
    <s v="CALTEX Australia - Fuel"/>
    <n v="7071340000000000"/>
    <d v="2019-06-22T00:00:00"/>
    <d v="1899-12-30T06:08:00"/>
    <n v="116782"/>
    <x v="0"/>
    <n v="51.64"/>
    <n v="1.46"/>
    <n v="66.27"/>
    <n v="6.63"/>
    <n v="72.900000000000006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KAMBAH CALTEX WOOLWORTHS"/>
    <s v="CALTEX Australia - Fuel"/>
    <n v="7071340000000000"/>
    <d v="2019-07-19T00:00:00"/>
    <d v="1899-12-30T14:03:00"/>
    <n v="118163"/>
    <x v="0"/>
    <n v="53.02"/>
    <n v="1.44"/>
    <n v="69.45"/>
    <n v="6.95"/>
    <n v="76.400000000000006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TUGGERANONG WOOLWORTHS S/STN"/>
    <s v="CALTEX Australia - Fuel"/>
    <n v="7071340000000000"/>
    <d v="2019-02-26T00:00:00"/>
    <d v="1899-12-30T07:49:00"/>
    <n v="110241"/>
    <x v="0"/>
    <n v="65.66"/>
    <n v="1.4"/>
    <n v="83.53"/>
    <n v="8.35"/>
    <n v="91.88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CALWELL CALTEX WOOLWORTHS"/>
    <s v="CALTEX Australia - Fuel"/>
    <n v="7071340000000000"/>
    <d v="2019-02-16T00:00:00"/>
    <d v="1899-12-30T07:27:00"/>
    <n v="6297"/>
    <x v="0"/>
    <n v="60.65"/>
    <n v="1.38"/>
    <n v="76.13"/>
    <n v="7.61"/>
    <n v="83.74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CALWELL CALTEX WOOLWORTHS"/>
    <s v="CALTEX Australia - Fuel"/>
    <n v="7071340000000000"/>
    <d v="2019-03-18T00:00:00"/>
    <d v="1899-12-30T10:11:00"/>
    <n v="62256"/>
    <x v="0"/>
    <n v="63.64"/>
    <n v="1.43"/>
    <n v="82.55"/>
    <n v="8.26"/>
    <n v="90.81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CALWELL CALTEX WOOLWORTHS"/>
    <s v="CALTEX Australia - Fuel"/>
    <n v="7071340000000000"/>
    <d v="2019-05-15T00:00:00"/>
    <d v="1899-12-30T11:13:00"/>
    <n v="84323"/>
    <x v="0"/>
    <n v="64.540000000000006"/>
    <n v="1.49"/>
    <n v="87.36"/>
    <n v="8.74"/>
    <n v="96.1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CALWELL CALTEX WOOLWORTHS"/>
    <s v="CALTEX Australia - Fuel"/>
    <n v="7071340000000000"/>
    <d v="2019-07-09T00:00:00"/>
    <d v="1899-12-30T13:36:00"/>
    <n v="66938"/>
    <x v="0"/>
    <n v="60.49"/>
    <n v="1.45"/>
    <n v="79.56"/>
    <n v="7.96"/>
    <n v="87.52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CALWELL CALTEX WOOLWORTHS"/>
    <s v="CALTEX Australia - Fuel"/>
    <n v="7071340000000000"/>
    <d v="2019-07-17T00:00:00"/>
    <d v="1899-12-30T10:51:00"/>
    <n v="6373"/>
    <x v="0"/>
    <n v="42.88"/>
    <n v="1.44"/>
    <n v="56.18"/>
    <n v="5.62"/>
    <n v="61.8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CALWELL CALTEX WOOLWORTHS"/>
    <s v="CALTEX Australia - Fuel"/>
    <n v="7071340000000000"/>
    <d v="2019-07-26T00:00:00"/>
    <d v="1899-12-30T00:53:00"/>
    <m/>
    <x v="0"/>
    <n v="19.309999999999999"/>
    <n v="1.45"/>
    <n v="25.38"/>
    <n v="2.54"/>
    <n v="27.92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CALWELL CALTEX WOOLWORTHS"/>
    <s v="CALTEX Australia - Fuel"/>
    <n v="7071340000000000"/>
    <d v="2019-07-29T00:00:00"/>
    <d v="1899-12-30T08:27:00"/>
    <m/>
    <x v="0"/>
    <n v="44.26"/>
    <n v="1.46"/>
    <n v="58.58"/>
    <n v="5.86"/>
    <n v="64.44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CALWELL CALTEX WOOLWORTHS"/>
    <s v="CALTEX Australia - Fuel"/>
    <n v="7071340000000000"/>
    <d v="2019-08-01T00:00:00"/>
    <d v="1899-12-30T08:02:00"/>
    <n v="69200"/>
    <x v="0"/>
    <n v="64.81"/>
    <n v="1.46"/>
    <n v="85.78"/>
    <n v="8.58"/>
    <n v="94.36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CALWELL CALTEX WOOLWORTHS"/>
    <s v="CALTEX Australia - Fuel"/>
    <n v="7071340000000000"/>
    <d v="2019-08-20T00:00:00"/>
    <d v="1899-12-30T09:37:00"/>
    <n v="70000"/>
    <x v="0"/>
    <n v="56.91"/>
    <n v="1.44"/>
    <n v="74.72"/>
    <n v="7.47"/>
    <n v="82.19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CALWELL CALTEX WOOLWORTHS"/>
    <s v="CALTEX Australia - Fuel"/>
    <n v="7071340000000000"/>
    <d v="2019-08-23T00:00:00"/>
    <d v="1899-12-30T10:53:00"/>
    <n v="70600"/>
    <x v="0"/>
    <n v="52.55"/>
    <n v="1.44"/>
    <n v="69"/>
    <n v="6.9"/>
    <n v="75.900000000000006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CALWELL CALTEX WOOLWORTHS"/>
    <s v="CALTEX Australia - Fuel"/>
    <n v="7071340000000000"/>
    <d v="2019-09-10T00:00:00"/>
    <d v="1899-12-30T13:08:00"/>
    <n v="71776"/>
    <x v="0"/>
    <n v="65.63"/>
    <n v="1.44"/>
    <n v="86.01"/>
    <n v="8.6"/>
    <n v="94.61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EG FUELCO 1514 CONDER"/>
    <s v="CALTEX Australia - Fuel"/>
    <n v="7071340000000000"/>
    <d v="2019-09-23T00:00:00"/>
    <d v="1899-12-30T13:33:00"/>
    <n v="78993"/>
    <x v="0"/>
    <n v="65.3"/>
    <n v="1.45"/>
    <n v="85.85"/>
    <n v="8.59"/>
    <n v="94.44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EG FUELCO 1514 CONDER"/>
    <s v="CALTEX Australia - Fuel"/>
    <n v="7071340000000000"/>
    <d v="2019-11-13T00:00:00"/>
    <d v="1899-12-30T13:01:00"/>
    <n v="67900"/>
    <x v="0"/>
    <n v="62.76"/>
    <n v="1.45"/>
    <n v="82.95"/>
    <n v="8.3000000000000007"/>
    <n v="91.25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EG FUELCO 1709 ERINDALE"/>
    <s v="CALTEX Australia - Fuel"/>
    <n v="7071340000000000"/>
    <d v="2019-04-01T00:00:00"/>
    <d v="1899-12-30T08:25:00"/>
    <n v="63258"/>
    <x v="0"/>
    <n v="56.05"/>
    <n v="1.41"/>
    <n v="71.790000000000006"/>
    <n v="7.18"/>
    <n v="78.97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EG FUELCO 1709 ERINDALE"/>
    <s v="CALTEX Australia - Fuel"/>
    <n v="7071340000000000"/>
    <d v="2019-07-23T00:00:00"/>
    <d v="1899-12-30T11:16:00"/>
    <n v="67942"/>
    <x v="0"/>
    <n v="59.87"/>
    <n v="1.44"/>
    <n v="78.64"/>
    <n v="7.86"/>
    <n v="86.5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EG FUELCO 1709 ERINDALE"/>
    <s v="CALTEX Australia - Fuel"/>
    <n v="7071340000000000"/>
    <d v="2019-08-13T00:00:00"/>
    <d v="1899-12-30T06:15:00"/>
    <n v="69650"/>
    <x v="0"/>
    <n v="60.83"/>
    <n v="1.46"/>
    <n v="80.680000000000007"/>
    <n v="8.07"/>
    <n v="88.75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EG FUELCO 1709 ERINDALE"/>
    <s v="CALTEX Australia - Fuel"/>
    <n v="7071340000000000"/>
    <d v="2019-09-03T00:00:00"/>
    <d v="1899-12-30T08:27:00"/>
    <n v="71158"/>
    <x v="0"/>
    <n v="64.61"/>
    <n v="1.44"/>
    <n v="84.58"/>
    <n v="8.4600000000000009"/>
    <n v="93.04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EG FUELCO 1709 ERINDALE"/>
    <s v="CALTEX Australia - Fuel"/>
    <n v="7071340000000000"/>
    <d v="2019-09-30T00:00:00"/>
    <d v="1899-12-30T07:20:00"/>
    <n v="79366"/>
    <x v="0"/>
    <n v="66.290000000000006"/>
    <n v="1.47"/>
    <n v="88.53"/>
    <n v="8.85"/>
    <n v="97.38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EG FUELCO 1709 ERINDALE"/>
    <s v="CALTEX Australia - Fuel"/>
    <n v="7071340000000000"/>
    <d v="2019-10-08T00:00:00"/>
    <d v="1899-12-30T08:27:00"/>
    <n v="73698"/>
    <x v="0"/>
    <n v="67.23"/>
    <n v="1.47"/>
    <n v="89.78"/>
    <n v="8.98"/>
    <n v="98.76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EG FUELCO 1709 ERINDALE"/>
    <s v="CALTEX Australia - Fuel"/>
    <n v="7071340000000000"/>
    <d v="2019-10-14T00:00:00"/>
    <d v="1899-12-30T13:11:00"/>
    <n v="74360"/>
    <x v="0"/>
    <n v="62.31"/>
    <n v="1.47"/>
    <n v="83.08"/>
    <n v="8.31"/>
    <n v="91.39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EG FUELCO 1709 ERINDALE"/>
    <s v="CALTEX Australia - Fuel"/>
    <n v="7071340000000000"/>
    <d v="2019-10-22T00:00:00"/>
    <d v="1899-12-30T07:19:00"/>
    <n v="75126"/>
    <x v="0"/>
    <n v="58.92"/>
    <n v="1.46"/>
    <n v="77.989999999999995"/>
    <n v="7.8"/>
    <n v="85.79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EG FUELCO 1709 ERINDALE"/>
    <s v="CALTEX Australia - Fuel"/>
    <n v="7071340000000000"/>
    <d v="2019-11-21T00:00:00"/>
    <d v="1899-12-30T08:41:00"/>
    <n v="76829"/>
    <x v="0"/>
    <n v="59.05"/>
    <n v="1.44"/>
    <n v="77.42"/>
    <n v="7.74"/>
    <n v="85.16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EG FUELCO 1709 ERINDALE"/>
    <s v="CALTEX Australia - Fuel"/>
    <n v="7071340000000000"/>
    <d v="2019-12-03T00:00:00"/>
    <d v="1899-12-30T11:16:00"/>
    <n v="77411"/>
    <x v="0"/>
    <n v="66.040000000000006"/>
    <n v="1.44"/>
    <n v="86.24"/>
    <n v="8.6199999999999992"/>
    <n v="94.86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EG FUELCO 1709 ERINDALE"/>
    <s v="CALTEX Australia - Fuel"/>
    <n v="7071340000000000"/>
    <d v="2019-12-10T00:00:00"/>
    <d v="1899-12-30T13:17:00"/>
    <n v="79689"/>
    <x v="0"/>
    <n v="63.93"/>
    <n v="1.45"/>
    <n v="84.45"/>
    <n v="8.4499999999999993"/>
    <n v="92.9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ERINDALE WOOLWORTHS  S/STN"/>
    <s v="CALTEX Australia - Fuel"/>
    <n v="7071340000000000"/>
    <d v="2019-02-06T00:00:00"/>
    <d v="1899-12-30T07:07:00"/>
    <n v="60417"/>
    <x v="0"/>
    <n v="57.07"/>
    <n v="1.34"/>
    <n v="69.45"/>
    <n v="6.95"/>
    <n v="76.400000000000006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ERINDALE WOOLWORTHS  S/STN"/>
    <s v="CALTEX Australia - Fuel"/>
    <n v="7071340000000000"/>
    <d v="2019-03-04T00:00:00"/>
    <d v="1899-12-30T06:23:00"/>
    <n v="61738"/>
    <x v="0"/>
    <n v="60.58"/>
    <n v="1.41"/>
    <n v="77.599999999999994"/>
    <n v="7.76"/>
    <n v="85.36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ERINDALE WOOLWORTHS  S/STN"/>
    <s v="CALTEX Australia - Fuel"/>
    <n v="7071340000000000"/>
    <d v="2019-03-26T00:00:00"/>
    <d v="1899-12-30T07:28:00"/>
    <n v="62389"/>
    <x v="0"/>
    <n v="59.08"/>
    <n v="1.41"/>
    <n v="75.67"/>
    <n v="7.57"/>
    <n v="83.24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KAMBAH CALTEX WOOLWORTHS"/>
    <s v="CALTEX Australia - Fuel"/>
    <n v="7071340000000000"/>
    <d v="2019-01-21T00:00:00"/>
    <d v="1899-12-30T05:24:00"/>
    <m/>
    <x v="0"/>
    <n v="49.29"/>
    <n v="1.32"/>
    <n v="59.02"/>
    <n v="5.9"/>
    <n v="64.92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KAMBAH CALTEX WOOLWORTHS"/>
    <s v="CALTEX Australia - Fuel"/>
    <n v="7071340000000000"/>
    <d v="2019-02-25T00:00:00"/>
    <d v="1899-12-30T06:20:00"/>
    <n v="63850"/>
    <x v="0"/>
    <n v="66.66"/>
    <n v="1.41"/>
    <n v="85.62"/>
    <n v="8.56"/>
    <n v="94.18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KAMBAH CALTEX WOOLWORTHS"/>
    <s v="CALTEX Australia - Fuel"/>
    <n v="7071340000000000"/>
    <d v="2019-04-15T00:00:00"/>
    <d v="1899-12-30T11:37:00"/>
    <n v="63855"/>
    <x v="0"/>
    <n v="62.59"/>
    <n v="1.44"/>
    <n v="81.88"/>
    <n v="8.19"/>
    <n v="90.07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KAMBAH CALTEX WOOLWORTHS"/>
    <s v="CALTEX Australia - Fuel"/>
    <n v="7071340000000000"/>
    <d v="2019-05-20T00:00:00"/>
    <d v="1899-12-30T07:51:00"/>
    <n v="65137"/>
    <x v="0"/>
    <n v="35.76"/>
    <n v="1.47"/>
    <n v="47.75"/>
    <n v="4.78"/>
    <n v="52.53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KAMBAH CALTEX WOOLWORTHS"/>
    <s v="CALTEX Australia - Fuel"/>
    <n v="7071340000000000"/>
    <d v="2019-06-28T00:00:00"/>
    <d v="1899-12-30T11:34:00"/>
    <n v="66736"/>
    <x v="0"/>
    <n v="59.52"/>
    <n v="1.4"/>
    <n v="75.7"/>
    <n v="7.57"/>
    <n v="83.27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KAMBAH CALTEX WOOLWORTHS"/>
    <s v="CALTEX Australia - Fuel"/>
    <n v="7071340000000000"/>
    <d v="2019-09-17T00:00:00"/>
    <d v="1899-12-30T11:27:00"/>
    <n v="72333"/>
    <x v="0"/>
    <n v="65.150000000000006"/>
    <n v="1.44"/>
    <n v="85.35"/>
    <n v="8.5399999999999991"/>
    <n v="93.89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KAMBAH CALTEX WOOLWORTHS"/>
    <s v="CALTEX Australia - Fuel"/>
    <n v="7071340000000000"/>
    <d v="2019-11-01T00:00:00"/>
    <d v="1899-12-30T10:41:00"/>
    <n v="75769"/>
    <x v="0"/>
    <n v="62.81"/>
    <n v="1.48"/>
    <n v="84.33"/>
    <n v="8.43"/>
    <n v="92.76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KAMBAH CALTEX WOOLWORTHS"/>
    <s v="CALTEX Australia - Fuel"/>
    <n v="7071340000000000"/>
    <d v="2019-12-19T00:00:00"/>
    <d v="1899-12-30T13:39:00"/>
    <n v="79656"/>
    <x v="0"/>
    <n v="67.08"/>
    <n v="1.45"/>
    <n v="88.7"/>
    <n v="8.8699999999999992"/>
    <n v="97.57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1-07T00:00:00"/>
    <d v="1899-12-30T13:08:00"/>
    <n v="65180"/>
    <x v="0"/>
    <n v="67.03"/>
    <n v="1.27"/>
    <n v="77.53"/>
    <n v="7.75"/>
    <n v="85.28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2-19T00:00:00"/>
    <d v="1899-12-30T09:35:00"/>
    <n v="66669"/>
    <x v="0"/>
    <n v="65.290000000000006"/>
    <n v="1.39"/>
    <n v="82.54"/>
    <n v="8.25"/>
    <n v="90.79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2-26T00:00:00"/>
    <d v="1899-12-30T13:10:00"/>
    <n v="67060"/>
    <x v="0"/>
    <n v="64.459999999999994"/>
    <n v="1.41"/>
    <n v="82.8"/>
    <n v="8.2799999999999994"/>
    <n v="91.08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3-07T00:00:00"/>
    <d v="1899-12-30T06:41:00"/>
    <n v="67489"/>
    <x v="0"/>
    <n v="60.88"/>
    <n v="1.43"/>
    <n v="78.98"/>
    <n v="7.9"/>
    <n v="86.88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5-10T00:00:00"/>
    <d v="1899-12-30T08:48:00"/>
    <n v="669826"/>
    <x v="0"/>
    <n v="66.86"/>
    <n v="1.49"/>
    <n v="90.5"/>
    <n v="9.0500000000000007"/>
    <n v="99.55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5-16T00:00:00"/>
    <d v="1899-12-30T08:19:00"/>
    <m/>
    <x v="0"/>
    <n v="43.39"/>
    <n v="1.49"/>
    <n v="58.74"/>
    <n v="5.87"/>
    <n v="64.61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5-20T00:00:00"/>
    <d v="1899-12-30T08:11:00"/>
    <n v="69658"/>
    <x v="0"/>
    <n v="49.13"/>
    <n v="1.49"/>
    <n v="66.5"/>
    <n v="6.65"/>
    <n v="73.150000000000006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5-24T00:00:00"/>
    <d v="1899-12-30T08:21:00"/>
    <n v="7150"/>
    <x v="0"/>
    <n v="47.74"/>
    <n v="1.46"/>
    <n v="63.32"/>
    <n v="6.33"/>
    <n v="69.650000000000006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5-30T00:00:00"/>
    <d v="1899-12-30T07:24:00"/>
    <n v="70145"/>
    <x v="0"/>
    <n v="60.55"/>
    <n v="1.46"/>
    <n v="80.31"/>
    <n v="8.0299999999999994"/>
    <n v="88.34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6-04T00:00:00"/>
    <d v="1899-12-30T08:27:00"/>
    <n v="70196"/>
    <x v="0"/>
    <n v="45.49"/>
    <n v="1.46"/>
    <n v="60.34"/>
    <n v="6.03"/>
    <n v="66.37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6-14T00:00:00"/>
    <d v="1899-12-30T08:32:00"/>
    <n v="71694"/>
    <x v="0"/>
    <n v="60.36"/>
    <n v="1.44"/>
    <n v="78.959999999999994"/>
    <n v="7.9"/>
    <n v="86.86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6-25T00:00:00"/>
    <d v="1899-12-30T07:18:00"/>
    <n v="72441"/>
    <x v="0"/>
    <n v="59.89"/>
    <n v="1.39"/>
    <n v="76.19"/>
    <n v="7.62"/>
    <n v="83.81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6-28T00:00:00"/>
    <d v="1899-12-30T08:12:00"/>
    <n v="72850"/>
    <x v="0"/>
    <n v="31.76"/>
    <n v="1.4"/>
    <n v="40.4"/>
    <n v="4.04"/>
    <n v="44.44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7-02T00:00:00"/>
    <d v="1899-12-30T07:58:00"/>
    <n v="73200"/>
    <x v="0"/>
    <n v="47.44"/>
    <n v="1.42"/>
    <n v="61.2"/>
    <n v="6.12"/>
    <n v="67.319999999999993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8-06T00:00:00"/>
    <d v="1899-12-30T08:16:00"/>
    <n v="74293"/>
    <x v="0"/>
    <n v="46.11"/>
    <n v="1.45"/>
    <n v="60.76"/>
    <n v="6.08"/>
    <n v="66.84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8-08T00:00:00"/>
    <d v="1899-12-30T07:28:00"/>
    <n v="74500"/>
    <x v="0"/>
    <n v="29.17"/>
    <n v="1.45"/>
    <n v="38.450000000000003"/>
    <n v="3.85"/>
    <n v="42.3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8-13T00:00:00"/>
    <d v="1899-12-30T07:17:00"/>
    <n v="74841"/>
    <x v="0"/>
    <n v="59.53"/>
    <n v="1.46"/>
    <n v="78.95"/>
    <n v="7.9"/>
    <n v="86.85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8-16T00:00:00"/>
    <d v="1899-12-30T07:57:00"/>
    <n v="75520"/>
    <x v="0"/>
    <n v="47.04"/>
    <n v="1.46"/>
    <n v="62.39"/>
    <n v="6.24"/>
    <n v="68.63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9-11T00:00:00"/>
    <d v="1899-12-30T11:26:00"/>
    <n v="76483"/>
    <x v="0"/>
    <n v="65.239999999999995"/>
    <n v="1.44"/>
    <n v="85.49"/>
    <n v="8.5500000000000007"/>
    <n v="94.04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9-26T00:00:00"/>
    <d v="1899-12-30T08:51:00"/>
    <n v="77485"/>
    <x v="0"/>
    <n v="65.27"/>
    <n v="1.45"/>
    <n v="86.23"/>
    <n v="8.6199999999999992"/>
    <n v="94.85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10-08T00:00:00"/>
    <d v="1899-12-30T07:07:00"/>
    <n v="77944"/>
    <x v="0"/>
    <n v="60.06"/>
    <n v="1.49"/>
    <n v="81.349999999999994"/>
    <n v="8.14"/>
    <n v="89.49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11-12T00:00:00"/>
    <d v="1899-12-30T07:27:00"/>
    <n v="78887"/>
    <x v="0"/>
    <n v="67.62"/>
    <n v="1.46"/>
    <n v="89.8"/>
    <n v="8.98"/>
    <n v="98.78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11-21T00:00:00"/>
    <d v="1899-12-30T11:26:00"/>
    <n v="79360"/>
    <x v="0"/>
    <n v="66.88"/>
    <n v="1.45"/>
    <n v="88.05"/>
    <n v="8.81"/>
    <n v="96.86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11-29T00:00:00"/>
    <d v="1899-12-30T06:52:00"/>
    <n v="79920"/>
    <x v="0"/>
    <n v="72.239999999999995"/>
    <n v="1.44"/>
    <n v="94.59"/>
    <n v="9.4600000000000009"/>
    <n v="104.05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12-10T00:00:00"/>
    <d v="1899-12-30T10:27:00"/>
    <n v="80415"/>
    <x v="0"/>
    <n v="67.36"/>
    <n v="1.46"/>
    <n v="89.41"/>
    <n v="8.94"/>
    <n v="98.35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12-17T00:00:00"/>
    <d v="1899-12-30T13:26:00"/>
    <n v="80336"/>
    <x v="0"/>
    <n v="66.75"/>
    <n v="1.46"/>
    <n v="88.35"/>
    <n v="8.84"/>
    <n v="97.19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ONDER WOOLWORTHS S/STN"/>
    <s v="CALTEX Australia - Fuel"/>
    <n v="7071340000000000"/>
    <d v="2019-01-22T00:00:00"/>
    <d v="1899-12-30T06:36:00"/>
    <n v="65664"/>
    <x v="0"/>
    <n v="69.62"/>
    <n v="1.31"/>
    <n v="82.68"/>
    <n v="8.27"/>
    <n v="90.95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EG FUELCO 1514 CONDER"/>
    <s v="CALTEX Australia - Fuel"/>
    <n v="7071340000000000"/>
    <d v="2019-05-06T00:00:00"/>
    <d v="1899-12-30T00:55:00"/>
    <n v="68476"/>
    <x v="0"/>
    <n v="62.28"/>
    <n v="1.46"/>
    <n v="82.61"/>
    <n v="8.26"/>
    <n v="90.87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EG FUELCO 1514 CONDER"/>
    <s v="CALTEX Australia - Fuel"/>
    <n v="7071340000000000"/>
    <d v="2019-09-18T00:00:00"/>
    <d v="1899-12-30T13:37:00"/>
    <n v="76994"/>
    <x v="0"/>
    <n v="70.099999999999994"/>
    <n v="1.43"/>
    <n v="91.41"/>
    <n v="9.14"/>
    <n v="100.55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EG FUELCO 1514 CONDER"/>
    <s v="CALTEX Australia - Fuel"/>
    <n v="7071340000000000"/>
    <d v="2019-11-04T00:00:00"/>
    <d v="1899-12-30T07:36:00"/>
    <n v="78434"/>
    <x v="0"/>
    <n v="68.16"/>
    <n v="1.46"/>
    <n v="90.39"/>
    <n v="9.0399999999999991"/>
    <n v="99.43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EG FUELCO 1529 TUGGERANONG"/>
    <s v="CALTEX Australia - Fuel"/>
    <n v="7071340000000000"/>
    <d v="2019-06-19T00:00:00"/>
    <d v="1899-12-30T06:32:00"/>
    <n v="72108"/>
    <x v="0"/>
    <n v="38.549999999999997"/>
    <n v="1.43"/>
    <n v="50.04"/>
    <n v="5"/>
    <n v="55.04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EG FUELCO 1709 ERINDALE"/>
    <s v="CALTEX Australia - Fuel"/>
    <n v="7071340000000000"/>
    <d v="2019-05-08T00:00:00"/>
    <d v="1899-12-30T06:28:00"/>
    <n v="63337"/>
    <x v="0"/>
    <n v="62.12"/>
    <n v="1.46"/>
    <n v="82.39"/>
    <n v="8.24"/>
    <n v="90.63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KAMBAH CALTEX WOOLWORTHS"/>
    <s v="CALTEX Australia - Fuel"/>
    <n v="7071340000000000"/>
    <d v="2019-01-30T00:00:00"/>
    <d v="1899-12-30T10:53:00"/>
    <n v="66053"/>
    <x v="0"/>
    <n v="42.74"/>
    <n v="1.34"/>
    <n v="51.93"/>
    <n v="5.19"/>
    <n v="57.12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KAMBAH CALTEX WOOLWORTHS"/>
    <s v="CALTEX Australia - Fuel"/>
    <n v="7071340000000000"/>
    <d v="2019-02-15T00:00:00"/>
    <d v="1899-12-30T00:56:00"/>
    <m/>
    <x v="0"/>
    <n v="32.69"/>
    <n v="1.38"/>
    <n v="41.03"/>
    <n v="4.0999999999999996"/>
    <n v="45.13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KAMBAH CALTEX WOOLWORTHS"/>
    <s v="CALTEX Australia - Fuel"/>
    <n v="7071340000000000"/>
    <d v="2019-04-29T00:00:00"/>
    <d v="1899-12-30T06:22:00"/>
    <n v="680030"/>
    <x v="0"/>
    <n v="71.19"/>
    <n v="1.44"/>
    <n v="93.13"/>
    <n v="9.31"/>
    <n v="102.44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KAMBAH CALTEX WOOLWORTHS"/>
    <s v="CALTEX Australia - Fuel"/>
    <n v="7071340000000000"/>
    <d v="2019-06-11T00:00:00"/>
    <d v="1899-12-30T09:41:00"/>
    <n v="71123"/>
    <x v="0"/>
    <n v="59.16"/>
    <n v="1.46"/>
    <n v="78.459999999999994"/>
    <n v="7.85"/>
    <n v="86.31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KAMBAH CALTEX WOOLWORTHS"/>
    <s v="CALTEX Australia - Fuel"/>
    <n v="7071340000000000"/>
    <d v="2019-07-05T00:00:00"/>
    <d v="1899-12-30T13:09:00"/>
    <n v="73945"/>
    <x v="0"/>
    <n v="57.58"/>
    <n v="1.42"/>
    <n v="74.25"/>
    <n v="7.43"/>
    <n v="81.680000000000007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KAMBAH CALTEX WOOLWORTHS"/>
    <s v="CALTEX Australia - Fuel"/>
    <n v="7071340000000000"/>
    <d v="2019-08-05T00:00:00"/>
    <d v="1899-12-30T06:16:00"/>
    <m/>
    <x v="0"/>
    <n v="28.4"/>
    <n v="1.45"/>
    <n v="37.42"/>
    <n v="3.74"/>
    <n v="41.16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KAMBAH CALTEX WOOLWORTHS"/>
    <s v="CALTEX Australia - Fuel"/>
    <n v="7071340000000000"/>
    <d v="2019-08-30T00:00:00"/>
    <d v="1899-12-30T10:20:00"/>
    <n v="75656"/>
    <x v="0"/>
    <n v="49.57"/>
    <n v="1.45"/>
    <n v="65.13"/>
    <n v="6.51"/>
    <n v="71.64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KAMBAH CALTEX WOOLWORTHS"/>
    <s v="CALTEX Australia - Fuel"/>
    <n v="7071340000000000"/>
    <d v="2019-09-04T00:00:00"/>
    <d v="1899-12-30T13:54:00"/>
    <n v="76095"/>
    <x v="0"/>
    <n v="59.66"/>
    <n v="1.45"/>
    <n v="78.41"/>
    <n v="7.84"/>
    <n v="86.25"/>
  </r>
  <r>
    <x v="322"/>
    <s v="ACT TCCS - PTS - City Maintenance - PM - Kambah Depot"/>
    <n v="319659"/>
    <m/>
    <s v="Light Commercial"/>
    <n v="210608"/>
    <n v="2013"/>
    <s v="FORD"/>
    <s v="RANGER"/>
    <s v="PX MY11 (1/13) 2.2 TDCi XL Single Hi 4x2 Auto CC"/>
    <s v="CALWELL CALTEX WOOLWORTHS"/>
    <s v="CALTEX Australia - Fuel"/>
    <n v="7071340000000000"/>
    <d v="2019-01-10T00:00:00"/>
    <d v="1899-12-30T09:55:00"/>
    <m/>
    <x v="0"/>
    <n v="59.82"/>
    <n v="1.27"/>
    <n v="69.180000000000007"/>
    <n v="6.92"/>
    <n v="76.099999999999994"/>
  </r>
  <r>
    <x v="322"/>
    <s v="ACT TCCS - PTS - City Maintenance - PM - Kambah Depot"/>
    <n v="319659"/>
    <m/>
    <s v="Light Commercial"/>
    <n v="210608"/>
    <n v="2013"/>
    <s v="FORD"/>
    <s v="RANGER"/>
    <s v="PX MY11 (1/13) 2.2 TDCi XL Single Hi 4x2 Auto CC"/>
    <s v="CALWELL CALTEX WOOLWORTHS"/>
    <s v="CALTEX Australia - Fuel"/>
    <n v="7071340000000000"/>
    <d v="2019-02-12T00:00:00"/>
    <d v="1899-12-30T10:41:00"/>
    <m/>
    <x v="0"/>
    <n v="56.79"/>
    <n v="1.38"/>
    <n v="71.28"/>
    <n v="7.13"/>
    <n v="78.41"/>
  </r>
  <r>
    <x v="322"/>
    <s v="ACT TCCS - PTS - City Maintenance - PM - Kambah Depot"/>
    <n v="319659"/>
    <m/>
    <s v="Light Commercial"/>
    <n v="210608"/>
    <n v="2013"/>
    <s v="FORD"/>
    <s v="RANGER"/>
    <s v="PX MY11 (1/13) 2.2 TDCi XL Single Hi 4x2 Auto CC"/>
    <s v="KAMBAH CALTEX WOOLWORTHS"/>
    <s v="CALTEX Australia - Fuel"/>
    <n v="7071340000000000"/>
    <d v="2019-01-16T00:00:00"/>
    <d v="1899-12-30T09:47:00"/>
    <m/>
    <x v="0"/>
    <n v="35.64"/>
    <n v="1.27"/>
    <n v="41.15"/>
    <n v="4.12"/>
    <n v="45.27"/>
  </r>
  <r>
    <x v="322"/>
    <s v="ACT TCCS - PTS - City Maintenance - PM - Kambah Depot"/>
    <n v="319659"/>
    <m/>
    <s v="Light Commercial"/>
    <n v="210608"/>
    <n v="2013"/>
    <s v="FORD"/>
    <s v="RANGER"/>
    <s v="PX MY11 (1/13) 2.2 TDCi XL Single Hi 4x2 Auto CC"/>
    <s v="KAMBAH CALTEX WOOLWORTHS"/>
    <s v="CALTEX Australia - Fuel"/>
    <n v="7071340000000000"/>
    <d v="2019-01-18T00:00:00"/>
    <d v="1899-12-30T05:33:00"/>
    <m/>
    <x v="0"/>
    <n v="47.44"/>
    <n v="1.27"/>
    <n v="54.76"/>
    <n v="5.48"/>
    <n v="60.24"/>
  </r>
  <r>
    <x v="322"/>
    <s v="ACT TCCS - PTS - City Maintenance - PM - Kambah Depot"/>
    <n v="319659"/>
    <m/>
    <s v="Light Commercial"/>
    <n v="210608"/>
    <n v="2013"/>
    <s v="FORD"/>
    <s v="RANGER"/>
    <s v="PX MY11 (1/13) 2.2 TDCi XL Single Hi 4x2 Auto CC"/>
    <s v="KAMBAH CALTEX WOOLWORTHS"/>
    <s v="CALTEX Australia - Fuel"/>
    <n v="7071340000000000"/>
    <d v="2019-02-07T00:00:00"/>
    <d v="1899-12-30T06:24:00"/>
    <m/>
    <x v="0"/>
    <n v="52.93"/>
    <n v="1.35"/>
    <n v="64.95"/>
    <n v="6.5"/>
    <n v="71.45"/>
  </r>
  <r>
    <x v="323"/>
    <s v="ACT TCCS - PTS - City Maintenance - PM - Kambah Depot"/>
    <n v="320545"/>
    <m/>
    <s v="Passenger"/>
    <n v="161317"/>
    <m/>
    <s v="FUEL CARD"/>
    <s v="FUEL CARD"/>
    <s v="Fuel Card"/>
    <s v="CALWELL CALTEX WOOLWORTHS"/>
    <s v="CALTEX Australia - Fuel"/>
    <n v="7071340000000000"/>
    <d v="2019-02-25T00:00:00"/>
    <d v="1899-12-30T15:16:00"/>
    <m/>
    <x v="0"/>
    <n v="487.31"/>
    <n v="1.41"/>
    <n v="625.98"/>
    <n v="62.6"/>
    <n v="688.58"/>
  </r>
  <r>
    <x v="323"/>
    <s v="ACT TCCS - PTS - City Maintenance - PM - Kambah Depot"/>
    <n v="320545"/>
    <m/>
    <s v="Passenger"/>
    <n v="161317"/>
    <m/>
    <s v="FUEL CARD"/>
    <s v="FUEL CARD"/>
    <s v="Fuel Card"/>
    <s v="CALWELL CALTEX WOOLWORTHS"/>
    <s v="CALTEX Australia - Fuel"/>
    <n v="7071340000000000"/>
    <d v="2019-03-01T00:00:00"/>
    <d v="1899-12-30T14:17:00"/>
    <m/>
    <x v="0"/>
    <n v="385.07"/>
    <n v="1.41"/>
    <n v="493.99"/>
    <n v="49.4"/>
    <n v="543.39"/>
  </r>
  <r>
    <x v="323"/>
    <s v="ACT TCCS - PTS - City Maintenance - PM - Kambah Depot"/>
    <n v="320545"/>
    <m/>
    <s v="Passenger"/>
    <n v="161317"/>
    <m/>
    <s v="FUEL CARD"/>
    <s v="FUEL CARD"/>
    <s v="Fuel Card"/>
    <s v="CALWELL CALTEX WOOLWORTHS"/>
    <s v="CALTEX Australia - Fuel"/>
    <n v="7071340000000000"/>
    <d v="2019-03-04T00:00:00"/>
    <d v="1899-12-30T11:28:00"/>
    <m/>
    <x v="0"/>
    <n v="396.25"/>
    <n v="1.43"/>
    <n v="514.04999999999995"/>
    <n v="51.41"/>
    <n v="565.46"/>
  </r>
  <r>
    <x v="323"/>
    <s v="ACT TCCS - PTS - City Maintenance - PM - Kambah Depot"/>
    <n v="320545"/>
    <m/>
    <s v="Passenger"/>
    <n v="161317"/>
    <m/>
    <s v="FUEL CARD"/>
    <s v="FUEL CARD"/>
    <s v="Fuel Card"/>
    <s v="CALWELL CALTEX WOOLWORTHS"/>
    <s v="CALTEX Australia - Fuel"/>
    <n v="7071340000000000"/>
    <d v="2019-03-07T00:00:00"/>
    <d v="1899-12-30T13:50:00"/>
    <m/>
    <x v="0"/>
    <n v="438.37"/>
    <n v="1.43"/>
    <n v="568.67999999999995"/>
    <n v="56.87"/>
    <n v="625.54999999999995"/>
  </r>
  <r>
    <x v="323"/>
    <s v="ACT TCCS - PTS - City Maintenance - PM - Kambah Depot"/>
    <n v="320545"/>
    <m/>
    <s v="Passenger"/>
    <n v="161317"/>
    <m/>
    <s v="FUEL CARD"/>
    <s v="FUEL CARD"/>
    <s v="Fuel Card"/>
    <s v="CALWELL CALTEX WOOLWORTHS"/>
    <s v="CALTEX Australia - Fuel"/>
    <n v="7071340000000000"/>
    <d v="2019-04-30T00:00:00"/>
    <d v="1899-12-30T14:00:00"/>
    <m/>
    <x v="0"/>
    <n v="413.65"/>
    <n v="1.48"/>
    <n v="554.98"/>
    <n v="55.5"/>
    <n v="610.48"/>
  </r>
  <r>
    <x v="323"/>
    <s v="ACT TCCS - PTS - City Maintenance - PM - Kambah Depot"/>
    <n v="320545"/>
    <m/>
    <s v="Passenger"/>
    <n v="161317"/>
    <m/>
    <s v="FUEL CARD"/>
    <s v="FUEL CARD"/>
    <s v="Fuel Card"/>
    <s v="CALWELL CALTEX WOOLWORTHS"/>
    <s v="CALTEX Australia - Fuel"/>
    <n v="7071340000000000"/>
    <d v="2019-05-02T00:00:00"/>
    <d v="1899-12-30T14:16:00"/>
    <n v="89404"/>
    <x v="0"/>
    <n v="398.78"/>
    <n v="1.48"/>
    <n v="535.03"/>
    <n v="53.5"/>
    <n v="588.53"/>
  </r>
  <r>
    <x v="323"/>
    <s v="ACT TCCS - PTS - City Maintenance - PM - Kambah Depot"/>
    <n v="320545"/>
    <m/>
    <s v="Passenger"/>
    <n v="161317"/>
    <m/>
    <s v="FUEL CARD"/>
    <s v="FUEL CARD"/>
    <s v="Fuel Card"/>
    <s v="CALWELL CALTEX WOOLWORTHS"/>
    <s v="CALTEX Australia - Fuel"/>
    <n v="7071340000000000"/>
    <d v="2019-05-07T00:00:00"/>
    <d v="1899-12-30T14:38:00"/>
    <m/>
    <x v="0"/>
    <n v="282.75"/>
    <n v="1.49"/>
    <n v="382.74"/>
    <n v="38.270000000000003"/>
    <n v="421.01"/>
  </r>
  <r>
    <x v="323"/>
    <s v="ACT TCCS - PTS - City Maintenance - PM - Kambah Depot"/>
    <n v="320545"/>
    <m/>
    <s v="Passenger"/>
    <n v="161317"/>
    <m/>
    <s v="FUEL CARD"/>
    <s v="FUEL CARD"/>
    <s v="Fuel Card"/>
    <s v="CALWELL CALTEX WOOLWORTHS"/>
    <s v="CALTEX Australia - Fuel"/>
    <n v="7071340000000000"/>
    <d v="2019-05-09T00:00:00"/>
    <d v="1899-12-30T14:05:00"/>
    <m/>
    <x v="0"/>
    <n v="481.95"/>
    <n v="1.49"/>
    <n v="652.38"/>
    <n v="65.239999999999995"/>
    <n v="717.62"/>
  </r>
  <r>
    <x v="323"/>
    <s v="ACT TCCS - PTS - City Maintenance - PM - Kambah Depot"/>
    <n v="320545"/>
    <m/>
    <s v="Passenger"/>
    <n v="161317"/>
    <m/>
    <s v="FUEL CARD"/>
    <s v="FUEL CARD"/>
    <s v="Fuel Card"/>
    <s v="CALWELL CALTEX WOOLWORTHS"/>
    <s v="CALTEX Australia - Fuel"/>
    <n v="7071340000000000"/>
    <d v="2019-05-14T00:00:00"/>
    <d v="1899-12-30T13:48:00"/>
    <m/>
    <x v="0"/>
    <n v="461.83"/>
    <n v="1.49"/>
    <n v="625.15"/>
    <n v="62.52"/>
    <n v="687.67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1-02T00:00:00"/>
    <d v="1899-12-30T07:19:00"/>
    <m/>
    <x v="0"/>
    <n v="597.91"/>
    <n v="1.35"/>
    <n v="732.92"/>
    <n v="73.290000000000006"/>
    <n v="806.21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1-03T00:00:00"/>
    <d v="1899-12-30T08:40:00"/>
    <m/>
    <x v="0"/>
    <n v="573.04999999999995"/>
    <n v="1.35"/>
    <n v="702.45"/>
    <n v="70.25"/>
    <n v="772.7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1-05T00:00:00"/>
    <d v="1899-12-30T07:01:00"/>
    <m/>
    <x v="0"/>
    <n v="497.59"/>
    <n v="1.31"/>
    <n v="590.72"/>
    <n v="59.07"/>
    <n v="649.79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1-09T00:00:00"/>
    <d v="1899-12-30T11:58:00"/>
    <m/>
    <x v="0"/>
    <n v="480.34"/>
    <n v="1.27"/>
    <n v="555.45000000000005"/>
    <n v="55.55"/>
    <n v="611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1-11T00:00:00"/>
    <d v="1899-12-30T09:39:00"/>
    <m/>
    <x v="0"/>
    <n v="580.01"/>
    <n v="1.27"/>
    <n v="670.7"/>
    <n v="67.069999999999993"/>
    <n v="737.77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1-16T00:00:00"/>
    <d v="1899-12-30T11:08:00"/>
    <m/>
    <x v="0"/>
    <n v="550.05999999999995"/>
    <n v="1.27"/>
    <n v="634.97"/>
    <n v="63.5"/>
    <n v="698.47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1-22T00:00:00"/>
    <d v="1899-12-30T14:22:00"/>
    <m/>
    <x v="0"/>
    <n v="358.78"/>
    <n v="1.32"/>
    <n v="429.59"/>
    <n v="42.96"/>
    <n v="472.55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1-24T00:00:00"/>
    <d v="1899-12-30T07:40:00"/>
    <m/>
    <x v="0"/>
    <n v="534.58000000000004"/>
    <n v="1.32"/>
    <n v="640.09"/>
    <n v="64.010000000000005"/>
    <n v="704.1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1-30T00:00:00"/>
    <d v="1899-12-30T10:08:00"/>
    <m/>
    <x v="0"/>
    <n v="567.5"/>
    <n v="1.34"/>
    <n v="689.49"/>
    <n v="68.95"/>
    <n v="758.44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2-02T00:00:00"/>
    <d v="1899-12-30T06:26:00"/>
    <m/>
    <x v="0"/>
    <n v="616.25"/>
    <n v="1.34"/>
    <n v="748.72"/>
    <n v="74.87"/>
    <n v="823.59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2-04T00:00:00"/>
    <d v="1899-12-30T15:08:00"/>
    <m/>
    <x v="0"/>
    <n v="458.72"/>
    <n v="1.35"/>
    <n v="562.84"/>
    <n v="56.28"/>
    <n v="619.12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2-07T00:00:00"/>
    <d v="1899-12-30T07:16:00"/>
    <m/>
    <x v="0"/>
    <n v="457.32"/>
    <n v="1.35"/>
    <n v="561.12"/>
    <n v="56.11"/>
    <n v="617.23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2-08T00:00:00"/>
    <d v="1899-12-30T11:56:00"/>
    <m/>
    <x v="0"/>
    <n v="500.01"/>
    <n v="1.35"/>
    <n v="613.49"/>
    <n v="61.35"/>
    <n v="674.84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2-13T00:00:00"/>
    <d v="1899-12-30T00:18:00"/>
    <m/>
    <x v="0"/>
    <n v="498.29"/>
    <n v="1.38"/>
    <n v="625.34"/>
    <n v="62.53"/>
    <n v="687.87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2-15T00:00:00"/>
    <d v="1899-12-30T13:43:00"/>
    <n v="5974"/>
    <x v="0"/>
    <n v="468.51"/>
    <n v="1.38"/>
    <n v="587.96"/>
    <n v="58.8"/>
    <n v="646.76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2-18T00:00:00"/>
    <d v="1899-12-30T14:31:00"/>
    <m/>
    <x v="0"/>
    <n v="500.39"/>
    <n v="1.39"/>
    <n v="632.47"/>
    <n v="63.25"/>
    <n v="695.72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2-20T00:00:00"/>
    <d v="1899-12-30T13:01:00"/>
    <m/>
    <x v="0"/>
    <n v="413.01"/>
    <n v="1.39"/>
    <n v="522.03"/>
    <n v="52.2"/>
    <n v="574.23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2-27T00:00:00"/>
    <d v="1899-12-30T11:44:00"/>
    <m/>
    <x v="0"/>
    <n v="433.96"/>
    <n v="1.41"/>
    <n v="557.36"/>
    <n v="55.74"/>
    <n v="613.1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3-06T00:00:00"/>
    <d v="1899-12-30T08:10:00"/>
    <m/>
    <x v="0"/>
    <n v="91.89"/>
    <n v="1.44"/>
    <n v="120.21"/>
    <n v="12.02"/>
    <n v="132.22999999999999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3-25T00:00:00"/>
    <d v="1899-12-30T13:05:00"/>
    <m/>
    <x v="0"/>
    <n v="20.07"/>
    <n v="1.44"/>
    <n v="26.25"/>
    <n v="2.63"/>
    <n v="28.88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3-25T00:00:00"/>
    <d v="1899-12-30T13:05:00"/>
    <m/>
    <x v="3"/>
    <n v="86.66"/>
    <n v="1.34"/>
    <n v="105.61"/>
    <n v="10.56"/>
    <n v="116.17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3-28T00:00:00"/>
    <d v="1899-12-30T11:12:00"/>
    <m/>
    <x v="0"/>
    <n v="580.04"/>
    <n v="1.44"/>
    <n v="758.8"/>
    <n v="75.88"/>
    <n v="834.68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4-08T00:00:00"/>
    <d v="1899-12-30T09:47:00"/>
    <m/>
    <x v="0"/>
    <n v="379.1"/>
    <n v="1.44"/>
    <n v="495.93"/>
    <n v="49.59"/>
    <n v="545.52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4-24T00:00:00"/>
    <d v="1899-12-30T11:26:00"/>
    <m/>
    <x v="0"/>
    <n v="469.08"/>
    <n v="1.44"/>
    <n v="613.65"/>
    <n v="61.37"/>
    <n v="675.02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5-20T00:00:00"/>
    <d v="1899-12-30T09:47:00"/>
    <m/>
    <x v="0"/>
    <n v="516.77"/>
    <n v="1.47"/>
    <n v="690.13"/>
    <n v="69.010000000000005"/>
    <n v="759.14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5-23T00:00:00"/>
    <d v="1899-12-30T13:36:00"/>
    <m/>
    <x v="0"/>
    <n v="481.15"/>
    <n v="1.48"/>
    <n v="646.92999999999995"/>
    <n v="64.69"/>
    <n v="711.62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5-31T00:00:00"/>
    <d v="1899-12-30T11:48:00"/>
    <m/>
    <x v="0"/>
    <n v="425.57"/>
    <n v="1.48"/>
    <n v="572.20000000000005"/>
    <n v="57.22"/>
    <n v="629.41999999999996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6-11T00:00:00"/>
    <d v="1899-12-30T10:33:00"/>
    <m/>
    <x v="0"/>
    <n v="589.61"/>
    <n v="1.46"/>
    <n v="782.04"/>
    <n v="78.2"/>
    <n v="860.24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6-18T00:00:00"/>
    <d v="1899-12-30T09:27:00"/>
    <m/>
    <x v="0"/>
    <n v="386.87"/>
    <n v="1.41"/>
    <n v="496.49"/>
    <n v="49.65"/>
    <n v="546.14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6-24T00:00:00"/>
    <d v="1899-12-30T13:51:00"/>
    <m/>
    <x v="0"/>
    <n v="598.17999999999995"/>
    <n v="1.46"/>
    <n v="760.8"/>
    <n v="76.08"/>
    <n v="836.88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9-26T00:00:00"/>
    <d v="1899-12-30T07:43:00"/>
    <m/>
    <x v="0"/>
    <n v="300.02"/>
    <n v="1.45"/>
    <n v="396.25"/>
    <n v="39.630000000000003"/>
    <n v="435.88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10-01T00:00:00"/>
    <d v="1899-12-30T14:52:00"/>
    <n v="8595"/>
    <x v="0"/>
    <n v="590.1"/>
    <n v="1.48"/>
    <n v="796.08"/>
    <n v="79.61"/>
    <n v="875.69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10-11T00:00:00"/>
    <d v="1899-12-30T15:20:00"/>
    <n v="250"/>
    <x v="0"/>
    <n v="546.95000000000005"/>
    <n v="1.49"/>
    <n v="740.66"/>
    <n v="74.069999999999993"/>
    <n v="814.73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10-16T00:00:00"/>
    <d v="1899-12-30T00:03:00"/>
    <m/>
    <x v="0"/>
    <n v="534.45000000000005"/>
    <n v="1.47"/>
    <n v="715.39"/>
    <n v="71.540000000000006"/>
    <n v="786.93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10-22T00:00:00"/>
    <d v="1899-12-30T11:28:00"/>
    <m/>
    <x v="0"/>
    <n v="488.72"/>
    <n v="1.46"/>
    <n v="649.45000000000005"/>
    <n v="64.95"/>
    <n v="714.4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10-25T00:00:00"/>
    <d v="1899-12-30T13:46:00"/>
    <m/>
    <x v="0"/>
    <n v="400.25"/>
    <n v="1.46"/>
    <n v="531.88"/>
    <n v="53.19"/>
    <n v="585.07000000000005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10-30T00:00:00"/>
    <d v="1899-12-30T06:49:00"/>
    <m/>
    <x v="0"/>
    <n v="594.4"/>
    <n v="1.48"/>
    <n v="798.02"/>
    <n v="79.8"/>
    <n v="877.82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11-04T00:00:00"/>
    <d v="1899-12-30T15:18:00"/>
    <m/>
    <x v="0"/>
    <n v="619.14"/>
    <n v="1.47"/>
    <n v="824.8"/>
    <n v="82.48"/>
    <n v="907.28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11-08T00:00:00"/>
    <d v="1899-12-30T13:08:00"/>
    <m/>
    <x v="0"/>
    <n v="600.32000000000005"/>
    <n v="1.47"/>
    <n v="799.73"/>
    <n v="79.97"/>
    <n v="879.7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11-13T00:00:00"/>
    <d v="1899-12-30T10:32:00"/>
    <m/>
    <x v="0"/>
    <n v="602.67999999999995"/>
    <n v="1.46"/>
    <n v="800.22"/>
    <n v="80.02"/>
    <n v="880.24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11-25T00:00:00"/>
    <d v="1899-12-30T15:04:00"/>
    <m/>
    <x v="0"/>
    <n v="575.03"/>
    <n v="1.44"/>
    <n v="752.75"/>
    <n v="75.28"/>
    <n v="828.03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12-02T00:00:00"/>
    <d v="1899-12-30T10:36:00"/>
    <m/>
    <x v="0"/>
    <n v="444.71"/>
    <n v="1.44"/>
    <n v="583"/>
    <n v="58.3"/>
    <n v="641.29999999999995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12-06T00:00:00"/>
    <d v="1899-12-30T11:09:00"/>
    <m/>
    <x v="0"/>
    <n v="619.14"/>
    <n v="1.44"/>
    <n v="811.67"/>
    <n v="81.17"/>
    <n v="892.84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12-13T00:00:00"/>
    <d v="1899-12-30T13:32:00"/>
    <m/>
    <x v="0"/>
    <n v="532.15"/>
    <n v="1.46"/>
    <n v="705.77"/>
    <n v="70.58"/>
    <n v="776.35"/>
  </r>
  <r>
    <x v="324"/>
    <s v="ACT TCCS - PTS - City Maintenance - PM - Kambah Depot"/>
    <n v="320577"/>
    <m/>
    <s v="Passenger"/>
    <m/>
    <n v="2011"/>
    <s v="FUEL CARD"/>
    <s v="FUEL CARD"/>
    <s v="Fuel Card"/>
    <s v="EG FUELCO 1529 TUGGERANONG"/>
    <s v="CALTEX Australia - Fuel"/>
    <n v="7071340000000000"/>
    <d v="2019-08-16T00:00:00"/>
    <d v="1899-12-30T14:35:00"/>
    <m/>
    <x v="0"/>
    <n v="30.88"/>
    <n v="1.46"/>
    <n v="40.950000000000003"/>
    <n v="4.0999999999999996"/>
    <n v="45.05"/>
  </r>
  <r>
    <x v="324"/>
    <s v="ACT TCCS - PTS - City Maintenance - PM - Kambah Depot"/>
    <n v="320577"/>
    <m/>
    <s v="Passenger"/>
    <m/>
    <n v="2011"/>
    <s v="FUEL CARD"/>
    <s v="FUEL CARD"/>
    <s v="Fuel Card"/>
    <s v="EG FUELCO 1529 TUGGERANONG"/>
    <s v="CALTEX Australia - Fuel"/>
    <n v="7071340000000000"/>
    <d v="2019-12-18T00:00:00"/>
    <d v="1899-12-30T07:48:00"/>
    <m/>
    <x v="4"/>
    <n v="43.04"/>
    <n v="1.51"/>
    <n v="59.16"/>
    <n v="5.92"/>
    <n v="65.08"/>
  </r>
  <r>
    <x v="324"/>
    <s v="ACT TCCS - PTS - City Maintenance - PM - Kambah Depot"/>
    <n v="320577"/>
    <m/>
    <s v="Passenger"/>
    <m/>
    <n v="2011"/>
    <s v="FUEL CARD"/>
    <s v="FUEL CARD"/>
    <s v="Fuel Card"/>
    <s v="EG FUELCO 1709 ERINDALE"/>
    <s v="CALTEX Australia - Fuel"/>
    <n v="7071340000000000"/>
    <d v="2019-05-07T00:00:00"/>
    <d v="1899-12-30T13:07:00"/>
    <m/>
    <x v="1"/>
    <n v="101.94"/>
    <n v="1.41"/>
    <n v="130.72"/>
    <n v="13.07"/>
    <n v="143.79"/>
  </r>
  <r>
    <x v="324"/>
    <s v="ACT TCCS - PTS - City Maintenance - PM - Kambah Depot"/>
    <n v="320577"/>
    <m/>
    <s v="Passenger"/>
    <m/>
    <n v="2011"/>
    <s v="FUEL CARD"/>
    <s v="FUEL CARD"/>
    <s v="Fuel Card"/>
    <s v="EG FUELCO 1709 ERINDALE"/>
    <s v="CALTEX Australia - Fuel"/>
    <n v="7071340000000000"/>
    <d v="2019-06-24T00:00:00"/>
    <d v="1899-12-30T13:31:00"/>
    <m/>
    <x v="0"/>
    <n v="22.29"/>
    <n v="1.4"/>
    <n v="28.67"/>
    <n v="2.87"/>
    <n v="31.54"/>
  </r>
  <r>
    <x v="324"/>
    <s v="ACT TCCS - PTS - City Maintenance - PM - Kambah Depot"/>
    <n v="320577"/>
    <m/>
    <s v="Passenger"/>
    <m/>
    <n v="2011"/>
    <s v="FUEL CARD"/>
    <s v="FUEL CARD"/>
    <s v="Fuel Card"/>
    <s v="EG FUELCO 1709 ERINDALE"/>
    <s v="CALTEX Australia - Fuel"/>
    <n v="7071340000000000"/>
    <d v="2019-06-24T00:00:00"/>
    <d v="1899-12-30T13:31:00"/>
    <m/>
    <x v="1"/>
    <n v="130.30000000000001"/>
    <n v="1.34"/>
    <n v="157.94999999999999"/>
    <n v="15.8"/>
    <n v="173.75"/>
  </r>
  <r>
    <x v="324"/>
    <s v="ACT TCCS - PTS - City Maintenance - PM - Kambah Depot"/>
    <n v="320577"/>
    <m/>
    <s v="Passenger"/>
    <m/>
    <n v="2011"/>
    <s v="FUEL CARD"/>
    <s v="FUEL CARD"/>
    <s v="Fuel Card"/>
    <s v="EG FUELCO 1709 ERINDALE"/>
    <s v="CALTEX Australia - Fuel"/>
    <n v="7071340000000000"/>
    <d v="2019-08-13T00:00:00"/>
    <d v="1899-12-30T08:47:00"/>
    <n v="62525"/>
    <x v="0"/>
    <n v="97.97"/>
    <n v="1.46"/>
    <n v="129.94999999999999"/>
    <n v="13"/>
    <n v="142.94999999999999"/>
  </r>
  <r>
    <x v="324"/>
    <s v="ACT TCCS - PTS - City Maintenance - PM - Kambah Depot"/>
    <n v="320577"/>
    <m/>
    <s v="Passenger"/>
    <m/>
    <n v="2011"/>
    <s v="FUEL CARD"/>
    <s v="FUEL CARD"/>
    <s v="Fuel Card"/>
    <s v="EG FUELCO 1709 ERINDALE"/>
    <s v="CALTEX Australia - Fuel"/>
    <n v="7071340000000000"/>
    <d v="2019-08-20T00:00:00"/>
    <d v="1899-12-30T08:04:00"/>
    <n v="63036"/>
    <x v="0"/>
    <n v="104.54"/>
    <n v="1.44"/>
    <n v="136.68"/>
    <n v="13.67"/>
    <n v="150.35"/>
  </r>
  <r>
    <x v="324"/>
    <s v="ACT TCCS - PTS - City Maintenance - PM - Kambah Depot"/>
    <n v="320577"/>
    <m/>
    <s v="Passenger"/>
    <m/>
    <n v="2011"/>
    <s v="FUEL CARD"/>
    <s v="FUEL CARD"/>
    <s v="Fuel Card"/>
    <s v="KAMBAH CALTEX WOOLWORTHS"/>
    <s v="CALTEX Australia - Fuel"/>
    <n v="7071340000000000"/>
    <d v="2019-02-28T00:00:00"/>
    <d v="1899-12-30T13:24:00"/>
    <m/>
    <x v="0"/>
    <n v="21.84"/>
    <n v="1.41"/>
    <n v="28.05"/>
    <n v="2.81"/>
    <n v="30.86"/>
  </r>
  <r>
    <x v="324"/>
    <s v="ACT TCCS - PTS - City Maintenance - PM - Kambah Depot"/>
    <n v="320577"/>
    <m/>
    <s v="Passenger"/>
    <m/>
    <n v="2011"/>
    <s v="FUEL CARD"/>
    <s v="FUEL CARD"/>
    <s v="Fuel Card"/>
    <s v="KAMBAH CALTEX WOOLWORTHS"/>
    <s v="CALTEX Australia - Fuel"/>
    <n v="7071340000000000"/>
    <d v="2019-02-28T00:00:00"/>
    <d v="1899-12-30T13:24:00"/>
    <m/>
    <x v="1"/>
    <n v="87.13"/>
    <n v="1.29"/>
    <n v="101.81"/>
    <n v="10.18"/>
    <n v="111.99"/>
  </r>
  <r>
    <x v="324"/>
    <s v="ACT TCCS - PTS - City Maintenance - PM - Kambah Depot"/>
    <n v="320577"/>
    <m/>
    <s v="Passenger"/>
    <m/>
    <n v="2011"/>
    <s v="FUEL CARD"/>
    <s v="FUEL CARD"/>
    <s v="Fuel Card"/>
    <s v="KAMBAH CALTEX WOOLWORTHS"/>
    <s v="CALTEX Australia - Fuel"/>
    <n v="7071340000000000"/>
    <d v="2019-08-16T00:00:00"/>
    <d v="1899-12-30T11:52:00"/>
    <m/>
    <x v="4"/>
    <n v="41.16"/>
    <n v="1.46"/>
    <n v="54.71"/>
    <n v="5.47"/>
    <n v="60.18"/>
  </r>
  <r>
    <x v="324"/>
    <s v="ACT TCCS - PTS - City Maintenance - PM - Kambah Depot"/>
    <n v="320577"/>
    <m/>
    <s v="Passenger"/>
    <m/>
    <n v="2011"/>
    <s v="FUEL CARD"/>
    <s v="FUEL CARD"/>
    <s v="Fuel Card"/>
    <s v="KAMBAH CALTEX WOOLWORTHS"/>
    <s v="CALTEX Australia - Fuel"/>
    <n v="7071340000000000"/>
    <d v="2019-08-19T00:00:00"/>
    <d v="1899-12-30T13:55:00"/>
    <m/>
    <x v="4"/>
    <n v="83.16"/>
    <n v="1.46"/>
    <n v="110.53"/>
    <n v="11.05"/>
    <n v="121.58"/>
  </r>
  <r>
    <x v="324"/>
    <s v="ACT TCCS - PTS - City Maintenance - PM - Kambah Depot"/>
    <n v="320577"/>
    <m/>
    <s v="Passenger"/>
    <m/>
    <n v="2011"/>
    <s v="FUEL CARD"/>
    <s v="FUEL CARD"/>
    <s v="Fuel Card"/>
    <s v="KAMBAH CALTEX WOOLWORTHS"/>
    <s v="CALTEX Australia - Fuel"/>
    <n v="7071340000000000"/>
    <d v="2019-08-30T00:00:00"/>
    <d v="1899-12-30T13:31:00"/>
    <m/>
    <x v="1"/>
    <n v="58.66"/>
    <n v="1.35"/>
    <n v="72.02"/>
    <n v="7.2"/>
    <n v="79.22"/>
  </r>
  <r>
    <x v="324"/>
    <s v="ACT TCCS - PTS - City Maintenance - PM - Kambah Depot"/>
    <n v="320577"/>
    <m/>
    <s v="Passenger"/>
    <m/>
    <n v="2011"/>
    <s v="FUEL CARD"/>
    <s v="FUEL CARD"/>
    <s v="Fuel Card"/>
    <s v="KAMBAH CALTEX WOOLWORTHS"/>
    <s v="CALTEX Australia - Fuel"/>
    <n v="7071340000000000"/>
    <d v="2019-09-02T00:00:00"/>
    <d v="1899-12-30T09:46:00"/>
    <m/>
    <x v="4"/>
    <n v="81.14"/>
    <n v="1.46"/>
    <n v="107.85"/>
    <n v="10.79"/>
    <n v="118.64"/>
  </r>
  <r>
    <x v="324"/>
    <s v="ACT TCCS - PTS - City Maintenance - PM - Kambah Depot"/>
    <n v="320577"/>
    <m/>
    <s v="Passenger"/>
    <m/>
    <n v="2011"/>
    <s v="FUEL CARD"/>
    <s v="FUEL CARD"/>
    <s v="Fuel Card"/>
    <s v="KAMBAH CALTEX WOOLWORTHS"/>
    <s v="CALTEX Australia - Fuel"/>
    <n v="7071340000000000"/>
    <d v="2019-10-02T00:00:00"/>
    <d v="1899-12-30T13:55:00"/>
    <m/>
    <x v="4"/>
    <n v="73.14"/>
    <n v="1.55"/>
    <n v="103.19"/>
    <n v="10.32"/>
    <n v="113.51"/>
  </r>
  <r>
    <x v="324"/>
    <s v="ACT TCCS - PTS - City Maintenance - PM - Kambah Depot"/>
    <n v="320577"/>
    <m/>
    <s v="Passenger"/>
    <m/>
    <n v="2011"/>
    <s v="FUEL CARD"/>
    <s v="FUEL CARD"/>
    <s v="Fuel Card"/>
    <s v="KAMBAH CALTEX WOOLWORTHS"/>
    <s v="CALTEX Australia - Fuel"/>
    <n v="7071340000000000"/>
    <d v="2019-11-08T00:00:00"/>
    <d v="1899-12-30T13:09:00"/>
    <m/>
    <x v="4"/>
    <n v="43.96"/>
    <n v="1.52"/>
    <n v="60.83"/>
    <n v="6.08"/>
    <n v="66.91"/>
  </r>
  <r>
    <x v="324"/>
    <s v="ACT TCCS - PTS - City Maintenance - PM - Kambah Depot"/>
    <n v="320577"/>
    <m/>
    <s v="Passenger"/>
    <m/>
    <n v="2011"/>
    <s v="FUEL CARD"/>
    <s v="FUEL CARD"/>
    <s v="Fuel Card"/>
    <s v="KAMBAH CALTEX WOOLWORTHS"/>
    <s v="CALTEX Australia - Fuel"/>
    <n v="7071340000000000"/>
    <d v="2019-12-10T00:00:00"/>
    <d v="1899-12-30T09:50:00"/>
    <m/>
    <x v="4"/>
    <n v="68.569999999999993"/>
    <n v="1.52"/>
    <n v="94.87"/>
    <n v="9.49"/>
    <n v="104.36"/>
  </r>
  <r>
    <x v="325"/>
    <s v="ACT TCCS - PTS - City Maintenance - PM - Kambah Depot"/>
    <n v="320578"/>
    <m/>
    <s v="Passenger"/>
    <m/>
    <n v="2011"/>
    <s v="FUEL CARD"/>
    <s v="FUEL CARD"/>
    <s v="Fuel Card"/>
    <s v="CALWELL CALTEX WOOLWORTHS"/>
    <s v="CALTEX Australia - Fuel"/>
    <n v="7071340000000000"/>
    <d v="2019-06-04T00:00:00"/>
    <d v="1899-12-30T11:40:00"/>
    <n v="5883"/>
    <x v="2"/>
    <n v="12.27"/>
    <n v="1.59"/>
    <n v="17.75"/>
    <n v="1.78"/>
    <n v="19.53"/>
  </r>
  <r>
    <x v="325"/>
    <s v="ACT TCCS - PTS - City Maintenance - PM - Kambah Depot"/>
    <n v="320578"/>
    <m/>
    <s v="Passenger"/>
    <m/>
    <n v="2011"/>
    <s v="FUEL CARD"/>
    <s v="FUEL CARD"/>
    <s v="Fuel Card"/>
    <s v="ERINDALE WOOLWORTHS  S/STN"/>
    <s v="CALTEX Australia - Fuel"/>
    <n v="7071340000000000"/>
    <d v="2019-01-22T00:00:00"/>
    <d v="1899-12-30T14:39:00"/>
    <m/>
    <x v="1"/>
    <n v="90.6"/>
    <n v="1.21"/>
    <n v="100"/>
    <n v="10"/>
    <n v="110"/>
  </r>
  <r>
    <x v="325"/>
    <s v="ACT TCCS - PTS - City Maintenance - PM - Kambah Depot"/>
    <n v="320578"/>
    <m/>
    <s v="Passenger"/>
    <m/>
    <n v="2011"/>
    <s v="FUEL CARD"/>
    <s v="FUEL CARD"/>
    <s v="Fuel Card"/>
    <s v="KAMBAH CALTEX WOOLWORTHS"/>
    <s v="CALTEX Australia - Fuel"/>
    <n v="7071340000000000"/>
    <d v="2019-01-03T00:00:00"/>
    <d v="1899-12-30T08:09:00"/>
    <n v="3214"/>
    <x v="4"/>
    <n v="36.4"/>
    <n v="1.36"/>
    <n v="45.16"/>
    <n v="4.5199999999999996"/>
    <n v="49.68"/>
  </r>
  <r>
    <x v="325"/>
    <s v="ACT TCCS - PTS - City Maintenance - PM - Kambah Depot"/>
    <n v="320578"/>
    <m/>
    <s v="Passenger"/>
    <m/>
    <n v="2011"/>
    <s v="FUEL CARD"/>
    <s v="FUEL CARD"/>
    <s v="Fuel Card"/>
    <s v="KAMBAH CALTEX WOOLWORTHS"/>
    <s v="CALTEX Australia - Fuel"/>
    <n v="7071340000000000"/>
    <d v="2019-04-01T00:00:00"/>
    <d v="1899-12-30T08:53:00"/>
    <n v="200"/>
    <x v="4"/>
    <n v="81.02"/>
    <n v="1.44"/>
    <n v="106.21"/>
    <n v="10.62"/>
    <n v="116.83"/>
  </r>
  <r>
    <x v="325"/>
    <s v="ACT TCCS - PTS - City Maintenance - PM - Kambah Depot"/>
    <n v="320578"/>
    <m/>
    <s v="Passenger"/>
    <m/>
    <n v="2011"/>
    <s v="FUEL CARD"/>
    <s v="FUEL CARD"/>
    <s v="Fuel Card"/>
    <s v="KAMBAH CALTEX WOOLWORTHS"/>
    <s v="CALTEX Australia - Fuel"/>
    <n v="7071340000000000"/>
    <d v="2019-06-07T00:00:00"/>
    <d v="1899-12-30T07:23:00"/>
    <n v="65558"/>
    <x v="0"/>
    <n v="54.07"/>
    <n v="1.46"/>
    <n v="71.72"/>
    <n v="7.17"/>
    <n v="78.89"/>
  </r>
  <r>
    <x v="325"/>
    <s v="ACT TCCS - PTS - City Maintenance - PM - Kambah Depot"/>
    <n v="320578"/>
    <m/>
    <s v="Passenger"/>
    <m/>
    <n v="2011"/>
    <s v="FUEL CARD"/>
    <s v="FUEL CARD"/>
    <s v="Fuel Card"/>
    <s v="KAMBAH CALTEX WOOLWORTHS"/>
    <s v="CALTEX Australia - Fuel"/>
    <n v="7071340000000000"/>
    <d v="2019-06-19T00:00:00"/>
    <d v="1899-12-30T08:41:00"/>
    <n v="66025"/>
    <x v="0"/>
    <n v="59.99"/>
    <n v="1.41"/>
    <n v="76.989999999999995"/>
    <n v="7.7"/>
    <n v="84.69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ALWELL CALTEX WOOLWORTHS"/>
    <s v="CALTEX Australia - Fuel"/>
    <n v="7071340000000000"/>
    <d v="2019-01-07T00:00:00"/>
    <d v="1899-12-30T13:01:00"/>
    <n v="92814"/>
    <x v="0"/>
    <n v="63.6"/>
    <n v="1.45"/>
    <n v="83.95"/>
    <n v="8.4"/>
    <n v="92.35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ALWELL CALTEX WOOLWORTHS"/>
    <s v="CALTEX Australia - Fuel"/>
    <n v="7071340000000000"/>
    <d v="2019-01-11T00:00:00"/>
    <d v="1899-12-30T13:15:00"/>
    <n v="750"/>
    <x v="0"/>
    <n v="60.85"/>
    <n v="1.45"/>
    <n v="80.319999999999993"/>
    <n v="8.0399999999999991"/>
    <n v="88.36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ALWELL CALTEX WOOLWORTHS"/>
    <s v="CALTEX Australia - Fuel"/>
    <n v="7071340000000000"/>
    <d v="2019-01-15T00:00:00"/>
    <d v="1899-12-30T00:55:00"/>
    <n v="750"/>
    <x v="0"/>
    <n v="46.81"/>
    <n v="1.45"/>
    <n v="61.79"/>
    <n v="6.18"/>
    <n v="67.97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ALWELL CALTEX WOOLWORTHS"/>
    <s v="CALTEX Australia - Fuel"/>
    <n v="7071340000000000"/>
    <d v="2019-01-18T00:00:00"/>
    <d v="1899-12-30T10:26:00"/>
    <n v="215750"/>
    <x v="0"/>
    <n v="48.11"/>
    <n v="1.46"/>
    <n v="63.85"/>
    <n v="6.39"/>
    <n v="70.239999999999995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ALWELL CALTEX WOOLWORTHS"/>
    <s v="CALTEX Australia - Fuel"/>
    <n v="7071340000000000"/>
    <d v="2019-01-23T00:00:00"/>
    <d v="1899-12-30T09:49:00"/>
    <n v="750142"/>
    <x v="0"/>
    <n v="53.67"/>
    <n v="1.46"/>
    <n v="71.239999999999995"/>
    <n v="7.13"/>
    <n v="78.37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ALWELL CALTEX WOOLWORTHS"/>
    <s v="CALTEX Australia - Fuel"/>
    <n v="7071340000000000"/>
    <d v="2019-01-29T00:00:00"/>
    <d v="1899-12-30T09:54:00"/>
    <n v="750"/>
    <x v="0"/>
    <n v="52.04"/>
    <n v="1.46"/>
    <n v="69.069999999999993"/>
    <n v="6.91"/>
    <n v="75.98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ALWELL CALTEX WOOLWORTHS"/>
    <s v="CALTEX Australia - Fuel"/>
    <n v="7071340000000000"/>
    <d v="2019-02-07T00:00:00"/>
    <d v="1899-12-30T00:51:00"/>
    <n v="750"/>
    <x v="0"/>
    <n v="63.33"/>
    <n v="1.46"/>
    <n v="84.05"/>
    <n v="8.41"/>
    <n v="92.46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ALWELL CALTEX WOOLWORTHS"/>
    <s v="CALTEX Australia - Fuel"/>
    <n v="7071340000000000"/>
    <d v="2019-02-11T00:00:00"/>
    <d v="1899-12-30T13:22:00"/>
    <n v="750"/>
    <x v="0"/>
    <n v="44.32"/>
    <n v="1.47"/>
    <n v="59.23"/>
    <n v="5.93"/>
    <n v="65.16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ALWELL CALTEX WOOLWORTHS"/>
    <s v="CALTEX Australia - Fuel"/>
    <n v="7071340000000000"/>
    <d v="2019-02-15T00:00:00"/>
    <d v="1899-12-30T13:00:00"/>
    <n v="96359"/>
    <x v="0"/>
    <n v="54.1"/>
    <n v="1.47"/>
    <n v="72.3"/>
    <n v="7.24"/>
    <n v="79.540000000000006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ALWELL CALTEX WOOLWORTHS"/>
    <s v="CALTEX Australia - Fuel"/>
    <n v="7071340000000000"/>
    <d v="2019-02-20T00:00:00"/>
    <d v="1899-12-30T13:27:00"/>
    <n v="96815"/>
    <x v="0"/>
    <n v="55.28"/>
    <n v="1.47"/>
    <n v="73.87"/>
    <n v="7.39"/>
    <n v="81.260000000000005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ALWELL CALTEX WOOLWORTHS"/>
    <s v="CALTEX Australia - Fuel"/>
    <n v="7071340000000000"/>
    <d v="2019-02-25T00:00:00"/>
    <d v="1899-12-30T13:15:00"/>
    <n v="97248"/>
    <x v="0"/>
    <n v="53.08"/>
    <n v="1.47"/>
    <n v="70.94"/>
    <n v="7.1"/>
    <n v="78.040000000000006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ALWELL CALTEX WOOLWORTHS"/>
    <s v="CALTEX Australia - Fuel"/>
    <n v="7071340000000000"/>
    <d v="2019-03-08T00:00:00"/>
    <d v="1899-12-30T10:16:00"/>
    <n v="98173"/>
    <x v="0"/>
    <n v="50.57"/>
    <n v="1.47"/>
    <n v="67.58"/>
    <n v="6.76"/>
    <n v="74.34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ALWELL CALTEX WOOLWORTHS"/>
    <s v="CALTEX Australia - Fuel"/>
    <n v="7071340000000000"/>
    <d v="2019-12-27T00:00:00"/>
    <d v="1899-12-30T07:03:00"/>
    <n v="129456"/>
    <x v="0"/>
    <n v="41.64"/>
    <n v="1.56"/>
    <n v="59.13"/>
    <n v="5.92"/>
    <n v="65.05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ONDER WOOLWORTHS S/STN"/>
    <s v="CALTEX Australia - Fuel"/>
    <n v="7071340000000000"/>
    <d v="2019-01-01T00:00:00"/>
    <d v="1899-12-30T07:30:00"/>
    <n v="92264"/>
    <x v="0"/>
    <n v="56.44"/>
    <n v="1.45"/>
    <n v="74.5"/>
    <n v="7.46"/>
    <n v="81.96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ONDER WOOLWORTHS S/STN"/>
    <s v="CALTEX Australia - Fuel"/>
    <n v="7071340000000000"/>
    <d v="2019-02-02T00:00:00"/>
    <d v="1899-12-30T07:23:00"/>
    <n v="95120"/>
    <x v="0"/>
    <n v="43.5"/>
    <n v="1.46"/>
    <n v="57.74"/>
    <n v="5.78"/>
    <n v="63.52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ONDER WOOLWORTHS S/STN"/>
    <s v="CALTEX Australia - Fuel"/>
    <n v="7071340000000000"/>
    <d v="2019-03-04T00:00:00"/>
    <d v="1899-12-30T08:18:00"/>
    <n v="97703"/>
    <x v="0"/>
    <n v="60.48"/>
    <n v="1.47"/>
    <n v="80.83"/>
    <n v="8.09"/>
    <n v="88.92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ONDER WOOLWORTHS S/STN"/>
    <s v="CALTEX Australia - Fuel"/>
    <n v="7071340000000000"/>
    <d v="2019-03-27T00:00:00"/>
    <d v="1899-12-30T07:48:00"/>
    <n v="99757"/>
    <x v="0"/>
    <n v="57.91"/>
    <n v="1.47"/>
    <n v="77.39"/>
    <n v="7.74"/>
    <n v="85.13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14 CONDER"/>
    <s v="CALTEX Australia - Fuel"/>
    <n v="7071340000000000"/>
    <d v="2019-04-06T00:00:00"/>
    <d v="1899-12-30T07:24:00"/>
    <n v="100675"/>
    <x v="0"/>
    <n v="44.46"/>
    <n v="1.47"/>
    <n v="59.42"/>
    <n v="5.95"/>
    <n v="65.37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14 CONDER"/>
    <s v="CALTEX Australia - Fuel"/>
    <n v="7071340000000000"/>
    <d v="2019-04-16T00:00:00"/>
    <d v="1899-12-30T08:25:00"/>
    <n v="101501"/>
    <x v="0"/>
    <n v="57.97"/>
    <n v="1.5"/>
    <n v="79.150000000000006"/>
    <n v="7.92"/>
    <n v="87.07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14 CONDER"/>
    <s v="CALTEX Australia - Fuel"/>
    <n v="7071340000000000"/>
    <d v="2019-05-31T00:00:00"/>
    <d v="1899-12-30T08:03:00"/>
    <n v="106608"/>
    <x v="0"/>
    <n v="52.63"/>
    <n v="1.5"/>
    <n v="71.86"/>
    <n v="7.19"/>
    <n v="79.05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14 CONDER"/>
    <s v="CALTEX Australia - Fuel"/>
    <n v="7071340000000000"/>
    <d v="2019-06-12T00:00:00"/>
    <d v="1899-12-30T08:03:00"/>
    <n v="107235"/>
    <x v="0"/>
    <n v="59.26"/>
    <n v="1.5"/>
    <n v="80.92"/>
    <n v="8.1"/>
    <n v="89.02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14 CONDER"/>
    <s v="CALTEX Australia - Fuel"/>
    <n v="7071340000000000"/>
    <d v="2019-06-16T00:00:00"/>
    <d v="1899-12-30T07:47:00"/>
    <n v="107569"/>
    <x v="0"/>
    <n v="41.26"/>
    <n v="1.48"/>
    <n v="55.59"/>
    <n v="5.56"/>
    <n v="61.15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14 CONDER"/>
    <s v="CALTEX Australia - Fuel"/>
    <n v="7071340000000000"/>
    <d v="2019-07-07T00:00:00"/>
    <d v="1899-12-30T07:38:00"/>
    <n v="109900"/>
    <x v="0"/>
    <n v="63.91"/>
    <n v="1.5"/>
    <n v="87.26"/>
    <n v="8.73"/>
    <n v="95.99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14 CONDER"/>
    <s v="CALTEX Australia - Fuel"/>
    <n v="7071340000000000"/>
    <d v="2019-11-15T00:00:00"/>
    <d v="1899-12-30T07:57:00"/>
    <n v="175241"/>
    <x v="0"/>
    <n v="45.26"/>
    <n v="1.53"/>
    <n v="63.04"/>
    <n v="6.31"/>
    <n v="69.349999999999994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14 CONDER"/>
    <s v="CALTEX Australia - Fuel"/>
    <n v="7071340000000000"/>
    <d v="2019-12-03T00:00:00"/>
    <d v="1899-12-30T07:53:00"/>
    <n v="127096"/>
    <x v="0"/>
    <n v="62.32"/>
    <n v="1.53"/>
    <n v="86.79"/>
    <n v="8.68"/>
    <n v="95.47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14 CONDER"/>
    <s v="CALTEX Australia - Fuel"/>
    <n v="7071340000000000"/>
    <d v="2019-12-17T00:00:00"/>
    <d v="1899-12-30T10:16:00"/>
    <n v="128562"/>
    <x v="0"/>
    <n v="64.61"/>
    <n v="1.53"/>
    <n v="89.98"/>
    <n v="9"/>
    <n v="98.98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4-11T00:00:00"/>
    <d v="1899-12-30T10:43:00"/>
    <n v="750"/>
    <x v="0"/>
    <n v="57.36"/>
    <n v="1.5"/>
    <n v="78.319999999999993"/>
    <n v="7.84"/>
    <n v="86.16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4-26T00:00:00"/>
    <d v="1899-12-30T06:53:00"/>
    <n v="102268"/>
    <x v="0"/>
    <n v="61.78"/>
    <n v="1.5"/>
    <n v="84.35"/>
    <n v="8.44"/>
    <n v="92.79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5-02T00:00:00"/>
    <d v="1899-12-30T13:48:00"/>
    <n v="758"/>
    <x v="0"/>
    <n v="25.4"/>
    <n v="1.5"/>
    <n v="34.68"/>
    <n v="3.47"/>
    <n v="38.15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5-13T00:00:00"/>
    <d v="1899-12-30T00:52:00"/>
    <n v="750"/>
    <x v="0"/>
    <n v="56.6"/>
    <n v="1.5"/>
    <n v="77.28"/>
    <n v="7.73"/>
    <n v="85.01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5-15T00:00:00"/>
    <d v="1899-12-30T13:53:00"/>
    <n v="750"/>
    <x v="0"/>
    <n v="47.64"/>
    <n v="1.5"/>
    <n v="65.05"/>
    <n v="6.51"/>
    <n v="71.56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5-17T00:00:00"/>
    <d v="1899-12-30T13:17:00"/>
    <n v="750"/>
    <x v="0"/>
    <n v="34.14"/>
    <n v="1.5"/>
    <n v="46.62"/>
    <n v="4.67"/>
    <n v="51.29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5-22T00:00:00"/>
    <d v="1899-12-30T10:53:00"/>
    <n v="105124"/>
    <x v="0"/>
    <n v="34.1"/>
    <n v="1.5"/>
    <n v="46.56"/>
    <n v="4.66"/>
    <n v="51.22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5-24T00:00:00"/>
    <d v="1899-12-30T07:45:00"/>
    <n v="105300"/>
    <x v="0"/>
    <n v="55.53"/>
    <n v="1.5"/>
    <n v="75.83"/>
    <n v="7.59"/>
    <n v="83.42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5-28T00:00:00"/>
    <d v="1899-12-30T08:18:00"/>
    <n v="105659"/>
    <x v="0"/>
    <n v="47.3"/>
    <n v="1.5"/>
    <n v="64.58"/>
    <n v="6.46"/>
    <n v="71.040000000000006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6-04T00:00:00"/>
    <d v="1899-12-30T10:03:00"/>
    <n v="106400"/>
    <x v="0"/>
    <n v="41.39"/>
    <n v="1.5"/>
    <n v="56.52"/>
    <n v="5.66"/>
    <n v="62.18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6-06T00:00:00"/>
    <d v="1899-12-30T11:40:00"/>
    <n v="750"/>
    <x v="0"/>
    <n v="44.82"/>
    <n v="1.5"/>
    <n v="61.2"/>
    <n v="6.13"/>
    <n v="67.33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6-19T00:00:00"/>
    <d v="1899-12-30T13:52:00"/>
    <n v="107953"/>
    <x v="0"/>
    <n v="46.57"/>
    <n v="1.5"/>
    <n v="63.59"/>
    <n v="6.36"/>
    <n v="69.95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6-21T00:00:00"/>
    <d v="1899-12-30T00:59:00"/>
    <n v="750"/>
    <x v="0"/>
    <n v="38.67"/>
    <n v="1.5"/>
    <n v="52.8"/>
    <n v="5.29"/>
    <n v="58.09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6-25T00:00:00"/>
    <d v="1899-12-30T13:54:00"/>
    <n v="750"/>
    <x v="0"/>
    <n v="49.37"/>
    <n v="1.5"/>
    <n v="67.41"/>
    <n v="6.75"/>
    <n v="74.16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6-28T00:00:00"/>
    <d v="1899-12-30T13:38:00"/>
    <n v="750"/>
    <x v="0"/>
    <n v="50.67"/>
    <n v="1.5"/>
    <n v="69.19"/>
    <n v="6.92"/>
    <n v="76.11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7-02T00:00:00"/>
    <d v="1899-12-30T10:45:00"/>
    <n v="109411"/>
    <x v="0"/>
    <n v="47.52"/>
    <n v="1.5"/>
    <n v="64.89"/>
    <n v="6.49"/>
    <n v="71.38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7-10T00:00:00"/>
    <d v="1899-12-30T13:42:00"/>
    <n v="110364"/>
    <x v="0"/>
    <n v="56.18"/>
    <n v="1.5"/>
    <n v="76.709999999999994"/>
    <n v="7.68"/>
    <n v="84.39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7-12T00:00:00"/>
    <d v="1899-12-30T00:58:00"/>
    <n v="5589"/>
    <x v="0"/>
    <n v="37.78"/>
    <n v="1.5"/>
    <n v="51.59"/>
    <n v="5.16"/>
    <n v="56.75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7-17T00:00:00"/>
    <d v="1899-12-30T10:40:00"/>
    <n v="111188"/>
    <x v="0"/>
    <n v="65.760000000000005"/>
    <n v="1.5"/>
    <n v="89.79"/>
    <n v="8.98"/>
    <n v="98.77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7-25T00:00:00"/>
    <d v="1899-12-30T07:40:00"/>
    <n v="112969"/>
    <x v="0"/>
    <n v="67.900000000000006"/>
    <n v="1.5"/>
    <n v="92.72"/>
    <n v="9.2799999999999994"/>
    <n v="102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7-29T00:00:00"/>
    <d v="1899-12-30T00:51:00"/>
    <n v="112615"/>
    <x v="0"/>
    <n v="56.66"/>
    <n v="1.5"/>
    <n v="77.36"/>
    <n v="7.74"/>
    <n v="85.1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8-01T00:00:00"/>
    <d v="1899-12-30T13:07:00"/>
    <n v="113133"/>
    <x v="0"/>
    <n v="62.67"/>
    <n v="1.5"/>
    <n v="85.57"/>
    <n v="8.56"/>
    <n v="94.13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8-05T00:00:00"/>
    <d v="1899-12-30T13:00:00"/>
    <n v="113471"/>
    <x v="0"/>
    <n v="44.47"/>
    <n v="1.5"/>
    <n v="60.72"/>
    <n v="6.08"/>
    <n v="66.8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8-08T00:00:00"/>
    <d v="1899-12-30T13:37:00"/>
    <n v="13692"/>
    <x v="0"/>
    <n v="62.45"/>
    <n v="1.5"/>
    <n v="85.27"/>
    <n v="8.5299999999999994"/>
    <n v="93.8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8-09T00:00:00"/>
    <d v="1899-12-30T13:36:00"/>
    <n v="250"/>
    <x v="0"/>
    <n v="27.99"/>
    <n v="1.5"/>
    <n v="38.22"/>
    <n v="3.83"/>
    <n v="42.05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8-13T00:00:00"/>
    <d v="1899-12-30T13:20:00"/>
    <n v="1114362"/>
    <x v="0"/>
    <n v="51.77"/>
    <n v="1.5"/>
    <n v="70.69"/>
    <n v="7.07"/>
    <n v="77.760000000000005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8-16T00:00:00"/>
    <d v="1899-12-30T13:07:00"/>
    <n v="250"/>
    <x v="0"/>
    <n v="62.45"/>
    <n v="1.5"/>
    <n v="85.27"/>
    <n v="8.5299999999999994"/>
    <n v="93.8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8-19T00:00:00"/>
    <d v="1899-12-30T13:26:00"/>
    <n v="11542"/>
    <x v="0"/>
    <n v="42.83"/>
    <n v="1.5"/>
    <n v="58.48"/>
    <n v="5.85"/>
    <n v="64.33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8-22T00:00:00"/>
    <d v="1899-12-30T11:24:00"/>
    <n v="115815"/>
    <x v="0"/>
    <n v="54.27"/>
    <n v="1.5"/>
    <n v="74.099999999999994"/>
    <n v="7.42"/>
    <n v="81.52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8-27T00:00:00"/>
    <d v="1899-12-30T09:46:00"/>
    <n v="116359"/>
    <x v="0"/>
    <n v="61.07"/>
    <n v="1.5"/>
    <n v="83.39"/>
    <n v="8.34"/>
    <n v="91.73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8-29T00:00:00"/>
    <d v="1899-12-30T13:03:00"/>
    <n v="116713"/>
    <x v="0"/>
    <n v="45.63"/>
    <n v="1.5"/>
    <n v="62.31"/>
    <n v="6.24"/>
    <n v="68.55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9-02T00:00:00"/>
    <d v="1899-12-30T13:29:00"/>
    <n v="117113"/>
    <x v="0"/>
    <n v="55.38"/>
    <n v="1.5"/>
    <n v="75.62"/>
    <n v="7.57"/>
    <n v="83.19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9-06T00:00:00"/>
    <d v="1899-12-30T11:15:00"/>
    <n v="117617"/>
    <x v="0"/>
    <n v="66.13"/>
    <n v="1.45"/>
    <n v="87.29"/>
    <n v="8.73"/>
    <n v="96.02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9-10T00:00:00"/>
    <d v="1899-12-30T00:51:00"/>
    <n v="117183"/>
    <x v="0"/>
    <n v="55.98"/>
    <n v="1.45"/>
    <n v="73.89"/>
    <n v="7.39"/>
    <n v="81.28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9-17T00:00:00"/>
    <d v="1899-12-30T13:12:00"/>
    <n v="118811"/>
    <x v="0"/>
    <n v="47.83"/>
    <n v="1.45"/>
    <n v="63.14"/>
    <n v="6.32"/>
    <n v="69.459999999999994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9-20T00:00:00"/>
    <d v="1899-12-30T00:52:00"/>
    <n v="750"/>
    <x v="0"/>
    <n v="51.55"/>
    <n v="1.5"/>
    <n v="70.39"/>
    <n v="7.04"/>
    <n v="77.430000000000007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9-23T00:00:00"/>
    <d v="1899-12-30T13:36:00"/>
    <n v="117528"/>
    <x v="0"/>
    <n v="36.83"/>
    <n v="1.51"/>
    <n v="50.63"/>
    <n v="5.07"/>
    <n v="55.7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9-27T00:00:00"/>
    <d v="1899-12-30T10:44:00"/>
    <n v="119975"/>
    <x v="0"/>
    <n v="56.48"/>
    <n v="1.51"/>
    <n v="77.64"/>
    <n v="7.77"/>
    <n v="85.41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10-01T00:00:00"/>
    <d v="1899-12-30T11:27:00"/>
    <n v="117339"/>
    <x v="0"/>
    <n v="49.72"/>
    <n v="1.51"/>
    <n v="68.349999999999994"/>
    <n v="6.84"/>
    <n v="75.19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10-04T00:00:00"/>
    <d v="1899-12-30T13:06:00"/>
    <n v="750"/>
    <x v="0"/>
    <n v="54.94"/>
    <n v="1.51"/>
    <n v="75.52"/>
    <n v="7.56"/>
    <n v="83.08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10-08T00:00:00"/>
    <d v="1899-12-30T13:08:00"/>
    <n v="121087"/>
    <x v="0"/>
    <n v="41.59"/>
    <n v="1.51"/>
    <n v="57.16"/>
    <n v="5.72"/>
    <n v="62.88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10-11T00:00:00"/>
    <d v="1899-12-30T13:11:00"/>
    <n v="750"/>
    <x v="0"/>
    <n v="44.44"/>
    <n v="1.51"/>
    <n v="61.08"/>
    <n v="6.11"/>
    <n v="67.19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10-14T00:00:00"/>
    <d v="1899-12-30T13:09:00"/>
    <n v="121728"/>
    <x v="0"/>
    <n v="35.76"/>
    <n v="1.51"/>
    <n v="49.15"/>
    <n v="4.92"/>
    <n v="54.07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10-17T00:00:00"/>
    <d v="1899-12-30T00:50:00"/>
    <n v="122408"/>
    <x v="0"/>
    <n v="48.78"/>
    <n v="1.51"/>
    <n v="67.05"/>
    <n v="6.71"/>
    <n v="73.760000000000005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10-21T00:00:00"/>
    <d v="1899-12-30T11:24:00"/>
    <n v="123480"/>
    <x v="0"/>
    <n v="41.57"/>
    <n v="1.51"/>
    <n v="57.14"/>
    <n v="5.72"/>
    <n v="62.86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10-23T00:00:00"/>
    <d v="1899-12-30T13:12:00"/>
    <n v="122740"/>
    <x v="0"/>
    <n v="43.82"/>
    <n v="1.51"/>
    <n v="60.24"/>
    <n v="6.03"/>
    <n v="66.27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11-01T00:00:00"/>
    <d v="1899-12-30T09:36:00"/>
    <n v="123693"/>
    <x v="0"/>
    <n v="60.93"/>
    <n v="1.51"/>
    <n v="83.75"/>
    <n v="8.3800000000000008"/>
    <n v="92.13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11-04T00:00:00"/>
    <d v="1899-12-30T00:51:00"/>
    <n v="123996"/>
    <x v="0"/>
    <n v="40.18"/>
    <n v="1.51"/>
    <n v="55.23"/>
    <n v="5.53"/>
    <n v="60.76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11-08T00:00:00"/>
    <d v="1899-12-30T00:59:00"/>
    <n v="5599"/>
    <x v="0"/>
    <n v="70.150000000000006"/>
    <n v="1.51"/>
    <n v="96.43"/>
    <n v="9.65"/>
    <n v="106.08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11-12T00:00:00"/>
    <d v="1899-12-30T13:51:00"/>
    <n v="123946"/>
    <x v="0"/>
    <n v="47.33"/>
    <n v="1.51"/>
    <n v="65.05"/>
    <n v="6.51"/>
    <n v="71.56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11-18T00:00:00"/>
    <d v="1899-12-30T13:25:00"/>
    <n v="125299"/>
    <x v="0"/>
    <n v="40.1"/>
    <n v="1.51"/>
    <n v="55.12"/>
    <n v="5.52"/>
    <n v="60.64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709 ERINDALE"/>
    <s v="CALTEX Australia - Fuel"/>
    <n v="7071340000000000"/>
    <d v="2019-05-10T00:00:00"/>
    <d v="1899-12-30T09:44:00"/>
    <n v="114114"/>
    <x v="0"/>
    <n v="67.23"/>
    <n v="1.5"/>
    <n v="91.8"/>
    <n v="9.19"/>
    <n v="100.99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RINDALE WOOLWORTHS  S/STN"/>
    <s v="CALTEX Australia - Fuel"/>
    <n v="7071340000000000"/>
    <d v="2019-03-15T00:00:00"/>
    <d v="1899-12-30T09:48:00"/>
    <n v="98737"/>
    <x v="0"/>
    <n v="72.069999999999993"/>
    <n v="1.45"/>
    <n v="95.14"/>
    <n v="9.52"/>
    <n v="104.66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KAMBAH CALTEX WOOLWORTHS"/>
    <s v="CALTEX Australia - Fuel"/>
    <n v="7071340000000000"/>
    <d v="2019-04-02T00:00:00"/>
    <d v="1899-12-30T09:44:00"/>
    <n v="100249"/>
    <x v="0"/>
    <n v="59.02"/>
    <n v="1.48"/>
    <n v="79.52"/>
    <n v="7.96"/>
    <n v="87.48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KAMBAH CALTEX WOOLWORTHS"/>
    <s v="CALTEX Australia - Fuel"/>
    <n v="7071340000000000"/>
    <d v="2019-04-18T00:00:00"/>
    <d v="1899-12-30T13:06:00"/>
    <n v="101785"/>
    <x v="0"/>
    <n v="34.14"/>
    <n v="1.48"/>
    <n v="46"/>
    <n v="4.6100000000000003"/>
    <n v="50.61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KAMBAH CALTEX WOOLWORTHS"/>
    <s v="CALTEX Australia - Fuel"/>
    <n v="7071340000000000"/>
    <d v="2019-05-01T00:00:00"/>
    <d v="1899-12-30T00:48:00"/>
    <n v="102772"/>
    <x v="0"/>
    <n v="59.91"/>
    <n v="1.5"/>
    <n v="81.8"/>
    <n v="8.19"/>
    <n v="89.99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KAMBAH CALTEX WOOLWORTHS"/>
    <s v="CALTEX Australia - Fuel"/>
    <n v="7071340000000000"/>
    <d v="2019-05-08T00:00:00"/>
    <d v="1899-12-30T00:47:00"/>
    <n v="103434"/>
    <x v="0"/>
    <n v="57.25"/>
    <n v="1.51"/>
    <n v="78.69"/>
    <n v="7.87"/>
    <n v="86.56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KAMBAH CALTEX WOOLWORTHS"/>
    <s v="CALTEX Australia - Fuel"/>
    <n v="7071340000000000"/>
    <d v="2019-07-21T00:00:00"/>
    <d v="1899-12-30T09:26:00"/>
    <n v="11610"/>
    <x v="0"/>
    <n v="54.88"/>
    <n v="1.52"/>
    <n v="75.94"/>
    <n v="7.6"/>
    <n v="83.54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KAMBAH CALTEX WOOLWORTHS"/>
    <s v="CALTEX Australia - Fuel"/>
    <n v="7071340000000000"/>
    <d v="2019-09-13T00:00:00"/>
    <d v="1899-12-30T11:50:00"/>
    <n v="118449"/>
    <x v="0"/>
    <n v="48.42"/>
    <n v="1.5"/>
    <n v="66.12"/>
    <n v="6.62"/>
    <n v="72.739999999999995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KAMBAH CALTEX WOOLWORTHS"/>
    <s v="CALTEX Australia - Fuel"/>
    <n v="7071340000000000"/>
    <d v="2019-10-28T00:00:00"/>
    <d v="1899-12-30T11:47:00"/>
    <n v="126389"/>
    <x v="0"/>
    <n v="56.91"/>
    <n v="1.55"/>
    <n v="80.290000000000006"/>
    <n v="8.0299999999999994"/>
    <n v="88.32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KAMBAH CALTEX WOOLWORTHS"/>
    <s v="CALTEX Australia - Fuel"/>
    <n v="7071340000000000"/>
    <d v="2019-11-22T00:00:00"/>
    <d v="1899-12-30T00:48:00"/>
    <n v="126100"/>
    <x v="0"/>
    <n v="61.29"/>
    <n v="1.55"/>
    <n v="86.47"/>
    <n v="8.65"/>
    <n v="95.12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KAMBAH CALTEX WOOLWORTHS"/>
    <s v="CALTEX Australia - Fuel"/>
    <n v="7071340000000000"/>
    <d v="2019-11-27T00:00:00"/>
    <d v="1899-12-30T13:38:00"/>
    <n v="126587"/>
    <x v="0"/>
    <n v="58.79"/>
    <n v="1.55"/>
    <n v="82.95"/>
    <n v="8.3000000000000007"/>
    <n v="91.25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KAMBAH CALTEX WOOLWORTHS"/>
    <s v="CALTEX Australia - Fuel"/>
    <n v="7071340000000000"/>
    <d v="2019-12-06T00:00:00"/>
    <d v="1899-12-30T13:52:00"/>
    <n v="127530"/>
    <x v="0"/>
    <n v="51.91"/>
    <n v="1.55"/>
    <n v="73.239999999999995"/>
    <n v="7.33"/>
    <n v="80.569999999999993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KAMBAH CALTEX WOOLWORTHS"/>
    <s v="CALTEX Australia - Fuel"/>
    <n v="7071340000000000"/>
    <d v="2019-12-12T00:00:00"/>
    <d v="1899-12-30T06:15:00"/>
    <n v="128060"/>
    <x v="0"/>
    <n v="62.39"/>
    <n v="1.57"/>
    <n v="89.16"/>
    <n v="8.92"/>
    <n v="98.08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KAMBAH CALTEX WOOLWORTHS"/>
    <s v="CALTEX Australia - Fuel"/>
    <n v="7071340000000000"/>
    <d v="2019-12-22T00:00:00"/>
    <d v="1899-12-30T08:16:00"/>
    <m/>
    <x v="0"/>
    <n v="59.91"/>
    <n v="1.57"/>
    <n v="85.62"/>
    <n v="8.57"/>
    <n v="94.19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TUGGERANONG WOOLWORTHS S/STN"/>
    <s v="CALTEX Australia - Fuel"/>
    <n v="7071340000000000"/>
    <d v="2019-03-22T00:00:00"/>
    <d v="1899-12-30T06:35:00"/>
    <n v="99297"/>
    <x v="0"/>
    <n v="72"/>
    <n v="1.45"/>
    <n v="95.04"/>
    <n v="9.51"/>
    <n v="104.55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CALTEX  HUME DIESEL STOP OPT"/>
    <s v="CALTEX Australia - Fuel"/>
    <n v="7071340000000000"/>
    <d v="2019-02-07T00:00:00"/>
    <d v="1899-12-30T09:31:00"/>
    <n v="37440"/>
    <x v="0"/>
    <n v="121.21"/>
    <n v="1.38"/>
    <n v="152.28"/>
    <n v="15.23"/>
    <n v="167.51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CALTEX  HUME DIESEL STOP OPT"/>
    <s v="CALTEX Australia - Fuel"/>
    <n v="7071340000000000"/>
    <d v="2019-03-26T00:00:00"/>
    <d v="1899-12-30T13:07:00"/>
    <n v="38861"/>
    <x v="0"/>
    <n v="101.87"/>
    <n v="1.41"/>
    <n v="130.76"/>
    <n v="13.08"/>
    <n v="143.84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CALTEX  HUME DIESEL STOP OPT"/>
    <s v="CALTEX Australia - Fuel"/>
    <n v="7071340000000000"/>
    <d v="2019-04-02T00:00:00"/>
    <d v="1899-12-30T10:52:00"/>
    <n v="39446"/>
    <x v="0"/>
    <n v="109.18"/>
    <n v="1.41"/>
    <n v="140.15"/>
    <n v="14.02"/>
    <n v="154.16999999999999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CALTEX  HUME DIESEL STOP OPT"/>
    <s v="CALTEX Australia - Fuel"/>
    <n v="7071340000000000"/>
    <d v="2019-04-09T00:00:00"/>
    <d v="1899-12-30T10:55:00"/>
    <n v="39967"/>
    <x v="0"/>
    <n v="106.37"/>
    <n v="1.41"/>
    <n v="136.54"/>
    <n v="13.66"/>
    <n v="150.19999999999999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CALTEX  HUME DIESEL STOP OPT"/>
    <s v="CALTEX Australia - Fuel"/>
    <n v="7071340000000000"/>
    <d v="2019-04-23T00:00:00"/>
    <d v="1899-12-30T10:38:00"/>
    <n v="40906"/>
    <x v="0"/>
    <n v="103.81"/>
    <n v="1.41"/>
    <n v="133.25"/>
    <n v="13.33"/>
    <n v="146.58000000000001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CALTEX  HUME DIESEL STOP OPT"/>
    <s v="CALTEX Australia - Fuel"/>
    <n v="7071340000000000"/>
    <d v="2019-09-24T00:00:00"/>
    <d v="1899-12-30T09:53:00"/>
    <n v="50290"/>
    <x v="0"/>
    <n v="99.04"/>
    <n v="1.46"/>
    <n v="131.63999999999999"/>
    <n v="13.17"/>
    <n v="144.81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CALWELL CALTEX WOOLWORTHS"/>
    <s v="CALTEX Australia - Fuel"/>
    <n v="7071340000000000"/>
    <d v="2019-11-21T00:00:00"/>
    <d v="1899-12-30T13:48:00"/>
    <n v="52300"/>
    <x v="0"/>
    <n v="109.45"/>
    <n v="1.53"/>
    <n v="152.44"/>
    <n v="15.25"/>
    <n v="167.69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529 TUGGERANONG"/>
    <s v="CALTEX Australia - Fuel"/>
    <n v="7071340000000000"/>
    <d v="2019-05-14T00:00:00"/>
    <d v="1899-12-30T15:26:00"/>
    <n v="41473"/>
    <x v="0"/>
    <n v="113.88"/>
    <n v="1.5"/>
    <n v="155.5"/>
    <n v="15.56"/>
    <n v="171.06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709 ERINDALE"/>
    <s v="CALTEX Australia - Fuel"/>
    <n v="7071340000000000"/>
    <d v="2019-04-15T00:00:00"/>
    <d v="1899-12-30T10:50:00"/>
    <n v="40460"/>
    <x v="0"/>
    <n v="105.83"/>
    <n v="1.5"/>
    <n v="144.51"/>
    <n v="14.46"/>
    <n v="158.97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709 ERINDALE"/>
    <s v="CALTEX Australia - Fuel"/>
    <n v="7071340000000000"/>
    <d v="2019-05-28T00:00:00"/>
    <d v="1899-12-30T14:09:00"/>
    <n v="42026"/>
    <x v="0"/>
    <n v="112.2"/>
    <n v="1.5"/>
    <n v="153.19999999999999"/>
    <n v="15.33"/>
    <n v="168.53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709 ERINDALE"/>
    <s v="CALTEX Australia - Fuel"/>
    <n v="7071340000000000"/>
    <d v="2019-06-21T00:00:00"/>
    <d v="1899-12-30T07:47:00"/>
    <n v="42882"/>
    <x v="0"/>
    <n v="98.19"/>
    <n v="1.5"/>
    <n v="134.07"/>
    <n v="13.41"/>
    <n v="147.47999999999999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709 ERINDALE"/>
    <s v="CALTEX Australia - Fuel"/>
    <n v="7071340000000000"/>
    <d v="2019-07-10T00:00:00"/>
    <d v="1899-12-30T07:28:00"/>
    <n v="44076"/>
    <x v="0"/>
    <n v="96.84"/>
    <n v="1.5"/>
    <n v="132.22999999999999"/>
    <n v="13.23"/>
    <n v="145.46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709 ERINDALE"/>
    <s v="CALTEX Australia - Fuel"/>
    <n v="7071340000000000"/>
    <d v="2019-07-26T00:00:00"/>
    <d v="1899-12-30T09:34:00"/>
    <n v="45615"/>
    <x v="0"/>
    <n v="101.64"/>
    <n v="1.5"/>
    <n v="138.78"/>
    <n v="13.88"/>
    <n v="152.66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709 ERINDALE"/>
    <s v="CALTEX Australia - Fuel"/>
    <n v="7071340000000000"/>
    <d v="2019-08-02T00:00:00"/>
    <d v="1899-12-30T00:10:00"/>
    <n v="46187"/>
    <x v="0"/>
    <n v="112.6"/>
    <n v="1.5"/>
    <n v="153.75"/>
    <n v="15.38"/>
    <n v="169.13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709 ERINDALE"/>
    <s v="CALTEX Australia - Fuel"/>
    <n v="7071340000000000"/>
    <d v="2019-08-09T00:00:00"/>
    <d v="1899-12-30T09:39:00"/>
    <n v="46725"/>
    <x v="0"/>
    <n v="102.91"/>
    <n v="1.5"/>
    <n v="140.52000000000001"/>
    <n v="14.06"/>
    <n v="154.58000000000001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709 ERINDALE"/>
    <s v="CALTEX Australia - Fuel"/>
    <n v="7071340000000000"/>
    <d v="2019-08-15T00:00:00"/>
    <d v="1899-12-30T11:24:00"/>
    <n v="47237"/>
    <x v="0"/>
    <n v="112.33"/>
    <n v="1.5"/>
    <n v="153.38"/>
    <n v="15.34"/>
    <n v="168.72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709 ERINDALE"/>
    <s v="CALTEX Australia - Fuel"/>
    <n v="7071340000000000"/>
    <d v="2019-08-22T00:00:00"/>
    <d v="1899-12-30T08:09:00"/>
    <n v="47787"/>
    <x v="0"/>
    <n v="116.3"/>
    <n v="1.5"/>
    <n v="158.80000000000001"/>
    <n v="15.89"/>
    <n v="174.69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709 ERINDALE"/>
    <s v="CALTEX Australia - Fuel"/>
    <n v="7071340000000000"/>
    <d v="2019-08-28T00:00:00"/>
    <d v="1899-12-30T11:36:00"/>
    <n v="48225"/>
    <x v="0"/>
    <n v="74.61"/>
    <n v="1.5"/>
    <n v="101.87"/>
    <n v="10.19"/>
    <n v="112.06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709 ERINDALE"/>
    <s v="CALTEX Australia - Fuel"/>
    <n v="7071340000000000"/>
    <d v="2019-09-17T00:00:00"/>
    <d v="1899-12-30T08:47:00"/>
    <n v="49799"/>
    <x v="0"/>
    <n v="103.58"/>
    <n v="1.45"/>
    <n v="136.72999999999999"/>
    <n v="13.68"/>
    <n v="150.41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709 ERINDALE"/>
    <s v="CALTEX Australia - Fuel"/>
    <n v="7071340000000000"/>
    <d v="2019-10-02T00:00:00"/>
    <d v="1899-12-30T13:31:00"/>
    <n v="50850"/>
    <x v="0"/>
    <n v="117.89"/>
    <n v="1.51"/>
    <n v="162.05000000000001"/>
    <n v="16.21"/>
    <n v="178.26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709 ERINDALE"/>
    <s v="CALTEX Australia - Fuel"/>
    <n v="7071340000000000"/>
    <d v="2019-11-12T00:00:00"/>
    <d v="1899-12-30T14:05:00"/>
    <n v="51787"/>
    <x v="0"/>
    <n v="101.89"/>
    <n v="1.51"/>
    <n v="140.05000000000001"/>
    <n v="14.01"/>
    <n v="154.06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709 ERINDALE"/>
    <s v="CALTEX Australia - Fuel"/>
    <n v="7071340000000000"/>
    <d v="2019-12-05T00:00:00"/>
    <d v="1899-12-30T11:04:00"/>
    <n v="59526"/>
    <x v="0"/>
    <n v="75.69"/>
    <n v="1.51"/>
    <n v="104.04"/>
    <n v="10.41"/>
    <n v="114.45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709 ERINDALE"/>
    <s v="CALTEX Australia - Fuel"/>
    <n v="7071340000000000"/>
    <d v="2019-12-23T00:00:00"/>
    <d v="1899-12-30T13:21:00"/>
    <n v="513620"/>
    <x v="0"/>
    <n v="79.59"/>
    <n v="1.51"/>
    <n v="109.4"/>
    <n v="10.95"/>
    <n v="120.35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788 HUME"/>
    <s v="CALTEX Australia - Fuel"/>
    <n v="7071340000000000"/>
    <d v="2019-09-10T00:00:00"/>
    <d v="1899-12-30T10:11:00"/>
    <n v="49300"/>
    <x v="0"/>
    <n v="104.06"/>
    <n v="1.43"/>
    <n v="135.46"/>
    <n v="13.55"/>
    <n v="149.01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RINDALE WOOLWORTHS  S/STN"/>
    <s v="CALTEX Australia - Fuel"/>
    <n v="7071340000000000"/>
    <d v="2019-01-15T00:00:00"/>
    <d v="1899-12-30T10:21:00"/>
    <n v="36936"/>
    <x v="0"/>
    <n v="113.63"/>
    <n v="1.45"/>
    <n v="149.99"/>
    <n v="15"/>
    <n v="164.99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RINDALE WOOLWORTHS  S/STN"/>
    <s v="CALTEX Australia - Fuel"/>
    <n v="7071340000000000"/>
    <d v="2019-03-15T00:00:00"/>
    <d v="1899-12-30T14:22:00"/>
    <n v="37878"/>
    <x v="0"/>
    <n v="102.81"/>
    <n v="1.45"/>
    <n v="135.71"/>
    <n v="13.58"/>
    <n v="149.29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RINDALE WOOLWORTHS  S/STN"/>
    <s v="CALTEX Australia - Fuel"/>
    <n v="7071340000000000"/>
    <d v="2019-03-21T00:00:00"/>
    <d v="1899-12-30T10:46:00"/>
    <n v="38373"/>
    <x v="0"/>
    <n v="109.67"/>
    <n v="1.45"/>
    <n v="144.76"/>
    <n v="14.48"/>
    <n v="159.24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FYSHWICK S/STN"/>
    <s v="CALTEX Australia - Fuel"/>
    <n v="7071340000000000"/>
    <d v="2019-06-05T00:00:00"/>
    <d v="1899-12-30T14:47:00"/>
    <n v="42413"/>
    <x v="0"/>
    <n v="90.97"/>
    <n v="1.49"/>
    <n v="123.39"/>
    <n v="12.34"/>
    <n v="135.72999999999999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KAMBAH CALTEX WOOLWORTHS"/>
    <s v="CALTEX Australia - Fuel"/>
    <n v="7071340000000000"/>
    <d v="2019-06-28T00:00:00"/>
    <d v="1899-12-30T10:47:00"/>
    <n v="43454"/>
    <x v="0"/>
    <n v="126.52"/>
    <n v="1.5"/>
    <n v="172.75"/>
    <n v="17.28"/>
    <n v="190.03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KAMBAH CALTEX WOOLWORTHS"/>
    <s v="CALTEX Australia - Fuel"/>
    <n v="7071340000000000"/>
    <d v="2019-07-15T00:00:00"/>
    <d v="1899-12-30T08:39:00"/>
    <n v="44447"/>
    <x v="0"/>
    <n v="108.3"/>
    <n v="1.51"/>
    <n v="148.86000000000001"/>
    <n v="14.89"/>
    <n v="163.75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KAMBAH CALTEX WOOLWORTHS"/>
    <s v="CALTEX Australia - Fuel"/>
    <n v="7071340000000000"/>
    <d v="2019-07-19T00:00:00"/>
    <d v="1899-12-30T00:57:00"/>
    <n v="45051"/>
    <x v="0"/>
    <n v="118.56"/>
    <n v="1.52"/>
    <n v="164.05"/>
    <n v="16.41"/>
    <n v="180.46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KAMBAH CALTEX WOOLWORTHS"/>
    <s v="CALTEX Australia - Fuel"/>
    <n v="7071340000000000"/>
    <d v="2019-09-03T00:00:00"/>
    <d v="1899-12-30T11:23:00"/>
    <n v="48740"/>
    <x v="0"/>
    <n v="117.5"/>
    <n v="1.5"/>
    <n v="160.44999999999999"/>
    <n v="16.05"/>
    <n v="176.5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KAMBAH CALTEX WOOLWORTHS"/>
    <s v="CALTEX Australia - Fuel"/>
    <n v="7071340000000000"/>
    <d v="2019-10-23T00:00:00"/>
    <d v="1899-12-30T10:14:00"/>
    <n v="51266"/>
    <x v="0"/>
    <n v="90.15"/>
    <n v="1.55"/>
    <n v="127.19"/>
    <n v="12.72"/>
    <n v="139.91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KAMBAH CALTEX WOOLWORTHS"/>
    <s v="CALTEX Australia - Fuel"/>
    <n v="7071340000000000"/>
    <d v="2019-12-17T00:00:00"/>
    <d v="1899-12-30T13:14:00"/>
    <n v="53185"/>
    <x v="0"/>
    <n v="113.95"/>
    <n v="1.57"/>
    <n v="162.85"/>
    <n v="16.29"/>
    <n v="179.14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529 TUGGERANONG"/>
    <s v="CALTEX Australia - Fuel"/>
    <n v="7071340000000000"/>
    <d v="2019-04-05T00:00:00"/>
    <d v="1899-12-30T13:15:00"/>
    <n v="56481"/>
    <x v="0"/>
    <n v="107.41"/>
    <n v="1.45"/>
    <n v="141.78"/>
    <n v="14.18"/>
    <n v="155.96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529 TUGGERANONG"/>
    <s v="CALTEX Australia - Fuel"/>
    <n v="7071340000000000"/>
    <d v="2019-06-06T00:00:00"/>
    <d v="1899-12-30T11:44:00"/>
    <n v="59291"/>
    <x v="0"/>
    <n v="86.44"/>
    <n v="1.5"/>
    <n v="118.03"/>
    <n v="11.81"/>
    <n v="129.84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529 TUGGERANONG"/>
    <s v="CALTEX Australia - Fuel"/>
    <n v="7071340000000000"/>
    <d v="2019-11-12T00:00:00"/>
    <d v="1899-12-30T13:01:00"/>
    <n v="68001"/>
    <x v="0"/>
    <n v="105.2"/>
    <n v="1.51"/>
    <n v="144.6"/>
    <n v="14.47"/>
    <n v="159.07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709 ERINDALE"/>
    <s v="CALTEX Australia - Fuel"/>
    <n v="7071340000000000"/>
    <d v="2019-04-15T00:00:00"/>
    <d v="1899-12-30T09:57:00"/>
    <n v="56970"/>
    <x v="0"/>
    <n v="85.06"/>
    <n v="1.5"/>
    <n v="116.15"/>
    <n v="11.62"/>
    <n v="127.77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709 ERINDALE"/>
    <s v="CALTEX Australia - Fuel"/>
    <n v="7071340000000000"/>
    <d v="2019-04-24T00:00:00"/>
    <d v="1899-12-30T13:43:00"/>
    <n v="57445"/>
    <x v="0"/>
    <n v="90.27"/>
    <n v="1.5"/>
    <n v="123.26"/>
    <n v="12.33"/>
    <n v="135.59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709 ERINDALE"/>
    <s v="CALTEX Australia - Fuel"/>
    <n v="7071340000000000"/>
    <d v="2019-05-14T00:00:00"/>
    <d v="1899-12-30T07:43:00"/>
    <n v="57881"/>
    <x v="0"/>
    <n v="83.9"/>
    <n v="1.5"/>
    <n v="114.56"/>
    <n v="11.46"/>
    <n v="126.02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709 ERINDALE"/>
    <s v="CALTEX Australia - Fuel"/>
    <n v="7071340000000000"/>
    <d v="2019-05-21T00:00:00"/>
    <d v="1899-12-30T09:41:00"/>
    <n v="58323"/>
    <x v="0"/>
    <n v="98.89"/>
    <n v="1.5"/>
    <n v="135.03"/>
    <n v="13.51"/>
    <n v="148.54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709 ERINDALE"/>
    <s v="CALTEX Australia - Fuel"/>
    <n v="7071340000000000"/>
    <d v="2019-05-29T00:00:00"/>
    <d v="1899-12-30T09:51:00"/>
    <n v="58820"/>
    <x v="0"/>
    <n v="98.97"/>
    <n v="1.5"/>
    <n v="135.13999999999999"/>
    <n v="13.52"/>
    <n v="148.66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709 ERINDALE"/>
    <s v="CALTEX Australia - Fuel"/>
    <n v="7071340000000000"/>
    <d v="2019-06-14T00:00:00"/>
    <d v="1899-12-30T08:31:00"/>
    <n v="59725"/>
    <x v="0"/>
    <n v="94.41"/>
    <n v="1.5"/>
    <n v="128.91"/>
    <n v="12.9"/>
    <n v="141.81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709 ERINDALE"/>
    <s v="CALTEX Australia - Fuel"/>
    <n v="7071340000000000"/>
    <d v="2019-06-24T00:00:00"/>
    <d v="1899-12-30T07:37:00"/>
    <n v="60148"/>
    <x v="0"/>
    <n v="103.4"/>
    <n v="1.5"/>
    <n v="141.19"/>
    <n v="14.12"/>
    <n v="155.31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709 ERINDALE"/>
    <s v="CALTEX Australia - Fuel"/>
    <n v="7071340000000000"/>
    <d v="2019-07-02T00:00:00"/>
    <d v="1899-12-30T09:00:00"/>
    <n v="60645"/>
    <x v="0"/>
    <n v="101.09"/>
    <n v="1.5"/>
    <n v="138.04"/>
    <n v="13.81"/>
    <n v="151.85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709 ERINDALE"/>
    <s v="CALTEX Australia - Fuel"/>
    <n v="7071340000000000"/>
    <d v="2019-07-10T00:00:00"/>
    <d v="1899-12-30T09:03:00"/>
    <n v="61089"/>
    <x v="0"/>
    <n v="94.17"/>
    <n v="1.5"/>
    <n v="128.58000000000001"/>
    <n v="12.86"/>
    <n v="141.44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709 ERINDALE"/>
    <s v="CALTEX Australia - Fuel"/>
    <n v="7071340000000000"/>
    <d v="2019-07-17T00:00:00"/>
    <d v="1899-12-30T13:01:00"/>
    <n v="61551"/>
    <x v="0"/>
    <n v="92.22"/>
    <n v="1.5"/>
    <n v="125.92"/>
    <n v="12.6"/>
    <n v="138.52000000000001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709 ERINDALE"/>
    <s v="CALTEX Australia - Fuel"/>
    <n v="7071340000000000"/>
    <d v="2019-07-25T00:00:00"/>
    <d v="1899-12-30T08:37:00"/>
    <n v="62024"/>
    <x v="0"/>
    <n v="94.18"/>
    <n v="1.5"/>
    <n v="128.6"/>
    <n v="12.87"/>
    <n v="141.47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709 ERINDALE"/>
    <s v="CALTEX Australia - Fuel"/>
    <n v="7071340000000000"/>
    <d v="2019-09-11T00:00:00"/>
    <d v="1899-12-30T07:31:00"/>
    <n v="64527"/>
    <x v="0"/>
    <n v="101.05"/>
    <n v="1.45"/>
    <n v="133.38"/>
    <n v="13.34"/>
    <n v="146.72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709 ERINDALE"/>
    <s v="CALTEX Australia - Fuel"/>
    <n v="7071340000000000"/>
    <d v="2019-09-18T00:00:00"/>
    <d v="1899-12-30T13:04:00"/>
    <n v="65057"/>
    <x v="0"/>
    <n v="104.23"/>
    <n v="1.45"/>
    <n v="137.58000000000001"/>
    <n v="13.76"/>
    <n v="151.34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709 ERINDALE"/>
    <s v="CALTEX Australia - Fuel"/>
    <n v="7071340000000000"/>
    <d v="2019-11-26T00:00:00"/>
    <d v="1899-12-30T14:07:00"/>
    <n v="68499"/>
    <x v="0"/>
    <n v="97.5"/>
    <n v="1.51"/>
    <n v="134.02000000000001"/>
    <n v="13.41"/>
    <n v="147.43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709 ERINDALE"/>
    <s v="CALTEX Australia - Fuel"/>
    <n v="7071340000000000"/>
    <d v="2019-12-09T00:00:00"/>
    <d v="1899-12-30T08:58:00"/>
    <n v="69094"/>
    <x v="0"/>
    <n v="112.6"/>
    <n v="1.53"/>
    <n v="156.82"/>
    <n v="15.69"/>
    <n v="172.51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709 ERINDALE"/>
    <s v="CALTEX Australia - Fuel"/>
    <n v="7071340000000000"/>
    <d v="2019-12-17T00:00:00"/>
    <d v="1899-12-30T11:51:00"/>
    <n v="69595"/>
    <x v="0"/>
    <n v="97.73"/>
    <n v="1.51"/>
    <n v="134.34"/>
    <n v="13.44"/>
    <n v="147.78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RINDALE WOOLWORTHS  S/STN"/>
    <s v="CALTEX Australia - Fuel"/>
    <n v="7071340000000000"/>
    <d v="2019-01-03T00:00:00"/>
    <d v="1899-12-30T09:01:00"/>
    <n v="51547"/>
    <x v="0"/>
    <n v="84.32"/>
    <n v="1.45"/>
    <n v="111.3"/>
    <n v="11.14"/>
    <n v="122.44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RINDALE WOOLWORTHS  S/STN"/>
    <s v="CALTEX Australia - Fuel"/>
    <n v="7071340000000000"/>
    <d v="2019-01-16T00:00:00"/>
    <d v="1899-12-30T10:34:00"/>
    <n v="51962"/>
    <x v="0"/>
    <n v="105.9"/>
    <n v="1.45"/>
    <n v="139.79"/>
    <n v="13.98"/>
    <n v="153.77000000000001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RINDALE WOOLWORTHS  S/STN"/>
    <s v="CALTEX Australia - Fuel"/>
    <n v="7071340000000000"/>
    <d v="2019-02-05T00:00:00"/>
    <d v="1899-12-30T09:50:00"/>
    <n v="52937"/>
    <x v="0"/>
    <n v="105.02"/>
    <n v="1.45"/>
    <n v="138.63"/>
    <n v="13.87"/>
    <n v="152.5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RINDALE WOOLWORTHS  S/STN"/>
    <s v="CALTEX Australia - Fuel"/>
    <n v="7071340000000000"/>
    <d v="2019-02-20T00:00:00"/>
    <d v="1899-12-30T09:57:00"/>
    <n v="53985"/>
    <x v="0"/>
    <n v="93.31"/>
    <n v="1.47"/>
    <n v="124.86"/>
    <n v="12.49"/>
    <n v="137.35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RINDALE WOOLWORTHS  S/STN"/>
    <s v="CALTEX Australia - Fuel"/>
    <n v="7071340000000000"/>
    <d v="2019-03-14T00:00:00"/>
    <d v="1899-12-30T07:51:00"/>
    <n v="54841"/>
    <x v="0"/>
    <n v="102.74"/>
    <n v="1.45"/>
    <n v="135.62"/>
    <n v="13.57"/>
    <n v="149.19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RINDALE WOOLWORTHS  S/STN"/>
    <s v="CALTEX Australia - Fuel"/>
    <n v="7071340000000000"/>
    <d v="2019-03-28T00:00:00"/>
    <d v="1899-12-30T11:10:00"/>
    <n v="55906"/>
    <x v="0"/>
    <n v="90.73"/>
    <n v="1.45"/>
    <n v="119.76"/>
    <n v="11.98"/>
    <n v="131.74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HUME WOOLWORTHS S/STN"/>
    <s v="CALTEX Australia - Fuel"/>
    <n v="7071340000000000"/>
    <d v="2019-01-25T00:00:00"/>
    <d v="1899-12-30T00:42:00"/>
    <n v="52475"/>
    <x v="0"/>
    <n v="109.9"/>
    <n v="1.45"/>
    <n v="145.06"/>
    <n v="14.51"/>
    <n v="159.57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KAMBAH CALTEX WOOLWORTHS"/>
    <s v="CALTEX Australia - Fuel"/>
    <n v="7071340000000000"/>
    <d v="2019-02-13T00:00:00"/>
    <d v="1899-12-30T11:17:00"/>
    <n v="53443"/>
    <x v="0"/>
    <n v="112.38"/>
    <n v="1.48"/>
    <n v="151.41"/>
    <n v="15.15"/>
    <n v="166.56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KAMBAH CALTEX WOOLWORTHS"/>
    <s v="CALTEX Australia - Fuel"/>
    <n v="7071340000000000"/>
    <d v="2019-02-28T00:00:00"/>
    <d v="1899-12-30T13:16:00"/>
    <n v="54334"/>
    <x v="0"/>
    <n v="84.37"/>
    <n v="1.48"/>
    <n v="113.67"/>
    <n v="11.37"/>
    <n v="125.04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KAMBAH CALTEX WOOLWORTHS"/>
    <s v="CALTEX Australia - Fuel"/>
    <n v="7071340000000000"/>
    <d v="2019-03-21T00:00:00"/>
    <d v="1899-12-30T00:56:00"/>
    <n v="55406"/>
    <x v="0"/>
    <n v="103.34"/>
    <n v="1.48"/>
    <n v="139.22999999999999"/>
    <n v="13.93"/>
    <n v="153.16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KAMBAH CALTEX WOOLWORTHS"/>
    <s v="CALTEX Australia - Fuel"/>
    <n v="7071340000000000"/>
    <d v="2019-08-28T00:00:00"/>
    <d v="1899-12-30T13:00:00"/>
    <n v="63556"/>
    <x v="0"/>
    <n v="93.44"/>
    <n v="1.55"/>
    <n v="131.84"/>
    <n v="13.19"/>
    <n v="145.03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KAMBAH CALTEX WOOLWORTHS"/>
    <s v="CALTEX Australia - Fuel"/>
    <n v="7071340000000000"/>
    <d v="2019-09-03T00:00:00"/>
    <d v="1899-12-30T14:36:00"/>
    <n v="64016"/>
    <x v="0"/>
    <n v="99.76"/>
    <n v="1.5"/>
    <n v="136.22"/>
    <n v="13.63"/>
    <n v="149.85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KAMBAH CALTEX WOOLWORTHS"/>
    <s v="CALTEX Australia - Fuel"/>
    <n v="7071340000000000"/>
    <d v="2019-09-26T00:00:00"/>
    <d v="1899-12-30T13:13:00"/>
    <n v="65556"/>
    <x v="0"/>
    <n v="96.65"/>
    <n v="1.55"/>
    <n v="136.36000000000001"/>
    <n v="13.64"/>
    <n v="150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KAMBAH CALTEX WOOLWORTHS"/>
    <s v="CALTEX Australia - Fuel"/>
    <n v="7071340000000000"/>
    <d v="2019-10-03T00:00:00"/>
    <d v="1899-12-30T14:30:00"/>
    <n v="66178"/>
    <x v="0"/>
    <n v="110.07"/>
    <n v="1.55"/>
    <n v="155.30000000000001"/>
    <n v="15.54"/>
    <n v="170.84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KAMBAH CALTEX WOOLWORTHS"/>
    <s v="CALTEX Australia - Fuel"/>
    <n v="7071340000000000"/>
    <d v="2019-10-16T00:00:00"/>
    <d v="1899-12-30T13:16:00"/>
    <n v="66841"/>
    <x v="0"/>
    <n v="120.7"/>
    <n v="1.55"/>
    <n v="170.3"/>
    <n v="17.04"/>
    <n v="187.34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KAMBAH CALTEX WOOLWORTHS"/>
    <s v="CALTEX Australia - Fuel"/>
    <n v="7071340000000000"/>
    <d v="2019-10-29T00:00:00"/>
    <d v="1899-12-30T11:36:00"/>
    <n v="67422"/>
    <x v="0"/>
    <n v="103.19"/>
    <n v="1.55"/>
    <n v="145.59"/>
    <n v="14.56"/>
    <n v="160.15"/>
  </r>
  <r>
    <x v="329"/>
    <s v="ACT TCCS - PTS - City Maintenance - PM - Kambah Depot"/>
    <n v="881609"/>
    <m/>
    <s v="Light Commercial"/>
    <m/>
    <n v="2017"/>
    <s v="HOLDEN"/>
    <s v="COLORADO"/>
    <s v="RG MY17 2.8T DIESEL LS CREW 4X2 AUTO 4DR UTILITY (REL. 08/16)"/>
    <s v="EG FUELCO 1529 TUGGERANONG"/>
    <s v="CALTEX Australia - Fuel"/>
    <n v="7071340000000000"/>
    <d v="2019-07-02T00:00:00"/>
    <d v="1899-12-30T09:09:00"/>
    <n v="32916"/>
    <x v="0"/>
    <n v="69.349999999999994"/>
    <n v="1.5"/>
    <n v="94.69"/>
    <n v="9.4700000000000006"/>
    <n v="104.16"/>
  </r>
  <r>
    <x v="329"/>
    <s v="ACT TCCS - PTS - City Maintenance - PM - Kambah Depot"/>
    <n v="881609"/>
    <m/>
    <s v="Light Commercial"/>
    <m/>
    <n v="2017"/>
    <s v="HOLDEN"/>
    <s v="COLORADO"/>
    <s v="RG MY17 2.8T DIESEL LS CREW 4X2 AUTO 4DR UTILITY (REL. 08/16)"/>
    <s v="EG FUELCO 1529 TUGGERANONG"/>
    <s v="CALTEX Australia - Fuel"/>
    <n v="7071340000000000"/>
    <d v="2019-09-02T00:00:00"/>
    <d v="1899-12-30T07:29:00"/>
    <n v="33884"/>
    <x v="0"/>
    <n v="70.239999999999995"/>
    <n v="1.5"/>
    <n v="95.91"/>
    <n v="9.6"/>
    <n v="105.51"/>
  </r>
  <r>
    <x v="329"/>
    <s v="ACT TCCS - PTS - City Maintenance - PM - Kambah Depot"/>
    <n v="881609"/>
    <m/>
    <s v="Light Commercial"/>
    <m/>
    <n v="2017"/>
    <s v="HOLDEN"/>
    <s v="COLORADO"/>
    <s v="RG MY17 2.8T DIESEL LS CREW 4X2 AUTO 4DR UTILITY (REL. 08/16)"/>
    <s v="EG FUELCO 1529 TUGGERANONG"/>
    <s v="CALTEX Australia - Fuel"/>
    <n v="7071340000000000"/>
    <d v="2019-09-18T00:00:00"/>
    <d v="1899-12-30T09:21:00"/>
    <n v="35532"/>
    <x v="0"/>
    <n v="66.63"/>
    <n v="1.45"/>
    <n v="87.95"/>
    <n v="8.8000000000000007"/>
    <n v="96.75"/>
  </r>
  <r>
    <x v="329"/>
    <s v="ACT TCCS - PTS - City Maintenance - PM - Kambah Depot"/>
    <n v="881609"/>
    <m/>
    <s v="Light Commercial"/>
    <m/>
    <n v="2017"/>
    <s v="HOLDEN"/>
    <s v="COLORADO"/>
    <s v="RG MY17 2.8T DIESEL LS CREW 4X2 AUTO 4DR UTILITY (REL. 08/16)"/>
    <s v="EG FUELCO 1529 TUGGERANONG"/>
    <s v="CALTEX Australia - Fuel"/>
    <n v="7071340000000000"/>
    <d v="2019-10-25T00:00:00"/>
    <d v="1899-12-30T14:57:00"/>
    <n v="36205"/>
    <x v="0"/>
    <n v="60.93"/>
    <n v="1.51"/>
    <n v="83.75"/>
    <n v="8.3800000000000008"/>
    <n v="92.13"/>
  </r>
  <r>
    <x v="329"/>
    <s v="ACT TCCS - PTS - City Maintenance - PM - Kambah Depot"/>
    <n v="881609"/>
    <m/>
    <s v="Light Commercial"/>
    <m/>
    <n v="2017"/>
    <s v="HOLDEN"/>
    <s v="COLORADO"/>
    <s v="RG MY17 2.8T DIESEL LS CREW 4X2 AUTO 4DR UTILITY (REL. 08/16)"/>
    <s v="EG FUELCO 1529 TUGGERANONG"/>
    <s v="CALTEX Australia - Fuel"/>
    <n v="7071340000000000"/>
    <d v="2019-12-03T00:00:00"/>
    <d v="1899-12-30T08:55:00"/>
    <n v="38176"/>
    <x v="0"/>
    <n v="71.650000000000006"/>
    <n v="1.51"/>
    <n v="98.48"/>
    <n v="9.85"/>
    <n v="108.33"/>
  </r>
  <r>
    <x v="329"/>
    <s v="ACT TCCS - PTS - City Maintenance - PM - Kambah Depot"/>
    <n v="881609"/>
    <m/>
    <s v="Light Commercial"/>
    <m/>
    <n v="2017"/>
    <s v="HOLDEN"/>
    <s v="COLORADO"/>
    <s v="RG MY17 2.8T DIESEL LS CREW 4X2 AUTO 4DR UTILITY (REL. 08/16)"/>
    <s v="EG FUELCO 1566 DICKSON"/>
    <s v="CALTEX Australia - Fuel"/>
    <n v="7071340000000000"/>
    <d v="2019-06-04T00:00:00"/>
    <d v="1899-12-30T10:52:00"/>
    <n v="32239"/>
    <x v="0"/>
    <n v="70.75"/>
    <n v="1.5"/>
    <n v="96.61"/>
    <n v="9.67"/>
    <n v="106.28"/>
  </r>
  <r>
    <x v="329"/>
    <s v="ACT TCCS - PTS - City Maintenance - PM - Kambah Depot"/>
    <n v="881609"/>
    <m/>
    <s v="Light Commercial"/>
    <m/>
    <n v="2017"/>
    <s v="HOLDEN"/>
    <s v="COLORADO"/>
    <s v="RG MY17 2.8T DIESEL LS CREW 4X2 AUTO 4DR UTILITY (REL. 08/16)"/>
    <s v="EG FUELCO 1788 HUME"/>
    <s v="CALTEX Australia - Fuel"/>
    <n v="7071340000000000"/>
    <d v="2019-05-10T00:00:00"/>
    <d v="1899-12-30T09:42:00"/>
    <n v="31503"/>
    <x v="0"/>
    <n v="70.31"/>
    <n v="1.5"/>
    <n v="96.01"/>
    <n v="9.61"/>
    <n v="105.62"/>
  </r>
  <r>
    <x v="329"/>
    <s v="ACT TCCS - PTS - City Maintenance - PM - Kambah Depot"/>
    <n v="881609"/>
    <m/>
    <s v="Light Commercial"/>
    <m/>
    <n v="2017"/>
    <s v="HOLDEN"/>
    <s v="COLORADO"/>
    <s v="RG MY17 2.8T DIESEL LS CREW 4X2 AUTO 4DR UTILITY (REL. 08/16)"/>
    <s v="KAMBAH CALTEX WOOLWORTHS"/>
    <s v="CALTEX Australia - Fuel"/>
    <n v="7071340000000000"/>
    <d v="2019-03-07T00:00:00"/>
    <d v="1899-12-30T08:43:00"/>
    <n v="29603"/>
    <x v="0"/>
    <n v="67.680000000000007"/>
    <n v="1.48"/>
    <n v="91.18"/>
    <n v="9.1199999999999992"/>
    <n v="100.3"/>
  </r>
  <r>
    <x v="329"/>
    <s v="ACT TCCS - PTS - City Maintenance - PM - Kambah Depot"/>
    <n v="881609"/>
    <m/>
    <s v="Light Commercial"/>
    <m/>
    <n v="2017"/>
    <s v="HOLDEN"/>
    <s v="COLORADO"/>
    <s v="RG MY17 2.8T DIESEL LS CREW 4X2 AUTO 4DR UTILITY (REL. 08/16)"/>
    <s v="KAMBAH CALTEX WOOLWORTHS"/>
    <s v="CALTEX Australia - Fuel"/>
    <n v="7071340000000000"/>
    <d v="2019-03-26T00:00:00"/>
    <d v="1899-12-30T11:51:00"/>
    <n v="30001"/>
    <x v="0"/>
    <n v="56.96"/>
    <n v="1.48"/>
    <n v="76.739999999999995"/>
    <n v="7.68"/>
    <n v="84.42"/>
  </r>
  <r>
    <x v="329"/>
    <s v="ACT TCCS - PTS - City Maintenance - PM - Kambah Depot"/>
    <n v="881609"/>
    <m/>
    <s v="Light Commercial"/>
    <m/>
    <n v="2017"/>
    <s v="HOLDEN"/>
    <s v="COLORADO"/>
    <s v="RG MY17 2.8T DIESEL LS CREW 4X2 AUTO 4DR UTILITY (REL. 08/16)"/>
    <s v="KAMBAH CALTEX WOOLWORTHS"/>
    <s v="CALTEX Australia - Fuel"/>
    <n v="7071340000000000"/>
    <d v="2019-04-15T00:00:00"/>
    <d v="1899-12-30T10:13:00"/>
    <n v="30727"/>
    <x v="0"/>
    <n v="69.319999999999993"/>
    <n v="1.48"/>
    <n v="93.39"/>
    <n v="9.34"/>
    <n v="102.73"/>
  </r>
  <r>
    <x v="329"/>
    <s v="ACT TCCS - PTS - City Maintenance - PM - Kambah Depot"/>
    <n v="881609"/>
    <m/>
    <s v="Light Commercial"/>
    <m/>
    <n v="2017"/>
    <s v="HOLDEN"/>
    <s v="COLORADO"/>
    <s v="RG MY17 2.8T DIESEL LS CREW 4X2 AUTO 4DR UTILITY (REL. 08/16)"/>
    <s v="KAMBAH CALTEX WOOLWORTHS"/>
    <s v="CALTEX Australia - Fuel"/>
    <n v="7071340000000000"/>
    <d v="2019-07-22T00:00:00"/>
    <d v="1899-12-30T07:29:00"/>
    <n v="33561"/>
    <x v="0"/>
    <n v="70"/>
    <n v="1.52"/>
    <n v="96.85"/>
    <n v="9.69"/>
    <n v="106.54"/>
  </r>
  <r>
    <x v="329"/>
    <s v="ACT TCCS - PTS - City Maintenance - PM - Kambah Depot"/>
    <n v="881609"/>
    <m/>
    <s v="Light Commercial"/>
    <m/>
    <n v="2017"/>
    <s v="HOLDEN"/>
    <s v="COLORADO"/>
    <s v="RG MY17 2.8T DIESEL LS CREW 4X2 AUTO 4DR UTILITY (REL. 08/16)"/>
    <s v="KAMBAH CALTEX WOOLWORTHS"/>
    <s v="CALTEX Australia - Fuel"/>
    <n v="7071340000000000"/>
    <d v="2019-08-09T00:00:00"/>
    <d v="1899-12-30T11:08:00"/>
    <n v="34229"/>
    <x v="0"/>
    <n v="66.069999999999993"/>
    <n v="1.55"/>
    <n v="93.22"/>
    <n v="9.33"/>
    <n v="102.55"/>
  </r>
  <r>
    <x v="329"/>
    <s v="ACT TCCS - PTS - City Maintenance - PM - Kambah Depot"/>
    <n v="881609"/>
    <m/>
    <s v="Light Commercial"/>
    <m/>
    <n v="2017"/>
    <s v="HOLDEN"/>
    <s v="COLORADO"/>
    <s v="RG MY17 2.8T DIESEL LS CREW 4X2 AUTO 4DR UTILITY (REL. 08/16)"/>
    <s v="KAMBAH CALTEX WOOLWORTHS"/>
    <s v="CALTEX Australia - Fuel"/>
    <n v="7071340000000000"/>
    <d v="2019-10-08T00:00:00"/>
    <d v="1899-12-30T11:06:00"/>
    <n v="36198"/>
    <x v="0"/>
    <n v="63.83"/>
    <n v="1.55"/>
    <n v="90.05"/>
    <n v="9.01"/>
    <n v="99.06"/>
  </r>
  <r>
    <x v="329"/>
    <s v="ACT TCCS - PTS - City Maintenance - PM - Kambah Depot"/>
    <n v="881609"/>
    <m/>
    <s v="Light Commercial"/>
    <m/>
    <n v="2017"/>
    <s v="HOLDEN"/>
    <s v="COLORADO"/>
    <s v="RG MY17 2.8T DIESEL LS CREW 4X2 AUTO 4DR UTILITY (REL. 08/16)"/>
    <s v="KAMBAH CALTEX WOOLWORTHS"/>
    <s v="CALTEX Australia - Fuel"/>
    <n v="7071340000000000"/>
    <d v="2019-11-14T00:00:00"/>
    <d v="1899-12-30T07:31:00"/>
    <n v="37498"/>
    <x v="0"/>
    <n v="70.56"/>
    <n v="1.55"/>
    <n v="99.55"/>
    <n v="9.9600000000000009"/>
    <n v="109.51"/>
  </r>
  <r>
    <x v="329"/>
    <s v="ACT TCCS - PTS - City Maintenance - PM - Kambah Depot"/>
    <n v="881609"/>
    <m/>
    <s v="Light Commercial"/>
    <m/>
    <n v="2017"/>
    <s v="HOLDEN"/>
    <s v="COLORADO"/>
    <s v="RG MY17 2.8T DIESEL LS CREW 4X2 AUTO 4DR UTILITY (REL. 08/16)"/>
    <s v="KAMBAH CALTEX WOOLWORTHS"/>
    <s v="CALTEX Australia - Fuel"/>
    <n v="7071340000000000"/>
    <d v="2019-12-20T00:00:00"/>
    <d v="1899-12-30T06:10:00"/>
    <n v="38717"/>
    <x v="0"/>
    <n v="66.37"/>
    <n v="1.57"/>
    <n v="94.85"/>
    <n v="9.49"/>
    <n v="104.34"/>
  </r>
  <r>
    <x v="330"/>
    <s v="ACT TCCS - PTS - City Maintenance - PM - Kambah Depot"/>
    <n v="887921"/>
    <m/>
    <s v="Agricultural"/>
    <m/>
    <m/>
    <s v="JOHN DEERE"/>
    <s v="TRACTOR"/>
    <s v="5083E 85hp 4.5L 4x4 Cab"/>
    <s v="CALTEX  HUGHES"/>
    <s v="CALTEX Australia - Fuel"/>
    <n v="7071340000000000"/>
    <d v="2019-01-03T00:00:00"/>
    <d v="1899-12-30T00:31:00"/>
    <n v="738"/>
    <x v="0"/>
    <n v="100.29"/>
    <n v="1.45"/>
    <n v="132.38"/>
    <n v="13.24"/>
    <n v="145.62"/>
  </r>
  <r>
    <x v="330"/>
    <s v="ACT TCCS - PTS - City Maintenance - PM - Kambah Depot"/>
    <n v="887921"/>
    <m/>
    <s v="Agricultural"/>
    <m/>
    <m/>
    <s v="JOHN DEERE"/>
    <s v="TRACTOR"/>
    <s v="5083E 85hp 4.5L 4x4 Cab"/>
    <s v="CALTEX  HUGHES"/>
    <s v="CALTEX Australia - Fuel"/>
    <n v="7071340000000000"/>
    <d v="2019-04-10T00:00:00"/>
    <d v="1899-12-30T10:23:00"/>
    <n v="918"/>
    <x v="0"/>
    <n v="90.44"/>
    <n v="1.52"/>
    <n v="125.14"/>
    <n v="12.52"/>
    <n v="137.66"/>
  </r>
  <r>
    <x v="330"/>
    <s v="ACT TCCS - PTS - City Maintenance - PM - Kambah Depot"/>
    <n v="887921"/>
    <m/>
    <s v="Agricultural"/>
    <m/>
    <m/>
    <s v="JOHN DEERE"/>
    <s v="TRACTOR"/>
    <s v="5083E 85hp 4.5L 4x4 Cab"/>
    <s v="CALTEX  HUGHES"/>
    <s v="CALTEX Australia - Fuel"/>
    <n v="7071340000000000"/>
    <d v="2019-04-15T00:00:00"/>
    <d v="1899-12-30T08:51:00"/>
    <n v="931"/>
    <x v="0"/>
    <n v="79.459999999999994"/>
    <n v="1.5"/>
    <n v="108.5"/>
    <n v="10.86"/>
    <n v="119.36"/>
  </r>
  <r>
    <x v="330"/>
    <s v="ACT TCCS - PTS - City Maintenance - PM - Kambah Depot"/>
    <n v="887921"/>
    <m/>
    <s v="Agricultural"/>
    <m/>
    <m/>
    <s v="JOHN DEERE"/>
    <s v="TRACTOR"/>
    <s v="5083E 85hp 4.5L 4x4 Cab"/>
    <s v="CALTEX  HUGHES"/>
    <s v="CALTEX Australia - Fuel"/>
    <n v="7071340000000000"/>
    <d v="2019-05-07T00:00:00"/>
    <d v="1899-12-30T14:22:00"/>
    <n v="996"/>
    <x v="0"/>
    <n v="93.64"/>
    <n v="1.53"/>
    <n v="130.41999999999999"/>
    <n v="13.05"/>
    <n v="143.47"/>
  </r>
  <r>
    <x v="330"/>
    <s v="ACT TCCS - PTS - City Maintenance - PM - Kambah Depot"/>
    <n v="887921"/>
    <m/>
    <s v="Agricultural"/>
    <m/>
    <m/>
    <s v="JOHN DEERE"/>
    <s v="TRACTOR"/>
    <s v="5083E 85hp 4.5L 4x4 Cab"/>
    <s v="CALTEX  HUGHES"/>
    <s v="CALTEX Australia - Fuel"/>
    <n v="7071340000000000"/>
    <d v="2019-07-02T00:00:00"/>
    <d v="1899-12-30T08:42:00"/>
    <n v="1044"/>
    <x v="0"/>
    <n v="73.53"/>
    <n v="1.5"/>
    <n v="100.4"/>
    <n v="10.050000000000001"/>
    <n v="110.45"/>
  </r>
  <r>
    <x v="330"/>
    <s v="ACT TCCS - PTS - City Maintenance - PM - Kambah Depot"/>
    <n v="887921"/>
    <m/>
    <s v="Agricultural"/>
    <m/>
    <m/>
    <s v="JOHN DEERE"/>
    <s v="TRACTOR"/>
    <s v="5083E 85hp 4.5L 4x4 Cab"/>
    <s v="CALTEX  HUGHES"/>
    <s v="CALTEX Australia - Fuel"/>
    <n v="7071340000000000"/>
    <d v="2019-08-20T00:00:00"/>
    <d v="1899-12-30T08:40:00"/>
    <n v="1104"/>
    <x v="0"/>
    <n v="95.22"/>
    <n v="1.5"/>
    <n v="130.02000000000001"/>
    <n v="13.01"/>
    <n v="143.03"/>
  </r>
  <r>
    <x v="330"/>
    <s v="ACT TCCS - PTS - City Maintenance - PM - Kambah Depot"/>
    <n v="887921"/>
    <m/>
    <s v="Agricultural"/>
    <m/>
    <m/>
    <s v="JOHN DEERE"/>
    <s v="TRACTOR"/>
    <s v="5083E 85hp 4.5L 4x4 Cab"/>
    <s v="CALTEX  HUGHES"/>
    <s v="CALTEX Australia - Fuel"/>
    <n v="7071340000000000"/>
    <d v="2019-09-02T00:00:00"/>
    <d v="1899-12-30T07:41:00"/>
    <n v="1117"/>
    <x v="0"/>
    <n v="68.239999999999995"/>
    <n v="1.5"/>
    <n v="93.18"/>
    <n v="9.32"/>
    <n v="102.5"/>
  </r>
  <r>
    <x v="330"/>
    <s v="ACT TCCS - PTS - City Maintenance - PM - Kambah Depot"/>
    <n v="887921"/>
    <m/>
    <s v="Agricultural"/>
    <m/>
    <m/>
    <s v="JOHN DEERE"/>
    <s v="TRACTOR"/>
    <s v="5083E 85hp 4.5L 4x4 Cab"/>
    <s v="CALTEX  HUGHES"/>
    <s v="CALTEX Australia - Fuel"/>
    <n v="7071340000000000"/>
    <d v="2019-09-03T00:00:00"/>
    <d v="1899-12-30T00:16:00"/>
    <n v="1127"/>
    <x v="0"/>
    <n v="63.53"/>
    <n v="1.5"/>
    <n v="86.75"/>
    <n v="8.68"/>
    <n v="95.43"/>
  </r>
  <r>
    <x v="330"/>
    <s v="ACT TCCS - PTS - City Maintenance - PM - Kambah Depot"/>
    <n v="887921"/>
    <m/>
    <s v="Agricultural"/>
    <m/>
    <m/>
    <s v="JOHN DEERE"/>
    <s v="TRACTOR"/>
    <s v="5083E 85hp 4.5L 4x4 Cab"/>
    <s v="CALTEX WESTON CREEK FOODARY"/>
    <s v="CALTEX Australia - Fuel"/>
    <n v="7071340000000000"/>
    <d v="2019-10-22T00:00:00"/>
    <d v="1899-12-30T08:37:00"/>
    <n v="1150"/>
    <x v="0"/>
    <n v="71.39"/>
    <n v="1.55"/>
    <n v="100.73"/>
    <n v="10.08"/>
    <n v="110.81"/>
  </r>
  <r>
    <x v="330"/>
    <s v="ACT TCCS - PTS - City Maintenance - PM - Kambah Depot"/>
    <n v="887921"/>
    <m/>
    <s v="Agricultural"/>
    <m/>
    <m/>
    <s v="JOHN DEERE"/>
    <s v="TRACTOR"/>
    <s v="5083E 85hp 4.5L 4x4 Cab"/>
    <s v="CALTEX WESTON CREEK FOODARY"/>
    <s v="CALTEX Australia - Fuel"/>
    <n v="7071340000000000"/>
    <d v="2019-10-24T00:00:00"/>
    <d v="1899-12-30T13:50:00"/>
    <n v="1652"/>
    <x v="0"/>
    <n v="86.95"/>
    <n v="1.55"/>
    <n v="122.68"/>
    <n v="12.27"/>
    <n v="134.94999999999999"/>
  </r>
  <r>
    <x v="330"/>
    <s v="ACT TCCS - PTS - City Maintenance - PM - Kambah Depot"/>
    <n v="887921"/>
    <m/>
    <s v="Agricultural"/>
    <m/>
    <m/>
    <s v="JOHN DEERE"/>
    <s v="TRACTOR"/>
    <s v="5083E 85hp 4.5L 4x4 Cab"/>
    <s v="CALTEX WESTON CREEK FOODARY"/>
    <s v="CALTEX Australia - Fuel"/>
    <n v="7071340000000000"/>
    <d v="2019-11-08T00:00:00"/>
    <d v="1899-12-30T06:55:00"/>
    <n v="1178"/>
    <x v="0"/>
    <n v="77.2"/>
    <n v="1.55"/>
    <n v="108.92"/>
    <n v="10.9"/>
    <n v="119.82"/>
  </r>
  <r>
    <x v="330"/>
    <s v="ACT TCCS - PTS - City Maintenance - PM - Kambah Depot"/>
    <n v="887921"/>
    <m/>
    <s v="Agricultural"/>
    <m/>
    <m/>
    <s v="JOHN DEERE"/>
    <s v="TRACTOR"/>
    <s v="5083E 85hp 4.5L 4x4 Cab"/>
    <s v="CALTEX WESTON CREEK FOODARY"/>
    <s v="CALTEX Australia - Fuel"/>
    <n v="7071340000000000"/>
    <d v="2019-11-25T00:00:00"/>
    <d v="1899-12-30T08:10:00"/>
    <n v="1195"/>
    <x v="0"/>
    <n v="44.19"/>
    <n v="1.55"/>
    <n v="62.35"/>
    <n v="6.24"/>
    <n v="68.59"/>
  </r>
  <r>
    <x v="330"/>
    <s v="ACT TCCS - PTS - City Maintenance - PM - Kambah Depot"/>
    <n v="887921"/>
    <m/>
    <s v="Agricultural"/>
    <m/>
    <m/>
    <s v="JOHN DEERE"/>
    <s v="TRACTOR"/>
    <s v="5083E 85hp 4.5L 4x4 Cab"/>
    <s v="CALTEX WESTON CREEK FOODARY"/>
    <s v="CALTEX Australia - Fuel"/>
    <n v="7071340000000000"/>
    <d v="2019-11-26T00:00:00"/>
    <d v="1899-12-30T13:48:00"/>
    <n v="1204"/>
    <x v="0"/>
    <n v="63.26"/>
    <n v="1.55"/>
    <n v="89.25"/>
    <n v="8.93"/>
    <n v="98.18"/>
  </r>
  <r>
    <x v="330"/>
    <s v="ACT TCCS - PTS - City Maintenance - PM - Kambah Depot"/>
    <n v="887921"/>
    <m/>
    <s v="Agricultural"/>
    <m/>
    <m/>
    <s v="JOHN DEERE"/>
    <s v="TRACTOR"/>
    <s v="5083E 85hp 4.5L 4x4 Cab"/>
    <s v="CALTEX WESTON CREEK FOODARY"/>
    <s v="CALTEX Australia - Fuel"/>
    <n v="7071340000000000"/>
    <d v="2019-11-27T00:00:00"/>
    <d v="1899-12-30T14:14:00"/>
    <n v="1211"/>
    <x v="0"/>
    <n v="40.03"/>
    <n v="1.55"/>
    <n v="56.48"/>
    <n v="5.65"/>
    <n v="62.13"/>
  </r>
  <r>
    <x v="330"/>
    <s v="ACT TCCS - PTS - City Maintenance - PM - Kambah Depot"/>
    <n v="887921"/>
    <m/>
    <s v="Agricultural"/>
    <m/>
    <m/>
    <s v="JOHN DEERE"/>
    <s v="TRACTOR"/>
    <s v="5083E 85hp 4.5L 4x4 Cab"/>
    <s v="CALTEX WESTON CREEK FOODARY"/>
    <s v="CALTEX Australia - Fuel"/>
    <n v="7071340000000000"/>
    <d v="2019-12-13T00:00:00"/>
    <d v="1899-12-30T06:20:00"/>
    <n v="1220"/>
    <x v="0"/>
    <n v="55.59"/>
    <n v="1.57"/>
    <n v="79.45"/>
    <n v="7.95"/>
    <n v="87.4"/>
  </r>
  <r>
    <x v="330"/>
    <s v="ACT TCCS - PTS - City Maintenance - PM - Kambah Depot"/>
    <n v="887921"/>
    <m/>
    <s v="Agricultural"/>
    <m/>
    <m/>
    <s v="JOHN DEERE"/>
    <s v="TRACTOR"/>
    <s v="5083E 85hp 4.5L 4x4 Cab"/>
    <s v="CALTEX WESTON CREEK FOODARY"/>
    <s v="CALTEX Australia - Fuel"/>
    <n v="7071340000000000"/>
    <d v="2019-12-14T00:00:00"/>
    <d v="1899-12-30T00:17:00"/>
    <n v="1231"/>
    <x v="0"/>
    <n v="103.49"/>
    <n v="1.57"/>
    <n v="147.9"/>
    <n v="14.8"/>
    <n v="162.69999999999999"/>
  </r>
  <r>
    <x v="330"/>
    <s v="ACT TCCS - PTS - City Maintenance - PM - Kambah Depot"/>
    <n v="887921"/>
    <m/>
    <s v="Agricultural"/>
    <m/>
    <m/>
    <s v="JOHN DEERE"/>
    <s v="TRACTOR"/>
    <s v="5083E 85hp 4.5L 4x4 Cab"/>
    <s v="EG FUELCO 1744 MAWSON"/>
    <s v="CALTEX Australia - Fuel"/>
    <n v="7071340000000000"/>
    <d v="2019-04-05T00:00:00"/>
    <d v="1899-12-30T09:46:00"/>
    <n v="9002"/>
    <x v="0"/>
    <n v="87.63"/>
    <n v="1.45"/>
    <n v="115.67"/>
    <n v="11.57"/>
    <n v="127.24"/>
  </r>
  <r>
    <x v="330"/>
    <s v="ACT TCCS - PTS - City Maintenance - PM - Kambah Depot"/>
    <n v="887921"/>
    <m/>
    <s v="Agricultural"/>
    <m/>
    <m/>
    <s v="JOHN DEERE"/>
    <s v="TRACTOR"/>
    <s v="5083E 85hp 4.5L 4x4 Cab"/>
    <s v="EG FUELCO 1744 MAWSON"/>
    <s v="CALTEX Australia - Fuel"/>
    <n v="7071340000000000"/>
    <d v="2019-04-17T00:00:00"/>
    <d v="1899-12-30T13:09:00"/>
    <n v="948"/>
    <x v="0"/>
    <n v="89.29"/>
    <n v="1.5"/>
    <n v="121.92"/>
    <n v="12.2"/>
    <n v="134.12"/>
  </r>
  <r>
    <x v="330"/>
    <s v="ACT TCCS - PTS - City Maintenance - PM - Kambah Depot"/>
    <n v="887921"/>
    <m/>
    <s v="Agricultural"/>
    <m/>
    <m/>
    <s v="JOHN DEERE"/>
    <s v="TRACTOR"/>
    <s v="5083E 85hp 4.5L 4x4 Cab"/>
    <s v="EG FUELCO 1744 MAWSON"/>
    <s v="CALTEX Australia - Fuel"/>
    <n v="7071340000000000"/>
    <d v="2019-04-18T00:00:00"/>
    <d v="1899-12-30T11:45:00"/>
    <n v="953"/>
    <x v="0"/>
    <n v="26.85"/>
    <n v="1.5"/>
    <n v="36.659999999999997"/>
    <n v="3.67"/>
    <n v="40.33"/>
  </r>
  <r>
    <x v="330"/>
    <s v="ACT TCCS - PTS - City Maintenance - PM - Kambah Depot"/>
    <n v="887921"/>
    <m/>
    <s v="Agricultural"/>
    <m/>
    <m/>
    <s v="JOHN DEERE"/>
    <s v="TRACTOR"/>
    <s v="5083E 85hp 4.5L 4x4 Cab"/>
    <s v="EG FUELCO 1744 MAWSON"/>
    <s v="CALTEX Australia - Fuel"/>
    <n v="7071340000000000"/>
    <d v="2019-04-29T00:00:00"/>
    <d v="1899-12-30T00:43:00"/>
    <n v="966"/>
    <x v="0"/>
    <n v="76.19"/>
    <n v="1.5"/>
    <n v="104.04"/>
    <n v="10.41"/>
    <n v="114.45"/>
  </r>
  <r>
    <x v="330"/>
    <s v="ACT TCCS - PTS - City Maintenance - PM - Kambah Depot"/>
    <n v="887921"/>
    <m/>
    <s v="Agricultural"/>
    <m/>
    <m/>
    <s v="JOHN DEERE"/>
    <s v="TRACTOR"/>
    <s v="5083E 85hp 4.5L 4x4 Cab"/>
    <s v="EG FUELCO 1744 MAWSON"/>
    <s v="CALTEX Australia - Fuel"/>
    <n v="7071340000000000"/>
    <d v="2019-05-02T00:00:00"/>
    <d v="1899-12-30T11:45:00"/>
    <n v="981"/>
    <x v="0"/>
    <n v="88.35"/>
    <n v="1.5"/>
    <n v="120.64"/>
    <n v="12.07"/>
    <n v="132.71"/>
  </r>
  <r>
    <x v="330"/>
    <s v="ACT TCCS - PTS - City Maintenance - PM - Kambah Depot"/>
    <n v="887921"/>
    <m/>
    <s v="Agricultural"/>
    <m/>
    <m/>
    <s v="JOHN DEERE"/>
    <s v="TRACTOR"/>
    <s v="5083E 85hp 4.5L 4x4 Cab"/>
    <s v="EG FUELCO 1744 MAWSON"/>
    <s v="CALTEX Australia - Fuel"/>
    <n v="7071340000000000"/>
    <d v="2019-06-11T00:00:00"/>
    <d v="1899-12-30T14:13:00"/>
    <n v="1012"/>
    <x v="0"/>
    <n v="82.03"/>
    <n v="1.5"/>
    <n v="112.01"/>
    <n v="11.21"/>
    <n v="123.22"/>
  </r>
  <r>
    <x v="330"/>
    <s v="ACT TCCS - PTS - City Maintenance - PM - Kambah Depot"/>
    <n v="887921"/>
    <m/>
    <s v="Agricultural"/>
    <m/>
    <m/>
    <s v="JOHN DEERE"/>
    <s v="TRACTOR"/>
    <s v="5083E 85hp 4.5L 4x4 Cab"/>
    <s v="EG FUELCO 1744 MAWSON"/>
    <s v="CALTEX Australia - Fuel"/>
    <n v="7071340000000000"/>
    <d v="2019-06-25T00:00:00"/>
    <d v="1899-12-30T13:54:00"/>
    <n v="1026"/>
    <x v="0"/>
    <n v="81.89"/>
    <n v="1.5"/>
    <n v="111.82"/>
    <n v="11.19"/>
    <n v="123.01"/>
  </r>
  <r>
    <x v="330"/>
    <s v="ACT TCCS - PTS - City Maintenance - PM - Kambah Depot"/>
    <n v="887921"/>
    <m/>
    <s v="Agricultural"/>
    <m/>
    <m/>
    <s v="JOHN DEERE"/>
    <s v="TRACTOR"/>
    <s v="5083E 85hp 4.5L 4x4 Cab"/>
    <s v="EG FUELCO 1744 MAWSON"/>
    <s v="CALTEX Australia - Fuel"/>
    <n v="7071340000000000"/>
    <d v="2019-06-27T00:00:00"/>
    <d v="1899-12-30T14:13:00"/>
    <n v="1035"/>
    <x v="0"/>
    <n v="59.71"/>
    <n v="1.5"/>
    <n v="81.53"/>
    <n v="8.16"/>
    <n v="89.69"/>
  </r>
  <r>
    <x v="330"/>
    <s v="ACT TCCS - PTS - City Maintenance - PM - Kambah Depot"/>
    <n v="887921"/>
    <m/>
    <s v="Agricultural"/>
    <m/>
    <m/>
    <s v="JOHN DEERE"/>
    <s v="TRACTOR"/>
    <s v="5083E 85hp 4.5L 4x4 Cab"/>
    <s v="EG FUELCO 1744 MAWSON"/>
    <s v="CALTEX Australia - Fuel"/>
    <n v="7071340000000000"/>
    <d v="2019-07-03T00:00:00"/>
    <d v="1899-12-30T11:12:00"/>
    <n v="1053"/>
    <x v="0"/>
    <n v="52"/>
    <n v="1.5"/>
    <n v="71"/>
    <n v="7.11"/>
    <n v="78.11"/>
  </r>
  <r>
    <x v="330"/>
    <s v="ACT TCCS - PTS - City Maintenance - PM - Kambah Depot"/>
    <n v="887921"/>
    <m/>
    <s v="Agricultural"/>
    <m/>
    <m/>
    <s v="JOHN DEERE"/>
    <s v="TRACTOR"/>
    <s v="5083E 85hp 4.5L 4x4 Cab"/>
    <s v="EG FUELCO 1744 MAWSON"/>
    <s v="CALTEX Australia - Fuel"/>
    <n v="7071340000000000"/>
    <d v="2019-07-08T00:00:00"/>
    <d v="1899-12-30T13:56:00"/>
    <n v="1068"/>
    <x v="0"/>
    <n v="95.47"/>
    <n v="1.5"/>
    <n v="130.36000000000001"/>
    <n v="13.04"/>
    <n v="143.4"/>
  </r>
  <r>
    <x v="330"/>
    <s v="ACT TCCS - PTS - City Maintenance - PM - Kambah Depot"/>
    <n v="887921"/>
    <m/>
    <s v="Agricultural"/>
    <m/>
    <m/>
    <s v="JOHN DEERE"/>
    <s v="TRACTOR"/>
    <s v="5083E 85hp 4.5L 4x4 Cab"/>
    <s v="EG FUELCO 1744 MAWSON"/>
    <s v="CALTEX Australia - Fuel"/>
    <n v="7071340000000000"/>
    <d v="2019-07-30T00:00:00"/>
    <d v="1899-12-30T13:06:00"/>
    <n v="1081"/>
    <x v="0"/>
    <n v="101.19"/>
    <n v="1.5"/>
    <n v="138.16999999999999"/>
    <n v="13.82"/>
    <n v="151.99"/>
  </r>
  <r>
    <x v="330"/>
    <s v="ACT TCCS - PTS - City Maintenance - PM - Kambah Depot"/>
    <n v="887921"/>
    <m/>
    <s v="Agricultural"/>
    <m/>
    <m/>
    <s v="JOHN DEERE"/>
    <s v="TRACTOR"/>
    <s v="5083E 85hp 4.5L 4x4 Cab"/>
    <s v="EG FUELCO 1744 MAWSON"/>
    <s v="CALTEX Australia - Fuel"/>
    <n v="7071340000000000"/>
    <d v="2019-09-05T00:00:00"/>
    <d v="1899-12-30T11:26:00"/>
    <n v="1133"/>
    <x v="0"/>
    <n v="40.520000000000003"/>
    <n v="1.5"/>
    <n v="55.33"/>
    <n v="5.54"/>
    <n v="60.87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1-22T00:00:00"/>
    <d v="1899-12-30T06:51:00"/>
    <n v="763"/>
    <x v="0"/>
    <n v="87.93"/>
    <n v="1.53"/>
    <n v="122.46"/>
    <n v="12.25"/>
    <n v="134.71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2-04T00:00:00"/>
    <d v="1899-12-30T06:36:00"/>
    <n v="783"/>
    <x v="0"/>
    <n v="83.61"/>
    <n v="1.53"/>
    <n v="116.45"/>
    <n v="11.65"/>
    <n v="128.1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2-06T00:00:00"/>
    <d v="1899-12-30T06:35:00"/>
    <n v="793"/>
    <x v="0"/>
    <n v="49.41"/>
    <n v="1.53"/>
    <n v="68.819999999999993"/>
    <n v="6.89"/>
    <n v="75.709999999999994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2-08T00:00:00"/>
    <d v="1899-12-30T06:29:00"/>
    <n v="800"/>
    <x v="0"/>
    <n v="33.64"/>
    <n v="1.53"/>
    <n v="46.85"/>
    <n v="4.6900000000000004"/>
    <n v="51.54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2-11T00:00:00"/>
    <d v="1899-12-30T06:32:00"/>
    <n v="807"/>
    <x v="0"/>
    <n v="38.840000000000003"/>
    <n v="1.54"/>
    <n v="54.45"/>
    <n v="5.45"/>
    <n v="59.9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2-15T00:00:00"/>
    <d v="1899-12-30T06:35:00"/>
    <n v="814"/>
    <x v="0"/>
    <n v="44.95"/>
    <n v="1.54"/>
    <n v="63.01"/>
    <n v="6.31"/>
    <n v="69.319999999999993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2-21T00:00:00"/>
    <d v="1899-12-30T06:44:00"/>
    <n v="820"/>
    <x v="0"/>
    <n v="33.799999999999997"/>
    <n v="1.54"/>
    <n v="47.38"/>
    <n v="4.74"/>
    <n v="52.12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3-04T00:00:00"/>
    <d v="1899-12-30T06:29:00"/>
    <n v="829"/>
    <x v="0"/>
    <n v="50.03"/>
    <n v="1.54"/>
    <n v="70.14"/>
    <n v="7.02"/>
    <n v="77.16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3-19T00:00:00"/>
    <d v="1899-12-30T06:47:00"/>
    <n v="834"/>
    <x v="0"/>
    <n v="25.23"/>
    <n v="1.54"/>
    <n v="35.36"/>
    <n v="3.54"/>
    <n v="38.9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3-20T00:00:00"/>
    <d v="1899-12-30T06:53:00"/>
    <n v="349"/>
    <x v="0"/>
    <n v="28.78"/>
    <n v="1.54"/>
    <n v="40.35"/>
    <n v="4.04"/>
    <n v="44.39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3-21T00:00:00"/>
    <d v="1899-12-30T06:57:00"/>
    <n v="846"/>
    <x v="0"/>
    <n v="40.94"/>
    <n v="1.54"/>
    <n v="57.39"/>
    <n v="5.74"/>
    <n v="63.13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3-26T00:00:00"/>
    <d v="1899-12-30T06:54:00"/>
    <n v="853"/>
    <x v="0"/>
    <n v="41.81"/>
    <n v="1.5"/>
    <n v="57.09"/>
    <n v="5.71"/>
    <n v="62.8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3-27T00:00:00"/>
    <d v="1899-12-30T06:50:00"/>
    <n v="860"/>
    <x v="0"/>
    <n v="41.02"/>
    <n v="1.5"/>
    <n v="56.01"/>
    <n v="5.61"/>
    <n v="61.62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3-28T00:00:00"/>
    <d v="1899-12-30T06:48:00"/>
    <n v="867"/>
    <x v="0"/>
    <n v="46.48"/>
    <n v="1.5"/>
    <n v="63.46"/>
    <n v="6.35"/>
    <n v="69.81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3-29T00:00:00"/>
    <d v="1899-12-30T06:46:00"/>
    <n v="874"/>
    <x v="0"/>
    <n v="46.02"/>
    <n v="1.5"/>
    <n v="62.84"/>
    <n v="6.29"/>
    <n v="69.13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4-01T00:00:00"/>
    <d v="1899-12-30T07:12:00"/>
    <n v="880"/>
    <x v="0"/>
    <n v="33.979999999999997"/>
    <n v="1.5"/>
    <n v="46.4"/>
    <n v="4.6500000000000004"/>
    <n v="51.05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4-02T00:00:00"/>
    <d v="1899-12-30T06:44:00"/>
    <n v="887"/>
    <x v="0"/>
    <n v="40"/>
    <n v="1.5"/>
    <n v="54.62"/>
    <n v="5.47"/>
    <n v="60.09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11-11T00:00:00"/>
    <d v="1899-12-30T14:06:00"/>
    <n v="1188"/>
    <x v="0"/>
    <n v="78.430000000000007"/>
    <n v="1.55"/>
    <n v="110.65"/>
    <n v="11.07"/>
    <n v="121.72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CALTEX  QUEANBEYAN S/STN"/>
    <s v="CALTEX Australia - Fuel"/>
    <n v="7071340000000000"/>
    <d v="2019-09-24T00:00:00"/>
    <d v="1899-12-30T10:38:00"/>
    <n v="27295"/>
    <x v="0"/>
    <n v="104.07"/>
    <n v="1.49"/>
    <n v="141.15"/>
    <n v="14.12"/>
    <n v="155.27000000000001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CALWELL CALTEX WOOLWORTHS"/>
    <s v="CALTEX Australia - Fuel"/>
    <n v="7071340000000000"/>
    <d v="2019-10-24T00:00:00"/>
    <d v="1899-12-30T00:37:00"/>
    <n v="28347"/>
    <x v="0"/>
    <n v="115.07"/>
    <n v="1.53"/>
    <n v="160.26"/>
    <n v="16.03"/>
    <n v="176.29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EG FUELCO 1529 TUGGERANONG"/>
    <s v="CALTEX Australia - Fuel"/>
    <n v="7071340000000000"/>
    <d v="2019-08-28T00:00:00"/>
    <d v="1899-12-30T00:57:00"/>
    <n v="25158"/>
    <x v="0"/>
    <n v="114.27"/>
    <n v="1.5"/>
    <n v="156.03"/>
    <n v="15.61"/>
    <n v="171.64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EG FUELCO 1529 TUGGERANONG"/>
    <s v="CALTEX Australia - Fuel"/>
    <n v="7071340000000000"/>
    <d v="2019-09-10T00:00:00"/>
    <d v="1899-12-30T08:02:00"/>
    <n v="26168"/>
    <x v="0"/>
    <n v="95.4"/>
    <n v="1.45"/>
    <n v="125.93"/>
    <n v="12.6"/>
    <n v="138.53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EG FUELCO 1709 ERINDALE"/>
    <s v="CALTEX Australia - Fuel"/>
    <n v="7071340000000000"/>
    <d v="2019-08-05T00:00:00"/>
    <d v="1899-12-30T07:28:00"/>
    <n v="22999"/>
    <x v="0"/>
    <n v="83.27"/>
    <n v="1.5"/>
    <n v="113.7"/>
    <n v="11.38"/>
    <n v="125.08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EG FUELCO 1709 ERINDALE"/>
    <s v="CALTEX Australia - Fuel"/>
    <n v="7071340000000000"/>
    <d v="2019-11-06T00:00:00"/>
    <d v="1899-12-30T13:18:00"/>
    <n v="28771"/>
    <x v="0"/>
    <n v="110.54"/>
    <n v="1.51"/>
    <n v="151.94999999999999"/>
    <n v="15.2"/>
    <n v="167.15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EG FUELCO 1709 ERINDALE"/>
    <s v="CALTEX Australia - Fuel"/>
    <n v="7071340000000000"/>
    <d v="2019-12-18T00:00:00"/>
    <d v="1899-12-30T07:22:00"/>
    <n v="30266"/>
    <x v="0"/>
    <n v="99.43"/>
    <n v="1.51"/>
    <n v="136.66999999999999"/>
    <n v="13.67"/>
    <n v="150.34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EG FUELCO 1744 MAWSON"/>
    <s v="CALTEX Australia - Fuel"/>
    <n v="7071340000000000"/>
    <d v="2019-04-17T00:00:00"/>
    <d v="1899-12-30T07:44:00"/>
    <n v="18359"/>
    <x v="0"/>
    <n v="100.8"/>
    <n v="1.5"/>
    <n v="137.63999999999999"/>
    <n v="13.77"/>
    <n v="151.41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EG FUELCO 1788 HUME"/>
    <s v="CALTEX Australia - Fuel"/>
    <n v="7071340000000000"/>
    <d v="2019-10-03T00:00:00"/>
    <d v="1899-12-30T09:28:00"/>
    <n v="27830"/>
    <x v="0"/>
    <n v="105.54"/>
    <n v="1.48"/>
    <n v="142.19"/>
    <n v="14.22"/>
    <n v="156.41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ERINDALE WOOLWORTHS  S/STN"/>
    <s v="CALTEX Australia - Fuel"/>
    <n v="7071340000000000"/>
    <d v="2019-01-30T00:00:00"/>
    <d v="1899-12-30T14:11:00"/>
    <n v="15278"/>
    <x v="0"/>
    <n v="85.34"/>
    <n v="1.45"/>
    <n v="112.65"/>
    <n v="11.27"/>
    <n v="123.92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2-22T00:00:00"/>
    <d v="1899-12-30T10:11:00"/>
    <n v="15774"/>
    <x v="0"/>
    <n v="102.69"/>
    <n v="1.48"/>
    <n v="138.35"/>
    <n v="13.84"/>
    <n v="152.19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3-18T00:00:00"/>
    <d v="1899-12-30T08:48:00"/>
    <n v="16276"/>
    <x v="0"/>
    <n v="102.37"/>
    <n v="1.48"/>
    <n v="137.91999999999999"/>
    <n v="13.8"/>
    <n v="151.72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3-29T00:00:00"/>
    <d v="1899-12-30T09:21:00"/>
    <n v="17298"/>
    <x v="0"/>
    <n v="105.33"/>
    <n v="1.48"/>
    <n v="141.91"/>
    <n v="14.2"/>
    <n v="156.11000000000001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4-08T00:00:00"/>
    <d v="1899-12-30T07:26:00"/>
    <n v="17839"/>
    <x v="0"/>
    <n v="104.76"/>
    <n v="1.48"/>
    <n v="141.13999999999999"/>
    <n v="14.12"/>
    <n v="155.26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5-07T00:00:00"/>
    <d v="1899-12-30T08:22:00"/>
    <n v="18866"/>
    <x v="0"/>
    <n v="104.13"/>
    <n v="1.51"/>
    <n v="143.13"/>
    <n v="14.32"/>
    <n v="157.44999999999999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5-28T00:00:00"/>
    <d v="1899-12-30T14:38:00"/>
    <n v="19328"/>
    <x v="0"/>
    <n v="100.06"/>
    <n v="1.52"/>
    <n v="138.44999999999999"/>
    <n v="13.85"/>
    <n v="152.30000000000001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6-06T00:00:00"/>
    <d v="1899-12-30T11:03:00"/>
    <n v="19917"/>
    <x v="0"/>
    <n v="87.16"/>
    <n v="1.5"/>
    <n v="119.01"/>
    <n v="11.91"/>
    <n v="130.91999999999999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6-21T00:00:00"/>
    <d v="1899-12-30T11:36:00"/>
    <n v="20332"/>
    <x v="0"/>
    <n v="105.11"/>
    <n v="1.5"/>
    <n v="143.53"/>
    <n v="14.36"/>
    <n v="157.88999999999999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7-01T00:00:00"/>
    <d v="1899-12-30T07:23:00"/>
    <n v="20874"/>
    <x v="0"/>
    <n v="108.75"/>
    <n v="1.5"/>
    <n v="148.49"/>
    <n v="14.85"/>
    <n v="163.34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7-12T00:00:00"/>
    <d v="1899-12-30T11:22:00"/>
    <n v="21433"/>
    <x v="0"/>
    <n v="108.17"/>
    <n v="1.51"/>
    <n v="148.68"/>
    <n v="14.87"/>
    <n v="163.55000000000001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7-19T00:00:00"/>
    <d v="1899-12-30T14:33:00"/>
    <n v="22001"/>
    <x v="0"/>
    <n v="113.38"/>
    <n v="1.52"/>
    <n v="156.87"/>
    <n v="15.69"/>
    <n v="172.56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7-29T00:00:00"/>
    <d v="1899-12-30T00:40:00"/>
    <n v="22595"/>
    <x v="0"/>
    <n v="117.29"/>
    <n v="1.52"/>
    <n v="162.29"/>
    <n v="16.23"/>
    <n v="178.52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8-12T00:00:00"/>
    <d v="1899-12-30T08:37:00"/>
    <n v="23576"/>
    <x v="0"/>
    <n v="110.75"/>
    <n v="1.55"/>
    <n v="156.25"/>
    <n v="15.63"/>
    <n v="171.88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8-15T00:00:00"/>
    <d v="1899-12-30T10:30:00"/>
    <n v="24051"/>
    <x v="0"/>
    <n v="95.17"/>
    <n v="1.55"/>
    <n v="134.27000000000001"/>
    <n v="13.43"/>
    <n v="147.69999999999999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8-20T00:00:00"/>
    <d v="1899-12-30T13:58:00"/>
    <n v="24596"/>
    <x v="0"/>
    <n v="109.27"/>
    <n v="1.55"/>
    <n v="154.16999999999999"/>
    <n v="15.42"/>
    <n v="169.59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9-04T00:00:00"/>
    <d v="1899-12-30T11:39:00"/>
    <n v="25652"/>
    <x v="0"/>
    <n v="95.05"/>
    <n v="1.5"/>
    <n v="129.79"/>
    <n v="12.98"/>
    <n v="142.77000000000001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9-16T00:00:00"/>
    <d v="1899-12-30T11:12:00"/>
    <n v="26740"/>
    <x v="0"/>
    <n v="102.33"/>
    <n v="1.5"/>
    <n v="139.72999999999999"/>
    <n v="13.98"/>
    <n v="153.71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11-20T00:00:00"/>
    <d v="1899-12-30T08:09:00"/>
    <n v="29220"/>
    <x v="0"/>
    <n v="109.8"/>
    <n v="1.55"/>
    <n v="154.91999999999999"/>
    <n v="15.5"/>
    <n v="170.42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12-05T00:00:00"/>
    <d v="1899-12-30T10:29:00"/>
    <n v="29796"/>
    <x v="0"/>
    <n v="123.41"/>
    <n v="1.55"/>
    <n v="174.12"/>
    <n v="17.420000000000002"/>
    <n v="191.54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TUGGERANONG WOOLWORTHS S/STN"/>
    <s v="CALTEX Australia - Fuel"/>
    <n v="7071340000000000"/>
    <d v="2019-01-15T00:00:00"/>
    <d v="1899-12-30T10:54:00"/>
    <n v="14854"/>
    <x v="0"/>
    <n v="104.54"/>
    <n v="1.45"/>
    <n v="137.99"/>
    <n v="13.8"/>
    <n v="151.79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TUGGERANONG WOOLWORTHS S/STN"/>
    <s v="CALTEX Australia - Fuel"/>
    <n v="7071340000000000"/>
    <d v="2019-03-22T00:00:00"/>
    <d v="1899-12-30T11:46:00"/>
    <n v="16793"/>
    <x v="0"/>
    <n v="103.74"/>
    <n v="1.45"/>
    <n v="136.94"/>
    <n v="13.7"/>
    <n v="150.63999999999999"/>
  </r>
  <r>
    <x v="332"/>
    <s v="ACT TCCS - PTS - City Maintenance - PM - Kambah Depot"/>
    <n v="896384"/>
    <m/>
    <s v="Agricultural"/>
    <m/>
    <m/>
    <s v="JOHN DEERE"/>
    <s v="TRACTOR"/>
    <s v="5090R 3.7T Diesel Powered Tractor"/>
    <s v="EG FUELCO 1529 TUGGERANONG"/>
    <s v="CALTEX Australia - Fuel"/>
    <n v="7071340000000000"/>
    <d v="2019-05-01T00:00:00"/>
    <d v="1899-12-30T00:49:00"/>
    <n v="695"/>
    <x v="0"/>
    <n v="139.59"/>
    <n v="1.5"/>
    <n v="190.6"/>
    <n v="19.07"/>
    <n v="209.67"/>
  </r>
  <r>
    <x v="332"/>
    <s v="ACT TCCS - PTS - City Maintenance - PM - Kambah Depot"/>
    <n v="896384"/>
    <m/>
    <s v="Agricultural"/>
    <m/>
    <m/>
    <s v="JOHN DEERE"/>
    <s v="TRACTOR"/>
    <s v="5090R 3.7T Diesel Powered Tractor"/>
    <s v="EG FUELCO 1529 TUGGERANONG"/>
    <s v="CALTEX Australia - Fuel"/>
    <n v="7071340000000000"/>
    <d v="2019-05-15T00:00:00"/>
    <d v="1899-12-30T13:37:00"/>
    <n v="726"/>
    <x v="0"/>
    <n v="150.44999999999999"/>
    <n v="1.5"/>
    <n v="205.44"/>
    <n v="20.55"/>
    <n v="225.99"/>
  </r>
  <r>
    <x v="332"/>
    <s v="ACT TCCS - PTS - City Maintenance - PM - Kambah Depot"/>
    <n v="896384"/>
    <m/>
    <s v="Agricultural"/>
    <m/>
    <m/>
    <s v="JOHN DEERE"/>
    <s v="TRACTOR"/>
    <s v="5090R 3.7T Diesel Powered Tractor"/>
    <s v="EG FUELCO 1529 TUGGERANONG"/>
    <s v="CALTEX Australia - Fuel"/>
    <n v="7071340000000000"/>
    <d v="2019-10-15T00:00:00"/>
    <d v="1899-12-30T08:59:00"/>
    <n v="871"/>
    <x v="0"/>
    <n v="141.49"/>
    <n v="1.51"/>
    <n v="194.48"/>
    <n v="19.45"/>
    <n v="213.93"/>
  </r>
  <r>
    <x v="332"/>
    <s v="ACT TCCS - PTS - City Maintenance - PM - Kambah Depot"/>
    <n v="896384"/>
    <m/>
    <s v="Agricultural"/>
    <m/>
    <m/>
    <s v="JOHN DEERE"/>
    <s v="TRACTOR"/>
    <s v="5090R 3.7T Diesel Powered Tractor"/>
    <s v="EG FUELCO 1529 TUGGERANONG"/>
    <s v="CALTEX Australia - Fuel"/>
    <n v="7071340000000000"/>
    <d v="2019-11-12T00:00:00"/>
    <d v="1899-12-30T09:51:00"/>
    <n v="965"/>
    <x v="0"/>
    <n v="124.18"/>
    <n v="1.51"/>
    <n v="170.69"/>
    <n v="17.07"/>
    <n v="187.76"/>
  </r>
  <r>
    <x v="332"/>
    <s v="ACT TCCS - PTS - City Maintenance - PM - Kambah Depot"/>
    <n v="896384"/>
    <m/>
    <s v="Agricultural"/>
    <m/>
    <m/>
    <s v="JOHN DEERE"/>
    <s v="TRACTOR"/>
    <s v="5090R 3.7T Diesel Powered Tractor"/>
    <s v="EG FUELCO 1744 MAWSON"/>
    <s v="CALTEX Australia - Fuel"/>
    <n v="7071340000000000"/>
    <d v="2019-05-22T00:00:00"/>
    <d v="1899-12-30T10:19:00"/>
    <n v="741"/>
    <x v="0"/>
    <n v="137.1"/>
    <n v="1.5"/>
    <n v="187.2"/>
    <n v="18.73"/>
    <n v="205.93"/>
  </r>
  <r>
    <x v="332"/>
    <s v="ACT TCCS - PTS - City Maintenance - PM - Kambah Depot"/>
    <n v="896384"/>
    <m/>
    <s v="Agricultural"/>
    <m/>
    <m/>
    <s v="JOHN DEERE"/>
    <s v="TRACTOR"/>
    <s v="5090R 3.7T Diesel Powered Tractor"/>
    <s v="EG FUELCO 1744 MAWSON"/>
    <s v="CALTEX Australia - Fuel"/>
    <n v="7071340000000000"/>
    <d v="2019-09-03T00:00:00"/>
    <d v="1899-12-30T00:33:00"/>
    <n v="801"/>
    <x v="0"/>
    <n v="136.16"/>
    <n v="1.5"/>
    <n v="185.92"/>
    <n v="18.600000000000001"/>
    <n v="204.52"/>
  </r>
  <r>
    <x v="332"/>
    <s v="ACT TCCS - PTS - City Maintenance - PM - Kambah Depot"/>
    <n v="896384"/>
    <m/>
    <s v="Agricultural"/>
    <m/>
    <m/>
    <s v="JOHN DEERE"/>
    <s v="TRACTOR"/>
    <s v="5090R 3.7T Diesel Powered Tractor"/>
    <s v="EG FUELCO 1744 MAWSON"/>
    <s v="CALTEX Australia - Fuel"/>
    <n v="7071340000000000"/>
    <d v="2019-09-26T00:00:00"/>
    <d v="1899-12-30T11:04:00"/>
    <n v="832"/>
    <x v="0"/>
    <n v="134.46"/>
    <n v="1.5"/>
    <n v="183.6"/>
    <n v="18.37"/>
    <n v="201.97"/>
  </r>
  <r>
    <x v="332"/>
    <s v="ACT TCCS - PTS - City Maintenance - PM - Kambah Depot"/>
    <n v="896384"/>
    <m/>
    <s v="Agricultural"/>
    <m/>
    <m/>
    <s v="JOHN DEERE"/>
    <s v="TRACTOR"/>
    <s v="5090R 3.7T Diesel Powered Tractor"/>
    <s v="EG FUELCO 1744 MAWSON"/>
    <s v="CALTEX Australia - Fuel"/>
    <n v="7071340000000000"/>
    <d v="2019-10-17T00:00:00"/>
    <d v="1899-12-30T09:26:00"/>
    <n v="892"/>
    <x v="0"/>
    <n v="125.3"/>
    <n v="1.5"/>
    <n v="171.09"/>
    <n v="17.11"/>
    <n v="188.2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1-07T00:00:00"/>
    <d v="1899-12-30T10:57:00"/>
    <n v="375"/>
    <x v="0"/>
    <n v="131.79"/>
    <n v="1.47"/>
    <n v="176.35"/>
    <n v="17.64"/>
    <n v="193.99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1-11T00:00:00"/>
    <d v="1899-12-30T07:43:00"/>
    <n v="391"/>
    <x v="0"/>
    <n v="124.75"/>
    <n v="1.47"/>
    <n v="166.94"/>
    <n v="16.7"/>
    <n v="183.64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1-15T00:00:00"/>
    <d v="1899-12-30T13:22:00"/>
    <n v="403"/>
    <x v="0"/>
    <n v="136.77000000000001"/>
    <n v="1.47"/>
    <n v="183.03"/>
    <n v="18.309999999999999"/>
    <n v="201.34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1-21T00:00:00"/>
    <d v="1899-12-30T00:44:00"/>
    <n v="416"/>
    <x v="0"/>
    <n v="136.63999999999999"/>
    <n v="1.47"/>
    <n v="182.85"/>
    <n v="18.29"/>
    <n v="201.14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1-29T00:00:00"/>
    <d v="1899-12-30T00:25:00"/>
    <n v="434"/>
    <x v="0"/>
    <n v="145.57"/>
    <n v="1.47"/>
    <n v="194.8"/>
    <n v="19.489999999999998"/>
    <n v="214.29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1-31T00:00:00"/>
    <d v="1899-12-30T00:58:00"/>
    <n v="449"/>
    <x v="0"/>
    <n v="131.01"/>
    <n v="1.47"/>
    <n v="175.32"/>
    <n v="17.54"/>
    <n v="192.86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2-05T00:00:00"/>
    <d v="1899-12-30T07:41:00"/>
    <n v="465"/>
    <x v="0"/>
    <n v="143.07"/>
    <n v="1.47"/>
    <n v="191.45"/>
    <n v="19.149999999999999"/>
    <n v="210.6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2-07T00:00:00"/>
    <d v="1899-12-30T00:33:00"/>
    <n v="478"/>
    <x v="0"/>
    <n v="129.72"/>
    <n v="1.47"/>
    <n v="173.59"/>
    <n v="17.36"/>
    <n v="190.95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2-18T00:00:00"/>
    <d v="1899-12-30T11:41:00"/>
    <n v="507"/>
    <x v="0"/>
    <n v="115.04"/>
    <n v="1.48"/>
    <n v="154.99"/>
    <n v="15.5"/>
    <n v="170.49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2-22T00:00:00"/>
    <d v="1899-12-30T08:29:00"/>
    <n v="527"/>
    <x v="0"/>
    <n v="134.02000000000001"/>
    <n v="1.48"/>
    <n v="180.56"/>
    <n v="18.059999999999999"/>
    <n v="198.62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2-28T00:00:00"/>
    <d v="1899-12-30T09:26:00"/>
    <n v="544"/>
    <x v="0"/>
    <n v="136.97"/>
    <n v="1.48"/>
    <n v="184.54"/>
    <n v="18.46"/>
    <n v="203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3-13T00:00:00"/>
    <d v="1899-12-30T08:20:00"/>
    <n v="582"/>
    <x v="0"/>
    <n v="136.87"/>
    <n v="1.48"/>
    <n v="184.4"/>
    <n v="18.45"/>
    <n v="202.85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3-19T00:00:00"/>
    <d v="1899-12-30T09:30:00"/>
    <n v="599"/>
    <x v="0"/>
    <n v="137.06"/>
    <n v="1.48"/>
    <n v="184.65"/>
    <n v="18.47"/>
    <n v="203.12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3-27T00:00:00"/>
    <d v="1899-12-30T09:00:00"/>
    <n v="615"/>
    <x v="0"/>
    <n v="127.9"/>
    <n v="1.48"/>
    <n v="172.32"/>
    <n v="17.239999999999998"/>
    <n v="189.56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4-01T00:00:00"/>
    <d v="1899-12-30T08:24:00"/>
    <n v="628"/>
    <x v="0"/>
    <n v="122.67"/>
    <n v="1.48"/>
    <n v="165.27"/>
    <n v="16.53"/>
    <n v="181.8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4-05T00:00:00"/>
    <d v="1899-12-30T10:08:00"/>
    <n v="643"/>
    <x v="0"/>
    <n v="148.08000000000001"/>
    <n v="1.48"/>
    <n v="199.5"/>
    <n v="19.96"/>
    <n v="219.46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4-15T00:00:00"/>
    <d v="1899-12-30T10:38:00"/>
    <n v="656"/>
    <x v="0"/>
    <n v="129.41999999999999"/>
    <n v="1.48"/>
    <n v="174.36"/>
    <n v="17.440000000000001"/>
    <n v="191.8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4-24T00:00:00"/>
    <d v="1899-12-30T09:20:00"/>
    <n v="663"/>
    <x v="0"/>
    <n v="105.06"/>
    <n v="1.48"/>
    <n v="141.55000000000001"/>
    <n v="14.16"/>
    <n v="155.71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4-29T00:00:00"/>
    <d v="1899-12-30T10:32:00"/>
    <n v="680"/>
    <x v="0"/>
    <n v="132.66"/>
    <n v="1.48"/>
    <n v="178.73"/>
    <n v="17.88"/>
    <n v="196.61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5-10T00:00:00"/>
    <d v="1899-12-30T09:17:00"/>
    <n v="710"/>
    <x v="0"/>
    <n v="137.46"/>
    <n v="1.51"/>
    <n v="188.95"/>
    <n v="18.899999999999999"/>
    <n v="207.85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7-30T00:00:00"/>
    <d v="1899-12-30T09:45:00"/>
    <n v="755"/>
    <x v="0"/>
    <n v="113.12"/>
    <n v="1.52"/>
    <n v="156.52000000000001"/>
    <n v="15.66"/>
    <n v="172.18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8-05T00:00:00"/>
    <d v="1899-12-30T09:44:00"/>
    <n v="770"/>
    <x v="0"/>
    <n v="121.61"/>
    <n v="1.55"/>
    <n v="171.58"/>
    <n v="17.16"/>
    <n v="188.74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8-19T00:00:00"/>
    <d v="1899-12-30T09:47:00"/>
    <n v="785"/>
    <x v="0"/>
    <n v="121.27"/>
    <n v="1.55"/>
    <n v="171.1"/>
    <n v="17.12"/>
    <n v="188.22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10-04T00:00:00"/>
    <d v="1899-12-30T08:08:00"/>
    <n v="844"/>
    <x v="0"/>
    <n v="122.43"/>
    <n v="1.55"/>
    <n v="172.74"/>
    <n v="17.28"/>
    <n v="190.02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10-09T00:00:00"/>
    <d v="1899-12-30T14:37:00"/>
    <n v="861"/>
    <x v="0"/>
    <n v="152.19"/>
    <n v="1.55"/>
    <n v="214.73"/>
    <n v="21.48"/>
    <n v="236.21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10-23T00:00:00"/>
    <d v="1899-12-30T07:56:00"/>
    <n v="906"/>
    <x v="0"/>
    <n v="130.55000000000001"/>
    <n v="1.55"/>
    <n v="184.19"/>
    <n v="18.420000000000002"/>
    <n v="202.61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10-28T00:00:00"/>
    <d v="1899-12-30T07:34:00"/>
    <n v="920"/>
    <x v="0"/>
    <n v="124.8"/>
    <n v="1.55"/>
    <n v="176.08"/>
    <n v="17.61"/>
    <n v="193.69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10-31T00:00:00"/>
    <d v="1899-12-30T10:39:00"/>
    <n v="937"/>
    <x v="0"/>
    <n v="136.21"/>
    <n v="1.55"/>
    <n v="192.18"/>
    <n v="19.22"/>
    <n v="211.4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11-07T00:00:00"/>
    <d v="1899-12-30T14:30:00"/>
    <n v="951"/>
    <x v="0"/>
    <n v="133.16999999999999"/>
    <n v="1.55"/>
    <n v="187.89"/>
    <n v="18.79"/>
    <n v="206.68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11-19T00:00:00"/>
    <d v="1899-12-30T08:30:00"/>
    <n v="980"/>
    <x v="0"/>
    <n v="140.86000000000001"/>
    <n v="1.55"/>
    <n v="198.74"/>
    <n v="19.88"/>
    <n v="218.62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11-25T00:00:00"/>
    <d v="1899-12-30T09:12:00"/>
    <n v="992"/>
    <x v="0"/>
    <n v="93.5"/>
    <n v="1.55"/>
    <n v="131.91999999999999"/>
    <n v="13.2"/>
    <n v="145.12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12-03T00:00:00"/>
    <d v="1899-12-30T07:48:00"/>
    <n v="1009"/>
    <x v="0"/>
    <n v="127.11"/>
    <n v="1.55"/>
    <n v="179.34"/>
    <n v="17.940000000000001"/>
    <n v="197.28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12-12T00:00:00"/>
    <d v="1899-12-30T08:33:00"/>
    <n v="1018"/>
    <x v="0"/>
    <n v="81.709999999999994"/>
    <n v="1.57"/>
    <n v="116.77"/>
    <n v="11.68"/>
    <n v="128.44999999999999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12-19T00:00:00"/>
    <d v="1899-12-30T09:35:00"/>
    <n v="1032"/>
    <x v="0"/>
    <n v="141.03"/>
    <n v="1.57"/>
    <n v="201.55"/>
    <n v="20.16"/>
    <n v="221.71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12-30T00:00:00"/>
    <d v="1899-12-30T09:23:00"/>
    <n v="1046"/>
    <x v="0"/>
    <n v="136.44"/>
    <n v="1.57"/>
    <n v="194.98"/>
    <n v="19.5"/>
    <n v="214.48"/>
  </r>
  <r>
    <x v="332"/>
    <s v="ACT TCCS - PTS - City Maintenance - PM - Kambah Depot"/>
    <n v="896384"/>
    <m/>
    <s v="Agricultural"/>
    <m/>
    <m/>
    <s v="JOHN DEERE"/>
    <s v="TRACTOR"/>
    <s v="5090R 3.7T Diesel Powered Tractor"/>
    <s v="MAWSON WOOLWORTHS S/STN"/>
    <s v="CALTEX Australia - Fuel"/>
    <n v="7071340000000000"/>
    <d v="2019-02-13T00:00:00"/>
    <d v="1899-12-30T10:52:00"/>
    <n v="494"/>
    <x v="0"/>
    <n v="138.38999999999999"/>
    <n v="1.45"/>
    <n v="182.67"/>
    <n v="18.27"/>
    <n v="200.94"/>
  </r>
  <r>
    <x v="332"/>
    <s v="ACT TCCS - PTS - City Maintenance - PM - Kambah Depot"/>
    <n v="896384"/>
    <m/>
    <s v="Agricultural"/>
    <m/>
    <m/>
    <s v="JOHN DEERE"/>
    <s v="TRACTOR"/>
    <s v="5090R 3.7T Diesel Powered Tractor"/>
    <s v="MAWSON WOOLWORTHS S/STN"/>
    <s v="CALTEX Australia - Fuel"/>
    <n v="7071340000000000"/>
    <d v="2019-03-05T00:00:00"/>
    <d v="1899-12-30T08:25:00"/>
    <n v="562"/>
    <x v="0"/>
    <n v="126.36"/>
    <n v="1.45"/>
    <n v="166.79"/>
    <n v="16.68"/>
    <n v="183.47"/>
  </r>
  <r>
    <x v="333"/>
    <s v="ACT TCCS - PTS - City Maintenance - PM - Kambah Depot"/>
    <n v="903953"/>
    <m/>
    <s v="Heavy Commercial"/>
    <m/>
    <n v="2009"/>
    <s v="ISUZU"/>
    <s v="F-SERIES"/>
    <s v="MY09 FRR500 Crew Tipper 4x2 5.2TD 6sp Man 10.4t GVM"/>
    <s v="EG FUELCO 1543 CANB GATEWAY"/>
    <s v="CALTEX Australia - Fuel"/>
    <n v="7071340000000000"/>
    <d v="2019-07-25T00:00:00"/>
    <d v="1899-12-30T13:55:00"/>
    <n v="41564"/>
    <x v="0"/>
    <n v="151.97"/>
    <n v="1.5"/>
    <n v="207.51"/>
    <n v="20.76"/>
    <n v="228.27"/>
  </r>
  <r>
    <x v="333"/>
    <s v="ACT TCCS - PTS - City Maintenance - PM - Kambah Depot"/>
    <n v="903953"/>
    <m/>
    <s v="Heavy Commercial"/>
    <m/>
    <n v="2009"/>
    <s v="ISUZU"/>
    <s v="F-SERIES"/>
    <s v="MY09 FRR500 Crew Tipper 4x2 5.2TD 6sp Man 10.4t GVM"/>
    <s v="KAMBAH CALTEX WOOLWORTHS"/>
    <s v="CALTEX Australia - Fuel"/>
    <n v="7071340000000000"/>
    <d v="2019-03-14T00:00:00"/>
    <d v="1899-12-30T10:10:00"/>
    <n v="40429"/>
    <x v="0"/>
    <n v="148.30000000000001"/>
    <n v="1.48"/>
    <n v="199.8"/>
    <n v="19.989999999999998"/>
    <n v="219.79"/>
  </r>
  <r>
    <x v="333"/>
    <s v="ACT TCCS - PTS - City Maintenance - PM - Kambah Depot"/>
    <n v="903953"/>
    <m/>
    <s v="Heavy Commercial"/>
    <m/>
    <n v="2009"/>
    <s v="ISUZU"/>
    <s v="F-SERIES"/>
    <s v="MY09 FRR500 Crew Tipper 4x2 5.2TD 6sp Man 10.4t GVM"/>
    <s v="KAMBAH CALTEX WOOLWORTHS"/>
    <s v="CALTEX Australia - Fuel"/>
    <n v="7071340000000000"/>
    <d v="2019-06-19T00:00:00"/>
    <d v="1899-12-30T09:57:00"/>
    <n v="40949"/>
    <x v="0"/>
    <n v="131.75"/>
    <n v="1.47"/>
    <n v="176.31"/>
    <n v="17.64"/>
    <n v="193.95"/>
  </r>
  <r>
    <x v="333"/>
    <s v="ACT TCCS - PTS - City Maintenance - PM - Kambah Depot"/>
    <n v="903953"/>
    <m/>
    <s v="Heavy Commercial"/>
    <m/>
    <n v="2009"/>
    <s v="ISUZU"/>
    <s v="F-SERIES"/>
    <s v="MY09 FRR500 Crew Tipper 4x2 5.2TD 6sp Man 10.4t GVM"/>
    <s v="KAMBAH CALTEX WOOLWORTHS"/>
    <s v="CALTEX Australia - Fuel"/>
    <n v="7071340000000000"/>
    <d v="2019-08-16T00:00:00"/>
    <d v="1899-12-30T13:15:00"/>
    <n v="42192"/>
    <x v="0"/>
    <n v="150.08000000000001"/>
    <n v="1.55"/>
    <n v="211.75"/>
    <n v="21.18"/>
    <n v="232.93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CALWELL CALTEX WOOLWORTHS"/>
    <s v="CALTEX Australia - Fuel"/>
    <n v="7071340000000000"/>
    <d v="2019-01-23T00:00:00"/>
    <d v="1899-12-30T11:10:00"/>
    <n v="21826"/>
    <x v="0"/>
    <n v="62.57"/>
    <n v="1.46"/>
    <n v="83.05"/>
    <n v="8.31"/>
    <n v="91.36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CALWELL CALTEX WOOLWORTHS"/>
    <s v="CALTEX Australia - Fuel"/>
    <n v="7071340000000000"/>
    <d v="2019-03-04T00:00:00"/>
    <d v="1899-12-30T11:31:00"/>
    <n v="580"/>
    <x v="0"/>
    <n v="55.91"/>
    <n v="1.47"/>
    <n v="74.72"/>
    <n v="7.48"/>
    <n v="82.2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CALWELL CALTEX WOOLWORTHS"/>
    <s v="CALTEX Australia - Fuel"/>
    <n v="7071340000000000"/>
    <d v="2019-03-12T00:00:00"/>
    <d v="1899-12-30T10:22:00"/>
    <n v="750"/>
    <x v="0"/>
    <n v="61.79"/>
    <n v="1.47"/>
    <n v="82.57"/>
    <n v="8.26"/>
    <n v="90.83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CALWELL CALTEX WOOLWORTHS"/>
    <s v="CALTEX Australia - Fuel"/>
    <n v="7071340000000000"/>
    <d v="2019-04-15T00:00:00"/>
    <d v="1899-12-30T10:54:00"/>
    <n v="28583"/>
    <x v="0"/>
    <n v="61.85"/>
    <n v="1.5"/>
    <n v="84.45"/>
    <n v="8.4499999999999993"/>
    <n v="92.9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CALWELL CALTEX WOOLWORTHS"/>
    <s v="CALTEX Australia - Fuel"/>
    <n v="7071340000000000"/>
    <d v="2019-06-10T00:00:00"/>
    <d v="1899-12-30T08:20:00"/>
    <n v="34147"/>
    <x v="0"/>
    <n v="32.28"/>
    <n v="1.5"/>
    <n v="44.07"/>
    <n v="4.41"/>
    <n v="48.48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CALWELL CALTEX WOOLWORTHS"/>
    <s v="CALTEX Australia - Fuel"/>
    <n v="7071340000000000"/>
    <d v="2019-08-29T00:00:00"/>
    <d v="1899-12-30T13:01:00"/>
    <n v="40686"/>
    <x v="0"/>
    <n v="60.28"/>
    <n v="1.5"/>
    <n v="82.31"/>
    <n v="8.24"/>
    <n v="90.55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EG FUELCO 1529 TUGGERANONG"/>
    <s v="CALTEX Australia - Fuel"/>
    <n v="7071340000000000"/>
    <d v="2019-05-06T00:00:00"/>
    <d v="1899-12-30T13:11:00"/>
    <n v="750"/>
    <x v="0"/>
    <n v="46.57"/>
    <n v="1.5"/>
    <n v="63.59"/>
    <n v="6.36"/>
    <n v="69.95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EG FUELCO 1529 TUGGERANONG"/>
    <s v="CALTEX Australia - Fuel"/>
    <n v="7071340000000000"/>
    <d v="2019-08-19T00:00:00"/>
    <d v="1899-12-30T10:00:00"/>
    <n v="40421"/>
    <x v="0"/>
    <n v="52.65"/>
    <n v="1.5"/>
    <n v="71.89"/>
    <n v="7.19"/>
    <n v="79.08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EG FUELCO 1529 TUGGERANONG"/>
    <s v="CALTEX Australia - Fuel"/>
    <n v="7071340000000000"/>
    <d v="2019-10-25T00:00:00"/>
    <d v="1899-12-30T13:41:00"/>
    <n v="45130"/>
    <x v="0"/>
    <n v="58.06"/>
    <n v="1.51"/>
    <n v="79.81"/>
    <n v="7.99"/>
    <n v="87.8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EG FUELCO 1529 TUGGERANONG"/>
    <s v="CALTEX Australia - Fuel"/>
    <n v="7071340000000000"/>
    <d v="2019-12-06T00:00:00"/>
    <d v="1899-12-30T13:30:00"/>
    <n v="1748845"/>
    <x v="0"/>
    <n v="65.33"/>
    <n v="1.51"/>
    <n v="89.8"/>
    <n v="8.99"/>
    <n v="98.79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EG FUELCO 1709 ERINDALE"/>
    <s v="CALTEX Australia - Fuel"/>
    <n v="7071340000000000"/>
    <d v="2019-04-26T00:00:00"/>
    <d v="1899-12-30T07:12:00"/>
    <m/>
    <x v="0"/>
    <n v="58.95"/>
    <n v="1.5"/>
    <n v="80.489999999999995"/>
    <n v="8.0500000000000007"/>
    <n v="88.54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EG FUELCO 1709 ERINDALE"/>
    <s v="CALTEX Australia - Fuel"/>
    <n v="7071340000000000"/>
    <d v="2019-05-26T00:00:00"/>
    <d v="1899-12-30T08:59:00"/>
    <n v="32453"/>
    <x v="0"/>
    <n v="64.430000000000007"/>
    <n v="1.5"/>
    <n v="87.97"/>
    <n v="8.8000000000000007"/>
    <n v="96.77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EG FUELCO 1709 ERINDALE"/>
    <s v="CALTEX Australia - Fuel"/>
    <n v="7071340000000000"/>
    <d v="2019-05-30T00:00:00"/>
    <d v="1899-12-30T11:06:00"/>
    <n v="32973"/>
    <x v="0"/>
    <n v="56.36"/>
    <n v="1.5"/>
    <n v="76.95"/>
    <n v="7.7"/>
    <n v="84.65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EG FUELCO 1709 ERINDALE"/>
    <s v="CALTEX Australia - Fuel"/>
    <n v="7071340000000000"/>
    <d v="2019-07-30T00:00:00"/>
    <d v="1899-12-30T08:13:00"/>
    <n v="27800"/>
    <x v="0"/>
    <n v="56.12"/>
    <n v="1.5"/>
    <n v="76.63"/>
    <n v="7.67"/>
    <n v="84.3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EG FUELCO 1709 ERINDALE"/>
    <s v="CALTEX Australia - Fuel"/>
    <n v="7071340000000000"/>
    <d v="2019-09-13T00:00:00"/>
    <d v="1899-12-30T13:48:00"/>
    <n v="41899"/>
    <x v="0"/>
    <n v="58.7"/>
    <n v="1.45"/>
    <n v="77.48"/>
    <n v="7.75"/>
    <n v="85.23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EG FUELCO 1709 ERINDALE"/>
    <s v="CALTEX Australia - Fuel"/>
    <n v="7071340000000000"/>
    <d v="2019-09-23T00:00:00"/>
    <d v="1899-12-30T14:12:00"/>
    <n v="42400"/>
    <x v="0"/>
    <n v="62.72"/>
    <n v="1.51"/>
    <n v="86.21"/>
    <n v="8.6300000000000008"/>
    <n v="94.84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EG FUELCO 1709 ERINDALE"/>
    <s v="CALTEX Australia - Fuel"/>
    <n v="7071340000000000"/>
    <d v="2019-11-10T00:00:00"/>
    <d v="1899-12-30T07:35:00"/>
    <n v="41416"/>
    <x v="0"/>
    <n v="68.790000000000006"/>
    <n v="1.51"/>
    <n v="94.55"/>
    <n v="9.4600000000000009"/>
    <n v="104.01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ERINDALE WOOLWORTHS  S/STN"/>
    <s v="CALTEX Australia - Fuel"/>
    <n v="7071340000000000"/>
    <d v="2019-01-17T00:00:00"/>
    <d v="1899-12-30T07:08:00"/>
    <m/>
    <x v="0"/>
    <n v="56.92"/>
    <n v="1.47"/>
    <n v="76.17"/>
    <n v="7.62"/>
    <n v="83.79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ERINDALE WOOLWORTHS  S/STN"/>
    <s v="CALTEX Australia - Fuel"/>
    <n v="7071340000000000"/>
    <d v="2019-02-26T00:00:00"/>
    <d v="1899-12-30T10:01:00"/>
    <n v="11432"/>
    <x v="0"/>
    <n v="66.28"/>
    <n v="1.45"/>
    <n v="87.49"/>
    <n v="8.75"/>
    <n v="96.24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1-02T00:00:00"/>
    <d v="1899-12-30T11:21:00"/>
    <m/>
    <x v="0"/>
    <n v="53.63"/>
    <n v="1.47"/>
    <n v="71.760000000000005"/>
    <n v="7.18"/>
    <n v="78.94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1-08T00:00:00"/>
    <d v="1899-12-30T11:36:00"/>
    <n v="20429"/>
    <x v="0"/>
    <n v="65.849999999999994"/>
    <n v="1.47"/>
    <n v="88.12"/>
    <n v="8.82"/>
    <n v="96.94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1-11T00:00:00"/>
    <d v="1899-12-30T13:04:00"/>
    <n v="20867"/>
    <x v="0"/>
    <n v="51.47"/>
    <n v="1.47"/>
    <n v="68.87"/>
    <n v="6.89"/>
    <n v="75.760000000000005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1-31T00:00:00"/>
    <d v="1899-12-30T05:13:00"/>
    <n v="22326"/>
    <x v="0"/>
    <n v="52.69"/>
    <n v="1.47"/>
    <n v="70.510000000000005"/>
    <n v="7.06"/>
    <n v="77.569999999999993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2-04T00:00:00"/>
    <d v="1899-12-30T08:01:00"/>
    <n v="23213"/>
    <x v="0"/>
    <n v="52.7"/>
    <n v="1.47"/>
    <n v="70.52"/>
    <n v="7.06"/>
    <n v="77.58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2-09T00:00:00"/>
    <d v="1899-12-30T09:22:00"/>
    <n v="23397"/>
    <x v="0"/>
    <n v="61.79"/>
    <n v="1.48"/>
    <n v="83.25"/>
    <n v="8.33"/>
    <n v="91.58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2-18T00:00:00"/>
    <d v="1899-12-30T06:37:00"/>
    <n v="23918"/>
    <x v="0"/>
    <n v="54.84"/>
    <n v="1.48"/>
    <n v="73.88"/>
    <n v="7.39"/>
    <n v="81.27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3-18T00:00:00"/>
    <d v="1899-12-30T11:08:00"/>
    <n v="26238"/>
    <x v="0"/>
    <n v="52.71"/>
    <n v="1.48"/>
    <n v="71.02"/>
    <n v="7.11"/>
    <n v="78.13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3-30T00:00:00"/>
    <d v="1899-12-30T06:23:00"/>
    <n v="27342"/>
    <x v="0"/>
    <n v="46.44"/>
    <n v="1.48"/>
    <n v="62.56"/>
    <n v="6.26"/>
    <n v="68.819999999999993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4-07T00:00:00"/>
    <d v="1899-12-30T05:21:00"/>
    <n v="20008"/>
    <x v="0"/>
    <n v="64.06"/>
    <n v="1.48"/>
    <n v="86.31"/>
    <n v="8.64"/>
    <n v="94.95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4-23T00:00:00"/>
    <d v="1899-12-30T08:45:00"/>
    <m/>
    <x v="0"/>
    <n v="45.78"/>
    <n v="1.48"/>
    <n v="61.68"/>
    <n v="6.17"/>
    <n v="67.849999999999994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5-02T00:00:00"/>
    <d v="1899-12-30T11:07:00"/>
    <n v="123"/>
    <x v="0"/>
    <n v="62.79"/>
    <n v="1.5"/>
    <n v="85.74"/>
    <n v="8.58"/>
    <n v="94.32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5-12T00:00:00"/>
    <d v="1899-12-30T08:28:00"/>
    <n v="31265"/>
    <x v="0"/>
    <n v="62.86"/>
    <n v="1.51"/>
    <n v="86.4"/>
    <n v="8.65"/>
    <n v="95.05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5-19T00:00:00"/>
    <d v="1899-12-30T08:55:00"/>
    <n v="31840"/>
    <x v="0"/>
    <n v="59.02"/>
    <n v="1.51"/>
    <n v="81.13"/>
    <n v="8.1199999999999992"/>
    <n v="89.25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6-04T00:00:00"/>
    <d v="1899-12-30T10:49:00"/>
    <n v="33548"/>
    <x v="0"/>
    <n v="61.19"/>
    <n v="1.52"/>
    <n v="84.66"/>
    <n v="8.4700000000000006"/>
    <n v="93.13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6-15T00:00:00"/>
    <d v="1899-12-30T06:26:00"/>
    <n v="34468"/>
    <x v="0"/>
    <n v="55.31"/>
    <n v="1.49"/>
    <n v="75.02"/>
    <n v="7.51"/>
    <n v="82.53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6-21T00:00:00"/>
    <d v="1899-12-30T06:21:00"/>
    <n v="35208"/>
    <x v="0"/>
    <n v="67.81"/>
    <n v="1.5"/>
    <n v="92.59"/>
    <n v="9.26"/>
    <n v="101.85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6-28T00:00:00"/>
    <d v="1899-12-30T13:05:00"/>
    <n v="12321"/>
    <x v="0"/>
    <n v="71.010000000000005"/>
    <n v="1.5"/>
    <n v="96.96"/>
    <n v="9.6999999999999993"/>
    <n v="106.66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7-05T00:00:00"/>
    <d v="1899-12-30T11:35:00"/>
    <n v="132"/>
    <x v="0"/>
    <n v="63.09"/>
    <n v="1.51"/>
    <n v="86.72"/>
    <n v="8.68"/>
    <n v="95.4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7-11T00:00:00"/>
    <d v="1899-12-30T14:05:00"/>
    <n v="37659"/>
    <x v="0"/>
    <n v="60.81"/>
    <n v="1.51"/>
    <n v="83.58"/>
    <n v="8.36"/>
    <n v="91.94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7-18T00:00:00"/>
    <d v="1899-12-30T11:38:00"/>
    <n v="1236"/>
    <x v="0"/>
    <n v="64.92"/>
    <n v="1.52"/>
    <n v="89.83"/>
    <n v="8.99"/>
    <n v="98.82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7-24T00:00:00"/>
    <d v="1899-12-30T11:06:00"/>
    <n v="12321"/>
    <x v="0"/>
    <n v="60.92"/>
    <n v="1.52"/>
    <n v="84.29"/>
    <n v="8.43"/>
    <n v="92.72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8-06T00:00:00"/>
    <d v="1899-12-30T10:43:00"/>
    <n v="1232"/>
    <x v="0"/>
    <n v="71.290000000000006"/>
    <n v="1.55"/>
    <n v="100.58"/>
    <n v="10.06"/>
    <n v="110.64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8-13T00:00:00"/>
    <d v="1899-12-30T10:34:00"/>
    <n v="39970"/>
    <x v="0"/>
    <n v="64.430000000000007"/>
    <n v="1.55"/>
    <n v="90.91"/>
    <n v="9.1"/>
    <n v="100.01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9-06T00:00:00"/>
    <d v="1899-12-30T13:46:00"/>
    <n v="41393"/>
    <x v="0"/>
    <n v="59.39"/>
    <n v="1.5"/>
    <n v="81.09"/>
    <n v="8.11"/>
    <n v="89.2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9-30T00:00:00"/>
    <d v="1899-12-30T00:59:00"/>
    <n v="5121222"/>
    <x v="0"/>
    <n v="65.86"/>
    <n v="1.55"/>
    <n v="92.92"/>
    <n v="9.3000000000000007"/>
    <n v="102.22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10-04T00:00:00"/>
    <d v="1899-12-30T13:30:00"/>
    <n v="43410"/>
    <x v="0"/>
    <n v="32.020000000000003"/>
    <n v="1.55"/>
    <n v="45.18"/>
    <n v="4.5199999999999996"/>
    <n v="49.7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10-14T00:00:00"/>
    <d v="1899-12-30T08:00:00"/>
    <n v="12336"/>
    <x v="0"/>
    <n v="70.73"/>
    <n v="1.55"/>
    <n v="99.79"/>
    <n v="9.98"/>
    <n v="109.77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10-19T00:00:00"/>
    <d v="1899-12-30T06:08:00"/>
    <n v="44596"/>
    <x v="0"/>
    <n v="45.93"/>
    <n v="1.55"/>
    <n v="64.8"/>
    <n v="6.49"/>
    <n v="71.290000000000006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11-01T00:00:00"/>
    <d v="1899-12-30T14:11:00"/>
    <n v="45812"/>
    <x v="0"/>
    <n v="64.349999999999994"/>
    <n v="1.55"/>
    <n v="90.79"/>
    <n v="9.08"/>
    <n v="99.87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11-18T00:00:00"/>
    <d v="1899-12-30T10:02:00"/>
    <n v="4700"/>
    <x v="0"/>
    <n v="50.17"/>
    <n v="1.55"/>
    <n v="70.78"/>
    <n v="7.08"/>
    <n v="77.86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11-22T00:00:00"/>
    <d v="1899-12-30T14:17:00"/>
    <n v="12232"/>
    <x v="0"/>
    <n v="55.62"/>
    <n v="1.55"/>
    <n v="78.47"/>
    <n v="7.85"/>
    <n v="86.32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11-29T00:00:00"/>
    <d v="1899-12-30T13:08:00"/>
    <n v="47960"/>
    <x v="0"/>
    <n v="54.76"/>
    <n v="1.55"/>
    <n v="77.260000000000005"/>
    <n v="7.73"/>
    <n v="84.99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12-13T00:00:00"/>
    <d v="1899-12-30T13:33:00"/>
    <n v="49185"/>
    <x v="0"/>
    <n v="56.5"/>
    <n v="1.57"/>
    <n v="80.75"/>
    <n v="8.08"/>
    <n v="88.83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12-21T00:00:00"/>
    <d v="1899-12-30T06:12:00"/>
    <n v="45820"/>
    <x v="0"/>
    <n v="66"/>
    <n v="1.57"/>
    <n v="94.32"/>
    <n v="9.44"/>
    <n v="103.76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12-29T00:00:00"/>
    <d v="1899-12-30T08:20:00"/>
    <n v="50490"/>
    <x v="0"/>
    <n v="64.239999999999995"/>
    <n v="1.57"/>
    <n v="91.81"/>
    <n v="9.19"/>
    <n v="101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TUGGERANONG WOOLWORTHS S/STN"/>
    <s v="CALTEX Australia - Fuel"/>
    <n v="7071340000000000"/>
    <d v="2019-03-25T00:00:00"/>
    <d v="1899-12-30T13:55:00"/>
    <n v="1222"/>
    <x v="0"/>
    <n v="61.84"/>
    <n v="1.45"/>
    <n v="81.63"/>
    <n v="8.17"/>
    <n v="89.8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2-07T00:00:00"/>
    <d v="1899-12-30T13:23:00"/>
    <n v="10237"/>
    <x v="0"/>
    <n v="60.45"/>
    <n v="1.46"/>
    <n v="80.239999999999995"/>
    <n v="8.0299999999999994"/>
    <n v="88.27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6-24T00:00:00"/>
    <d v="1899-12-30T08:08:00"/>
    <n v="17924"/>
    <x v="0"/>
    <n v="35.21"/>
    <n v="1.46"/>
    <n v="46.8"/>
    <n v="4.6900000000000004"/>
    <n v="51.49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10-25T00:00:00"/>
    <d v="1899-12-30T09:51:00"/>
    <n v="26608"/>
    <x v="0"/>
    <n v="58.89"/>
    <n v="1.53"/>
    <n v="82.02"/>
    <n v="8.2100000000000009"/>
    <n v="90.23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10-31T00:00:00"/>
    <d v="1899-12-30T13:27:00"/>
    <n v="27141"/>
    <x v="0"/>
    <n v="65.569999999999993"/>
    <n v="1.53"/>
    <n v="91.32"/>
    <n v="9.14"/>
    <n v="100.46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11-14T00:00:00"/>
    <d v="1899-12-30T00:59:00"/>
    <n v="28727"/>
    <x v="0"/>
    <n v="68.11"/>
    <n v="1.53"/>
    <n v="94.85"/>
    <n v="9.49"/>
    <n v="104.34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12-04T00:00:00"/>
    <d v="1899-12-30T10:13:00"/>
    <n v="30209"/>
    <x v="0"/>
    <n v="70.150000000000006"/>
    <n v="1.54"/>
    <n v="98.34"/>
    <n v="9.84"/>
    <n v="108.18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12-18T00:00:00"/>
    <d v="1899-12-30T07:59:00"/>
    <n v="31100"/>
    <x v="0"/>
    <n v="72.66"/>
    <n v="1.54"/>
    <n v="101.85"/>
    <n v="10.19"/>
    <n v="112.04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CONDER WOOLWORTHS S/STN"/>
    <s v="CALTEX Australia - Fuel"/>
    <n v="7071340000000000"/>
    <d v="2019-03-21T00:00:00"/>
    <d v="1899-12-30T11:26:00"/>
    <n v="12379"/>
    <x v="0"/>
    <n v="66.709999999999994"/>
    <n v="1.47"/>
    <n v="89.15"/>
    <n v="8.92"/>
    <n v="98.07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3-29T00:00:00"/>
    <d v="1899-12-30T06:42:00"/>
    <n v="12903"/>
    <x v="0"/>
    <n v="58.78"/>
    <n v="1.47"/>
    <n v="78.55"/>
    <n v="7.86"/>
    <n v="86.41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4-12T00:00:00"/>
    <d v="1899-12-30T08:20:00"/>
    <n v="13875"/>
    <x v="0"/>
    <n v="53.91"/>
    <n v="1.5"/>
    <n v="73.61"/>
    <n v="7.37"/>
    <n v="80.98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7-04T00:00:00"/>
    <d v="1899-12-30T00:58:00"/>
    <n v="18721"/>
    <x v="0"/>
    <n v="62.85"/>
    <n v="1.46"/>
    <n v="83.54"/>
    <n v="8.36"/>
    <n v="91.9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7-23T00:00:00"/>
    <d v="1899-12-30T11:12:00"/>
    <n v="20229"/>
    <x v="0"/>
    <n v="54.51"/>
    <n v="1.5"/>
    <n v="74.430000000000007"/>
    <n v="7.45"/>
    <n v="81.88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10-03T00:00:00"/>
    <d v="1899-12-30T13:22:00"/>
    <n v="24918"/>
    <x v="0"/>
    <n v="58.15"/>
    <n v="1.53"/>
    <n v="80.989999999999995"/>
    <n v="8.1"/>
    <n v="89.09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10-10T00:00:00"/>
    <d v="1899-12-30T13:22:00"/>
    <n v="25484"/>
    <x v="0"/>
    <n v="62.26"/>
    <n v="1.53"/>
    <n v="86.71"/>
    <n v="8.68"/>
    <n v="95.39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10-17T00:00:00"/>
    <d v="1899-12-30T11:43:00"/>
    <n v="26057"/>
    <x v="0"/>
    <n v="64.010000000000005"/>
    <n v="1.53"/>
    <n v="89.15"/>
    <n v="8.92"/>
    <n v="98.07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11-28T00:00:00"/>
    <d v="1899-12-30T06:43:00"/>
    <n v="29630"/>
    <x v="0"/>
    <n v="57.08"/>
    <n v="1.53"/>
    <n v="79.5"/>
    <n v="7.96"/>
    <n v="87.46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29 TUGGERANONG"/>
    <s v="CALTEX Australia - Fuel"/>
    <n v="7071340000000000"/>
    <d v="2019-04-17T00:00:00"/>
    <d v="1899-12-30T13:40:00"/>
    <n v="14411"/>
    <x v="0"/>
    <n v="62.79"/>
    <n v="1.5"/>
    <n v="85.74"/>
    <n v="8.58"/>
    <n v="94.32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29 TUGGERANONG"/>
    <s v="CALTEX Australia - Fuel"/>
    <n v="7071340000000000"/>
    <d v="2019-06-25T00:00:00"/>
    <d v="1899-12-30T13:31:00"/>
    <n v="18169"/>
    <x v="0"/>
    <n v="52.9"/>
    <n v="1.5"/>
    <n v="72.239999999999995"/>
    <n v="7.23"/>
    <n v="79.47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29 TUGGERANONG"/>
    <s v="CALTEX Australia - Fuel"/>
    <n v="7071340000000000"/>
    <d v="2019-07-11T00:00:00"/>
    <d v="1899-12-30T07:36:00"/>
    <n v="19234"/>
    <x v="0"/>
    <n v="57.67"/>
    <n v="1.5"/>
    <n v="78.75"/>
    <n v="7.88"/>
    <n v="86.63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29 TUGGERANONG"/>
    <s v="CALTEX Australia - Fuel"/>
    <n v="7071340000000000"/>
    <d v="2019-07-17T00:00:00"/>
    <d v="1899-12-30T11:38:00"/>
    <n v="19793"/>
    <x v="0"/>
    <n v="64.39"/>
    <n v="1.5"/>
    <n v="87.92"/>
    <n v="8.8000000000000007"/>
    <n v="96.72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29 TUGGERANONG"/>
    <s v="CALTEX Australia - Fuel"/>
    <n v="7071340000000000"/>
    <d v="2019-09-05T00:00:00"/>
    <d v="1899-12-30T07:15:00"/>
    <n v="22764"/>
    <x v="0"/>
    <n v="62.66"/>
    <n v="1.45"/>
    <n v="82.71"/>
    <n v="8.2799999999999994"/>
    <n v="90.99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29 TUGGERANONG"/>
    <s v="CALTEX Australia - Fuel"/>
    <n v="7071340000000000"/>
    <d v="2019-09-12T00:00:00"/>
    <d v="1899-12-30T08:01:00"/>
    <n v="23308"/>
    <x v="0"/>
    <n v="58.52"/>
    <n v="1.45"/>
    <n v="77.25"/>
    <n v="7.73"/>
    <n v="84.98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29 TUGGERANONG"/>
    <s v="CALTEX Australia - Fuel"/>
    <n v="7071340000000000"/>
    <d v="2019-09-26T00:00:00"/>
    <d v="1899-12-30T08:16:00"/>
    <n v="24403"/>
    <x v="0"/>
    <n v="66.42"/>
    <n v="1.51"/>
    <n v="91.3"/>
    <n v="9.14"/>
    <n v="100.44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29 TUGGERANONG"/>
    <s v="CALTEX Australia - Fuel"/>
    <n v="7071340000000000"/>
    <d v="2019-11-08T00:00:00"/>
    <d v="1899-12-30T07:43:00"/>
    <n v="27730"/>
    <x v="0"/>
    <n v="66.62"/>
    <n v="1.51"/>
    <n v="91.57"/>
    <n v="9.16"/>
    <n v="100.73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29 TUGGERANONG"/>
    <s v="CALTEX Australia - Fuel"/>
    <n v="7071340000000000"/>
    <d v="2019-11-21T00:00:00"/>
    <d v="1899-12-30T11:13:00"/>
    <n v="28973"/>
    <x v="0"/>
    <n v="68.760000000000005"/>
    <n v="1.51"/>
    <n v="94.52"/>
    <n v="9.4600000000000009"/>
    <n v="103.98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709 ERINDALE"/>
    <s v="CALTEX Australia - Fuel"/>
    <n v="7071340000000000"/>
    <d v="2019-05-02T00:00:00"/>
    <d v="1899-12-30T10:37:00"/>
    <n v="15008"/>
    <x v="0"/>
    <n v="66.88"/>
    <n v="1.5"/>
    <n v="91.32"/>
    <n v="9.14"/>
    <n v="100.46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709 ERINDALE"/>
    <s v="CALTEX Australia - Fuel"/>
    <n v="7071340000000000"/>
    <d v="2019-06-04T00:00:00"/>
    <d v="1899-12-30T07:47:00"/>
    <n v="16983"/>
    <x v="0"/>
    <n v="63.31"/>
    <n v="1.5"/>
    <n v="86.45"/>
    <n v="8.65"/>
    <n v="95.1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709 ERINDALE"/>
    <s v="CALTEX Australia - Fuel"/>
    <n v="7071340000000000"/>
    <d v="2019-07-31T00:00:00"/>
    <d v="1899-12-30T09:59:00"/>
    <n v="52000"/>
    <x v="0"/>
    <n v="64.569999999999993"/>
    <n v="1.5"/>
    <n v="88.16"/>
    <n v="8.82"/>
    <n v="96.98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709 ERINDALE"/>
    <s v="CALTEX Australia - Fuel"/>
    <n v="7071340000000000"/>
    <d v="2019-09-18T00:00:00"/>
    <d v="1899-12-30T08:20:00"/>
    <n v="23796"/>
    <x v="0"/>
    <n v="63.93"/>
    <n v="1.45"/>
    <n v="84.39"/>
    <n v="8.44"/>
    <n v="92.83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RINDALE WOOLWORTHS  S/STN"/>
    <s v="CALTEX Australia - Fuel"/>
    <n v="7071340000000000"/>
    <d v="2019-02-01T00:00:00"/>
    <d v="1899-12-30T09:03:00"/>
    <n v="9764"/>
    <x v="0"/>
    <n v="59.41"/>
    <n v="1.45"/>
    <n v="78.42"/>
    <n v="7.85"/>
    <n v="86.27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RINDALE WOOLWORTHS  S/STN"/>
    <s v="CALTEX Australia - Fuel"/>
    <n v="7071340000000000"/>
    <d v="2019-03-05T00:00:00"/>
    <d v="1899-12-30T13:32:00"/>
    <n v="11246"/>
    <x v="0"/>
    <n v="60.75"/>
    <n v="1.45"/>
    <n v="80.19"/>
    <n v="8.02"/>
    <n v="88.21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KAMBAH CALTEX WOOLWORTHS"/>
    <s v="CALTEX Australia - Fuel"/>
    <n v="7071340000000000"/>
    <d v="2019-01-03T00:00:00"/>
    <d v="1899-12-30T09:39:00"/>
    <m/>
    <x v="0"/>
    <n v="55.3"/>
    <n v="1.47"/>
    <n v="74"/>
    <n v="7.41"/>
    <n v="81.41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KAMBAH CALTEX WOOLWORTHS"/>
    <s v="CALTEX Australia - Fuel"/>
    <n v="7071340000000000"/>
    <d v="2019-01-11T00:00:00"/>
    <d v="1899-12-30T13:39:00"/>
    <n v="9315"/>
    <x v="0"/>
    <n v="25.44"/>
    <n v="1.47"/>
    <n v="34.049999999999997"/>
    <n v="3.41"/>
    <n v="37.46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KAMBAH CALTEX WOOLWORTHS"/>
    <s v="CALTEX Australia - Fuel"/>
    <n v="7071340000000000"/>
    <d v="2019-03-15T00:00:00"/>
    <d v="1899-12-30T06:54:00"/>
    <n v="11803"/>
    <x v="0"/>
    <n v="68.3"/>
    <n v="1.48"/>
    <n v="92.02"/>
    <n v="9.2100000000000009"/>
    <n v="101.23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KAMBAH CALTEX WOOLWORTHS"/>
    <s v="CALTEX Australia - Fuel"/>
    <n v="7071340000000000"/>
    <d v="2019-04-05T00:00:00"/>
    <d v="1899-12-30T06:51:00"/>
    <n v="13430"/>
    <x v="0"/>
    <n v="58.35"/>
    <n v="1.48"/>
    <n v="78.61"/>
    <n v="7.87"/>
    <n v="86.48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KAMBAH CALTEX WOOLWORTHS"/>
    <s v="CALTEX Australia - Fuel"/>
    <n v="7071340000000000"/>
    <d v="2019-05-08T00:00:00"/>
    <d v="1899-12-30T11:32:00"/>
    <n v="15558"/>
    <x v="0"/>
    <n v="61.27"/>
    <n v="1.51"/>
    <n v="84.22"/>
    <n v="8.43"/>
    <n v="92.65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KAMBAH CALTEX WOOLWORTHS"/>
    <s v="CALTEX Australia - Fuel"/>
    <n v="7071340000000000"/>
    <d v="2019-05-16T00:00:00"/>
    <d v="1899-12-30T06:14:00"/>
    <n v="16126"/>
    <x v="0"/>
    <n v="65.42"/>
    <n v="1.51"/>
    <n v="89.93"/>
    <n v="9"/>
    <n v="98.93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KAMBAH CALTEX WOOLWORTHS"/>
    <s v="CALTEX Australia - Fuel"/>
    <n v="7071340000000000"/>
    <d v="2019-05-22T00:00:00"/>
    <d v="1899-12-30T09:44:00"/>
    <n v="16522"/>
    <x v="0"/>
    <n v="50.71"/>
    <n v="1.52"/>
    <n v="70.16"/>
    <n v="7.02"/>
    <n v="77.180000000000007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KAMBAH CALTEX WOOLWORTHS"/>
    <s v="CALTEX Australia - Fuel"/>
    <n v="7071340000000000"/>
    <d v="2019-06-12T00:00:00"/>
    <d v="1899-12-30T08:28:00"/>
    <n v="17486"/>
    <x v="0"/>
    <n v="60.24"/>
    <n v="1.5"/>
    <n v="82.25"/>
    <n v="8.23"/>
    <n v="90.48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KAMBAH CALTEX WOOLWORTHS"/>
    <s v="CALTEX Australia - Fuel"/>
    <n v="7071340000000000"/>
    <d v="2019-08-11T00:00:00"/>
    <d v="1899-12-30T07:48:00"/>
    <n v="212819"/>
    <x v="0"/>
    <n v="61.24"/>
    <n v="1.55"/>
    <n v="86.4"/>
    <n v="8.65"/>
    <n v="95.05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KAMBAH CALTEX WOOLWORTHS"/>
    <s v="CALTEX Australia - Fuel"/>
    <n v="7071340000000000"/>
    <d v="2019-08-19T00:00:00"/>
    <d v="1899-12-30T07:01:00"/>
    <n v="21707"/>
    <x v="0"/>
    <n v="57.62"/>
    <n v="1.55"/>
    <n v="81.3"/>
    <n v="8.14"/>
    <n v="89.44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KAMBAH CALTEX WOOLWORTHS"/>
    <s v="CALTEX Australia - Fuel"/>
    <n v="7071340000000000"/>
    <d v="2019-08-28T00:00:00"/>
    <d v="1899-12-30T09:32:00"/>
    <n v="22247"/>
    <x v="0"/>
    <n v="62.25"/>
    <n v="1.55"/>
    <n v="87.83"/>
    <n v="8.7899999999999991"/>
    <n v="96.62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KAMBAH CALTEX WOOLWORTHS"/>
    <s v="CALTEX Australia - Fuel"/>
    <n v="7071340000000000"/>
    <d v="2019-11-22T00:00:00"/>
    <d v="1899-12-30T13:41:00"/>
    <n v="27952"/>
    <x v="0"/>
    <n v="22.12"/>
    <n v="1.55"/>
    <n v="31.21"/>
    <n v="3.13"/>
    <n v="34.340000000000003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KAMBAH CALTEX WOOLWORTHS"/>
    <s v="CALTEX Australia - Fuel"/>
    <n v="7071340000000000"/>
    <d v="2019-12-12T00:00:00"/>
    <d v="1899-12-30T11:08:00"/>
    <n v="30719"/>
    <x v="0"/>
    <n v="62.1"/>
    <n v="1.57"/>
    <n v="88.75"/>
    <n v="8.8800000000000008"/>
    <n v="97.63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TUGGERANONG WOOLWORTHS S/STN"/>
    <s v="CALTEX Australia - Fuel"/>
    <n v="7071340000000000"/>
    <d v="2019-02-25T00:00:00"/>
    <d v="1899-12-30T13:14:00"/>
    <n v="10778"/>
    <x v="0"/>
    <n v="65.540000000000006"/>
    <n v="1.45"/>
    <n v="86.51"/>
    <n v="8.66"/>
    <n v="95.17"/>
  </r>
  <r>
    <x v="336"/>
    <s v="ACT TCCS - PTS - City Maintenance - PM - Kambah Depot"/>
    <n v="916985"/>
    <m/>
    <s v="Agricultural"/>
    <m/>
    <m/>
    <s v="TORO"/>
    <s v="MOWER"/>
    <s v="Groundsmaster 5900 Wide Area Ride-On Mower"/>
    <s v="CALTEX WESTON CREEK FOODARY"/>
    <s v="CALTEX Australia - Fuel"/>
    <n v="7071340000000000"/>
    <d v="2019-11-27T00:00:00"/>
    <d v="1899-12-30T14:15:00"/>
    <n v="589"/>
    <x v="0"/>
    <n v="47.04"/>
    <n v="1.55"/>
    <n v="66.37"/>
    <n v="6.64"/>
    <n v="73.010000000000005"/>
  </r>
  <r>
    <x v="336"/>
    <s v="ACT TCCS - PTS - City Maintenance - PM - Kambah Depot"/>
    <n v="916985"/>
    <m/>
    <s v="Agricultural"/>
    <m/>
    <m/>
    <s v="TORO"/>
    <s v="MOWER"/>
    <s v="Groundsmaster 5900 Wide Area Ride-On Mower"/>
    <s v="WESTON CALTEX WOOLWORTHS"/>
    <s v="CALTEX Australia - Fuel"/>
    <n v="7071340000000000"/>
    <d v="2019-01-04T00:00:00"/>
    <d v="1899-12-30T06:39:00"/>
    <n v="174"/>
    <x v="0"/>
    <n v="68.88"/>
    <n v="1.61"/>
    <n v="100.94"/>
    <n v="10.1"/>
    <n v="111.04"/>
  </r>
  <r>
    <x v="336"/>
    <s v="ACT TCCS - PTS - City Maintenance - PM - Kambah Depot"/>
    <n v="916985"/>
    <m/>
    <s v="Agricultural"/>
    <m/>
    <m/>
    <s v="TORO"/>
    <s v="MOWER"/>
    <s v="Groundsmaster 5900 Wide Area Ride-On Mower"/>
    <s v="WESTON CALTEX WOOLWORTHS"/>
    <s v="CALTEX Australia - Fuel"/>
    <n v="7071340000000000"/>
    <d v="2019-01-07T00:00:00"/>
    <d v="1899-12-30T09:00:00"/>
    <n v="179"/>
    <x v="0"/>
    <n v="39.92"/>
    <n v="1.61"/>
    <n v="58.5"/>
    <n v="5.86"/>
    <n v="64.36"/>
  </r>
  <r>
    <x v="336"/>
    <s v="ACT TCCS - PTS - City Maintenance - PM - Kambah Depot"/>
    <n v="916985"/>
    <m/>
    <s v="Agricultural"/>
    <m/>
    <m/>
    <s v="TORO"/>
    <s v="MOWER"/>
    <s v="Groundsmaster 5900 Wide Area Ride-On Mower"/>
    <s v="WESTON CALTEX WOOLWORTHS"/>
    <s v="CALTEX Australia - Fuel"/>
    <n v="7071340000000000"/>
    <d v="2019-01-09T00:00:00"/>
    <d v="1899-12-30T06:37:00"/>
    <n v="187"/>
    <x v="0"/>
    <n v="70.959999999999994"/>
    <n v="1.61"/>
    <n v="103.99"/>
    <n v="10.4"/>
    <n v="114.39"/>
  </r>
  <r>
    <x v="336"/>
    <s v="ACT TCCS - PTS - City Maintenance - PM - Kambah Depot"/>
    <n v="916985"/>
    <m/>
    <s v="Agricultural"/>
    <m/>
    <m/>
    <s v="TORO"/>
    <s v="MOWER"/>
    <s v="Groundsmaster 5900 Wide Area Ride-On Mower"/>
    <s v="WESTON CALTEX WOOLWORTHS"/>
    <s v="CALTEX Australia - Fuel"/>
    <n v="7071340000000000"/>
    <d v="2019-01-10T00:00:00"/>
    <d v="1899-12-30T06:47:00"/>
    <n v="192"/>
    <x v="0"/>
    <n v="40.06"/>
    <n v="1.61"/>
    <n v="58.71"/>
    <n v="5.88"/>
    <n v="64.59"/>
  </r>
  <r>
    <x v="336"/>
    <s v="ACT TCCS - PTS - City Maintenance - PM - Kambah Depot"/>
    <n v="916985"/>
    <m/>
    <s v="Agricultural"/>
    <m/>
    <m/>
    <s v="TORO"/>
    <s v="MOWER"/>
    <s v="Groundsmaster 5900 Wide Area Ride-On Mower"/>
    <s v="WESTON CALTEX WOOLWORTHS"/>
    <s v="CALTEX Australia - Fuel"/>
    <n v="7071340000000000"/>
    <d v="2019-01-11T00:00:00"/>
    <d v="1899-12-30T06:36:00"/>
    <n v="197"/>
    <x v="0"/>
    <n v="45.05"/>
    <n v="1.61"/>
    <n v="66.02"/>
    <n v="6.61"/>
    <n v="72.63"/>
  </r>
  <r>
    <x v="336"/>
    <s v="ACT TCCS - PTS - City Maintenance - PM - Kambah Depot"/>
    <n v="916985"/>
    <m/>
    <s v="Agricultural"/>
    <m/>
    <m/>
    <s v="TORO"/>
    <s v="MOWER"/>
    <s v="Groundsmaster 5900 Wide Area Ride-On Mower"/>
    <s v="WESTON CALTEX WOOLWORTHS"/>
    <s v="CALTEX Australia - Fuel"/>
    <n v="7071340000000000"/>
    <d v="2019-02-04T00:00:00"/>
    <d v="1899-12-30T06:36:00"/>
    <n v="255"/>
    <x v="0"/>
    <n v="47.03"/>
    <n v="1.53"/>
    <n v="65.5"/>
    <n v="6.56"/>
    <n v="72.06"/>
  </r>
  <r>
    <x v="336"/>
    <s v="ACT TCCS - PTS - City Maintenance - PM - Kambah Depot"/>
    <n v="916985"/>
    <m/>
    <s v="Agricultural"/>
    <m/>
    <m/>
    <s v="TORO"/>
    <s v="MOWER"/>
    <s v="Groundsmaster 5900 Wide Area Ride-On Mower"/>
    <s v="WESTON CALTEX WOOLWORTHS"/>
    <s v="CALTEX Australia - Fuel"/>
    <n v="7071340000000000"/>
    <d v="2019-02-05T00:00:00"/>
    <d v="1899-12-30T06:59:00"/>
    <n v="262"/>
    <x v="0"/>
    <n v="44.33"/>
    <n v="1.53"/>
    <n v="61.74"/>
    <n v="6.18"/>
    <n v="67.92"/>
  </r>
  <r>
    <x v="336"/>
    <s v="ACT TCCS - PTS - City Maintenance - PM - Kambah Depot"/>
    <n v="916985"/>
    <m/>
    <s v="Agricultural"/>
    <m/>
    <m/>
    <s v="TORO"/>
    <s v="MOWER"/>
    <s v="Groundsmaster 5900 Wide Area Ride-On Mower"/>
    <s v="WESTON CALTEX WOOLWORTHS"/>
    <s v="CALTEX Australia - Fuel"/>
    <n v="7071340000000000"/>
    <d v="2019-02-07T00:00:00"/>
    <d v="1899-12-30T06:35:00"/>
    <n v="271"/>
    <x v="0"/>
    <n v="48"/>
    <n v="1.53"/>
    <n v="66.849999999999994"/>
    <n v="6.69"/>
    <n v="73.540000000000006"/>
  </r>
  <r>
    <x v="336"/>
    <s v="ACT TCCS - PTS - City Maintenance - PM - Kambah Depot"/>
    <n v="916985"/>
    <m/>
    <s v="Agricultural"/>
    <m/>
    <m/>
    <s v="TORO"/>
    <s v="MOWER"/>
    <s v="Groundsmaster 5900 Wide Area Ride-On Mower"/>
    <s v="WESTON CALTEX WOOLWORTHS"/>
    <s v="CALTEX Australia - Fuel"/>
    <n v="7071340000000000"/>
    <d v="2019-02-14T00:00:00"/>
    <d v="1899-12-30T06:38:00"/>
    <n v="288"/>
    <x v="0"/>
    <n v="52.01"/>
    <n v="1.54"/>
    <n v="72.91"/>
    <n v="7.3"/>
    <n v="80.209999999999994"/>
  </r>
  <r>
    <x v="336"/>
    <s v="ACT TCCS - PTS - City Maintenance - PM - Kambah Depot"/>
    <n v="916985"/>
    <m/>
    <s v="Agricultural"/>
    <m/>
    <m/>
    <s v="TORO"/>
    <s v="MOWER"/>
    <s v="Groundsmaster 5900 Wide Area Ride-On Mower"/>
    <s v="WESTON CALTEX WOOLWORTHS"/>
    <s v="CALTEX Australia - Fuel"/>
    <n v="7071340000000000"/>
    <d v="2019-02-15T00:00:00"/>
    <d v="1899-12-30T06:30:00"/>
    <n v="294"/>
    <x v="0"/>
    <n v="51.13"/>
    <n v="1.54"/>
    <n v="71.67"/>
    <n v="7.17"/>
    <n v="78.84"/>
  </r>
  <r>
    <x v="336"/>
    <s v="ACT TCCS - PTS - City Maintenance - PM - Kambah Depot"/>
    <n v="916985"/>
    <m/>
    <s v="Agricultural"/>
    <m/>
    <m/>
    <s v="TORO"/>
    <s v="MOWER"/>
    <s v="Groundsmaster 5900 Wide Area Ride-On Mower"/>
    <s v="WESTON CALTEX WOOLWORTHS"/>
    <s v="CALTEX Australia - Fuel"/>
    <n v="7071340000000000"/>
    <d v="2019-02-23T00:00:00"/>
    <d v="1899-12-30T06:29:00"/>
    <n v="324"/>
    <x v="0"/>
    <n v="37.76"/>
    <n v="1.54"/>
    <n v="52.94"/>
    <n v="5.3"/>
    <n v="58.24"/>
  </r>
  <r>
    <x v="140"/>
    <s v="ACT TCCS - PTS - City Maintenance - PM - Kambah Depot"/>
    <n v="935288"/>
    <m/>
    <s v="Light Commercial"/>
    <m/>
    <n v="2019"/>
    <s v="FORD"/>
    <s v="RANGER"/>
    <s v="PX MKIII MY19 2.2 TDCI XL SINGLE HI-RIDER 4X2 AUTO 2DR CAB CHASSIS (REL. 05/18)"/>
    <s v="CALWELL CALTEX WOOLWORTHS"/>
    <s v="CALTEX Australia - Fuel"/>
    <n v="7071340000000000"/>
    <d v="2019-07-02T00:00:00"/>
    <d v="1899-12-30T11:22:00"/>
    <n v="3905"/>
    <x v="0"/>
    <n v="32.56"/>
    <n v="1.5"/>
    <n v="44.46"/>
    <n v="4.45"/>
    <n v="48.91"/>
  </r>
  <r>
    <x v="140"/>
    <s v="ACT TCCS - PTS - City Maintenance - PM - Kambah Depot"/>
    <n v="935288"/>
    <m/>
    <s v="Light Commercial"/>
    <m/>
    <n v="2019"/>
    <s v="FORD"/>
    <s v="RANGER"/>
    <s v="PX MKIII MY19 2.2 TDCI XL SINGLE HI-RIDER 4X2 AUTO 2DR CAB CHASSIS (REL. 05/18)"/>
    <s v="CALWELL CALTEX WOOLWORTHS"/>
    <s v="CALTEX Australia - Fuel"/>
    <n v="7071340000000000"/>
    <d v="2019-10-02T00:00:00"/>
    <d v="1899-12-30T10:59:00"/>
    <n v="9700"/>
    <x v="0"/>
    <n v="61.56"/>
    <n v="1.55"/>
    <n v="86.85"/>
    <n v="8.69"/>
    <n v="95.54"/>
  </r>
  <r>
    <x v="140"/>
    <s v="ACT TCCS - PTS - City Maintenance - PM - Kambah Depot"/>
    <n v="935288"/>
    <m/>
    <s v="Light Commercial"/>
    <m/>
    <n v="2019"/>
    <s v="FORD"/>
    <s v="RANGER"/>
    <s v="PX MKIII MY19 2.2 TDCI XL SINGLE HI-RIDER 4X2 AUTO 2DR CAB CHASSIS (REL. 05/18)"/>
    <s v="EG FUELCO 1514 CONDER"/>
    <s v="CALTEX Australia - Fuel"/>
    <n v="7071340000000000"/>
    <d v="2019-08-02T00:00:00"/>
    <d v="1899-12-30T10:51:00"/>
    <n v="5345"/>
    <x v="0"/>
    <n v="67.48"/>
    <n v="1.5"/>
    <n v="92.14"/>
    <n v="9.2200000000000006"/>
    <n v="101.36"/>
  </r>
  <r>
    <x v="140"/>
    <s v="ACT TCCS - PTS - City Maintenance - PM - Kambah Depot"/>
    <n v="935288"/>
    <m/>
    <s v="Light Commercial"/>
    <m/>
    <n v="2019"/>
    <s v="FORD"/>
    <s v="RANGER"/>
    <s v="PX MKIII MY19 2.2 TDCI XL SINGLE HI-RIDER 4X2 AUTO 2DR CAB CHASSIS (REL. 05/18)"/>
    <s v="EG FUELCO 1529 TUGGERANONG"/>
    <s v="CALTEX Australia - Fuel"/>
    <n v="7071340000000000"/>
    <d v="2019-06-04T00:00:00"/>
    <d v="1899-12-30T11:28:00"/>
    <n v="3236"/>
    <x v="0"/>
    <n v="66.19"/>
    <n v="1.5"/>
    <n v="90.38"/>
    <n v="9.0399999999999991"/>
    <n v="99.42"/>
  </r>
  <r>
    <x v="140"/>
    <s v="ACT TCCS - PTS - City Maintenance - PM - Kambah Depot"/>
    <n v="935288"/>
    <m/>
    <s v="Light Commercial"/>
    <m/>
    <n v="2019"/>
    <s v="FORD"/>
    <s v="RANGER"/>
    <s v="PX MKIII MY19 2.2 TDCI XL SINGLE HI-RIDER 4X2 AUTO 2DR CAB CHASSIS (REL. 05/18)"/>
    <s v="EG FUELCO 1529 TUGGERANONG"/>
    <s v="CALTEX Australia - Fuel"/>
    <n v="7071340000000000"/>
    <d v="2019-07-10T00:00:00"/>
    <d v="1899-12-30T07:44:00"/>
    <n v="4217"/>
    <x v="0"/>
    <n v="67.040000000000006"/>
    <n v="1.5"/>
    <n v="91.54"/>
    <n v="9.16"/>
    <n v="100.7"/>
  </r>
  <r>
    <x v="140"/>
    <s v="ACT TCCS - PTS - City Maintenance - PM - Kambah Depot"/>
    <n v="935288"/>
    <m/>
    <s v="Light Commercial"/>
    <m/>
    <n v="2019"/>
    <s v="FORD"/>
    <s v="RANGER"/>
    <s v="PX MKIII MY19 2.2 TDCI XL SINGLE HI-RIDER 4X2 AUTO 2DR CAB CHASSIS (REL. 05/18)"/>
    <s v="EG FUELCO 1709 ERINDALE"/>
    <s v="CALTEX Australia - Fuel"/>
    <n v="7071340000000000"/>
    <d v="2019-11-12T00:00:00"/>
    <d v="1899-12-30T08:32:00"/>
    <n v="32000"/>
    <x v="0"/>
    <n v="64.36"/>
    <n v="1.51"/>
    <n v="88.46"/>
    <n v="8.85"/>
    <n v="97.31"/>
  </r>
  <r>
    <x v="140"/>
    <s v="ACT TCCS - PTS - City Maintenance - PM - Kambah Depot"/>
    <n v="935288"/>
    <m/>
    <s v="Light Commercial"/>
    <m/>
    <n v="2019"/>
    <s v="FORD"/>
    <s v="RANGER"/>
    <s v="PX MKIII MY19 2.2 TDCI XL SINGLE HI-RIDER 4X2 AUTO 2DR CAB CHASSIS (REL. 05/18)"/>
    <s v="EG FUELCO 1788 HUME"/>
    <s v="CALTEX Australia - Fuel"/>
    <n v="7071340000000000"/>
    <d v="2019-10-21T00:00:00"/>
    <d v="1899-12-30T09:30:00"/>
    <n v="10400"/>
    <x v="0"/>
    <n v="68.27"/>
    <n v="1.46"/>
    <n v="90.74"/>
    <n v="9.08"/>
    <n v="99.82"/>
  </r>
  <r>
    <x v="140"/>
    <s v="ACT TCCS - PTS - City Maintenance - PM - Kambah Depot"/>
    <n v="935288"/>
    <m/>
    <s v="Light Commercial"/>
    <m/>
    <n v="2019"/>
    <s v="FORD"/>
    <s v="RANGER"/>
    <s v="PX MKIII MY19 2.2 TDCI XL SINGLE HI-RIDER 4X2 AUTO 2DR CAB CHASSIS (REL. 05/18)"/>
    <s v="KAMBAH CALTEX WOOLWORTHS"/>
    <s v="CALTEX Australia - Fuel"/>
    <n v="7071340000000000"/>
    <d v="2019-07-29T00:00:00"/>
    <d v="1899-12-30T08:04:00"/>
    <n v="4357"/>
    <x v="0"/>
    <n v="62.74"/>
    <n v="1.52"/>
    <n v="86.81"/>
    <n v="8.69"/>
    <n v="95.5"/>
  </r>
  <r>
    <x v="140"/>
    <s v="ACT TCCS - PTS - City Maintenance - PM - Kambah Depot"/>
    <n v="935288"/>
    <m/>
    <s v="Light Commercial"/>
    <m/>
    <n v="2019"/>
    <s v="FORD"/>
    <s v="RANGER"/>
    <s v="PX MKIII MY19 2.2 TDCI XL SINGLE HI-RIDER 4X2 AUTO 2DR CAB CHASSIS (REL. 05/18)"/>
    <s v="KAMBAH CALTEX WOOLWORTHS"/>
    <s v="CALTEX Australia - Fuel"/>
    <n v="7071340000000000"/>
    <d v="2019-08-15T00:00:00"/>
    <d v="1899-12-30T10:38:00"/>
    <n v="5805"/>
    <x v="0"/>
    <n v="57.53"/>
    <n v="1.55"/>
    <n v="81.17"/>
    <n v="8.1199999999999992"/>
    <n v="89.29"/>
  </r>
  <r>
    <x v="140"/>
    <s v="ACT TCCS - PTS - City Maintenance - PM - Kambah Depot"/>
    <n v="935288"/>
    <m/>
    <s v="Light Commercial"/>
    <m/>
    <n v="2019"/>
    <s v="FORD"/>
    <s v="RANGER"/>
    <s v="PX MKIII MY19 2.2 TDCI XL SINGLE HI-RIDER 4X2 AUTO 2DR CAB CHASSIS (REL. 05/18)"/>
    <s v="KAMBAH CALTEX WOOLWORTHS"/>
    <s v="CALTEX Australia - Fuel"/>
    <n v="7071340000000000"/>
    <d v="2019-08-21T00:00:00"/>
    <d v="1899-12-30T00:49:00"/>
    <n v="6373"/>
    <x v="0"/>
    <n v="61.45"/>
    <n v="1.55"/>
    <n v="86.7"/>
    <n v="8.68"/>
    <n v="95.38"/>
  </r>
  <r>
    <x v="140"/>
    <s v="ACT TCCS - PTS - City Maintenance - PM - Kambah Depot"/>
    <n v="935288"/>
    <m/>
    <s v="Light Commercial"/>
    <m/>
    <n v="2019"/>
    <s v="FORD"/>
    <s v="RANGER"/>
    <s v="PX MKIII MY19 2.2 TDCI XL SINGLE HI-RIDER 4X2 AUTO 2DR CAB CHASSIS (REL. 05/18)"/>
    <s v="KAMBAH CALTEX WOOLWORTHS"/>
    <s v="CALTEX Australia - Fuel"/>
    <n v="7071340000000000"/>
    <d v="2019-08-29T00:00:00"/>
    <d v="1899-12-30T13:05:00"/>
    <n v="41411"/>
    <x v="0"/>
    <n v="69.180000000000007"/>
    <n v="1.55"/>
    <n v="97.61"/>
    <n v="9.77"/>
    <n v="107.38"/>
  </r>
  <r>
    <x v="140"/>
    <s v="ACT TCCS - PTS - City Maintenance - PM - Kambah Depot"/>
    <n v="935288"/>
    <m/>
    <s v="Light Commercial"/>
    <m/>
    <n v="2019"/>
    <s v="FORD"/>
    <s v="RANGER"/>
    <s v="PX MKIII MY19 2.2 TDCI XL SINGLE HI-RIDER 4X2 AUTO 2DR CAB CHASSIS (REL. 05/18)"/>
    <s v="KAMBAH CALTEX WOOLWORTHS"/>
    <s v="CALTEX Australia - Fuel"/>
    <n v="7071340000000000"/>
    <d v="2019-09-06T00:00:00"/>
    <d v="1899-12-30T13:12:00"/>
    <n v="45200"/>
    <x v="0"/>
    <n v="70.61"/>
    <n v="1.5"/>
    <n v="96.42"/>
    <n v="9.65"/>
    <n v="106.07"/>
  </r>
  <r>
    <x v="140"/>
    <s v="ACT TCCS - PTS - City Maintenance - PM - Kambah Depot"/>
    <n v="935288"/>
    <m/>
    <s v="Light Commercial"/>
    <m/>
    <n v="2019"/>
    <s v="FORD"/>
    <s v="RANGER"/>
    <s v="PX MKIII MY19 2.2 TDCI XL SINGLE HI-RIDER 4X2 AUTO 2DR CAB CHASSIS (REL. 05/18)"/>
    <s v="KAMBAH CALTEX WOOLWORTHS"/>
    <s v="CALTEX Australia - Fuel"/>
    <n v="7071340000000000"/>
    <d v="2019-09-16T00:00:00"/>
    <d v="1899-12-30T14:20:00"/>
    <n v="1232"/>
    <x v="0"/>
    <n v="69.069999999999993"/>
    <n v="1.5"/>
    <n v="94.31"/>
    <n v="9.44"/>
    <n v="103.75"/>
  </r>
  <r>
    <x v="140"/>
    <s v="ACT TCCS - PTS - City Maintenance - PM - Kambah Depot"/>
    <n v="935288"/>
    <m/>
    <s v="Light Commercial"/>
    <m/>
    <n v="2019"/>
    <s v="FORD"/>
    <s v="RANGER"/>
    <s v="PX MKIII MY19 2.2 TDCI XL SINGLE HI-RIDER 4X2 AUTO 2DR CAB CHASSIS (REL. 05/18)"/>
    <s v="KAMBAH CALTEX WOOLWORTHS"/>
    <s v="CALTEX Australia - Fuel"/>
    <n v="7071340000000000"/>
    <d v="2019-09-23T00:00:00"/>
    <d v="1899-12-30T13:24:00"/>
    <n v="9045"/>
    <x v="0"/>
    <n v="65.510000000000005"/>
    <n v="1.54"/>
    <n v="91.84"/>
    <n v="9.19"/>
    <n v="101.03"/>
  </r>
  <r>
    <x v="140"/>
    <s v="ACT TCCS - PTS - City Maintenance - PM - Kambah Depot"/>
    <n v="935288"/>
    <m/>
    <s v="Light Commercial"/>
    <m/>
    <n v="2019"/>
    <s v="FORD"/>
    <s v="RANGER"/>
    <s v="PX MKIII MY19 2.2 TDCI XL SINGLE HI-RIDER 4X2 AUTO 2DR CAB CHASSIS (REL. 05/18)"/>
    <s v="KAMBAH CALTEX WOOLWORTHS"/>
    <s v="CALTEX Australia - Fuel"/>
    <n v="7071340000000000"/>
    <d v="2019-11-26T00:00:00"/>
    <d v="1899-12-30T10:17:00"/>
    <n v="65412"/>
    <x v="0"/>
    <n v="68.680000000000007"/>
    <n v="1.55"/>
    <n v="96.9"/>
    <n v="9.6999999999999993"/>
    <n v="106.6"/>
  </r>
  <r>
    <x v="140"/>
    <s v="ACT TCCS - PTS - City Maintenance - PM - Kambah Depot"/>
    <n v="935288"/>
    <m/>
    <s v="Light Commercial"/>
    <m/>
    <n v="2019"/>
    <s v="FORD"/>
    <s v="RANGER"/>
    <s v="PX MKIII MY19 2.2 TDCI XL SINGLE HI-RIDER 4X2 AUTO 2DR CAB CHASSIS (REL. 05/18)"/>
    <s v="KAMBAH CALTEX WOOLWORTHS"/>
    <s v="CALTEX Australia - Fuel"/>
    <n v="7071340000000000"/>
    <d v="2019-12-17T00:00:00"/>
    <d v="1899-12-30T13:45:00"/>
    <n v="12478"/>
    <x v="0"/>
    <n v="66.97"/>
    <n v="1.57"/>
    <n v="95.71"/>
    <n v="9.58"/>
    <n v="105.29"/>
  </r>
  <r>
    <x v="337"/>
    <s v="ACT TCCS - PTS - City Maintenance - PM - Kambah Depot"/>
    <n v="939830"/>
    <m/>
    <s v="Excavation"/>
    <m/>
    <m/>
    <s v="BOBCAT"/>
    <s v="SKID STEER"/>
    <s v="S590 Skid Steer Loader"/>
    <s v="CALTEX  HUME DIESEL STOP OPT"/>
    <s v="CALTEX Australia - Fuel"/>
    <n v="7071340000000000"/>
    <d v="2019-08-02T00:00:00"/>
    <d v="1899-12-30T08:31:00"/>
    <n v="63"/>
    <x v="0"/>
    <n v="54.49"/>
    <n v="1.45"/>
    <n v="71.930000000000007"/>
    <n v="7.2"/>
    <n v="79.13"/>
  </r>
  <r>
    <x v="337"/>
    <s v="ACT TCCS - PTS - City Maintenance - PM - Kambah Depot"/>
    <n v="939830"/>
    <m/>
    <s v="Excavation"/>
    <m/>
    <m/>
    <s v="BOBCAT"/>
    <s v="SKID STEER"/>
    <s v="S590 Skid Steer Loader"/>
    <s v="KAMBAH CALTEX WOOLWORTHS"/>
    <s v="CALTEX Australia - Fuel"/>
    <n v="7071340000000000"/>
    <d v="2019-08-20T00:00:00"/>
    <d v="1899-12-30T11:02:00"/>
    <n v="82"/>
    <x v="0"/>
    <n v="62.37"/>
    <n v="1.55"/>
    <n v="88"/>
    <n v="8.81"/>
    <n v="96.81"/>
  </r>
  <r>
    <x v="337"/>
    <s v="ACT TCCS - PTS - City Maintenance - PM - Kambah Depot"/>
    <n v="939830"/>
    <m/>
    <s v="Excavation"/>
    <m/>
    <m/>
    <s v="BOBCAT"/>
    <s v="SKID STEER"/>
    <s v="S590 Skid Steer Loader"/>
    <s v="KAMBAH CALTEX WOOLWORTHS"/>
    <s v="CALTEX Australia - Fuel"/>
    <n v="7071340000000000"/>
    <d v="2019-09-13T00:00:00"/>
    <d v="1899-12-30T10:41:00"/>
    <m/>
    <x v="0"/>
    <n v="46.83"/>
    <n v="1.5"/>
    <n v="63.95"/>
    <n v="6.4"/>
    <n v="70.349999999999994"/>
  </r>
  <r>
    <x v="337"/>
    <s v="ACT TCCS - PTS - City Maintenance - PM - Kambah Depot"/>
    <n v="939830"/>
    <m/>
    <s v="Excavation"/>
    <m/>
    <m/>
    <s v="BOBCAT"/>
    <s v="SKID STEER"/>
    <s v="S590 Skid Steer Loader"/>
    <s v="KAMBAH CALTEX WOOLWORTHS"/>
    <s v="CALTEX Australia - Fuel"/>
    <n v="7071340000000000"/>
    <d v="2019-11-21T00:00:00"/>
    <d v="1899-12-30T09:36:00"/>
    <n v="117"/>
    <x v="0"/>
    <n v="59.35"/>
    <n v="1.55"/>
    <n v="83.74"/>
    <n v="8.3800000000000008"/>
    <n v="92.12"/>
  </r>
  <r>
    <x v="338"/>
    <s v="ACT TCCS - PTS - City Maintenance - PM - Kambah Depot"/>
    <n v="944029"/>
    <m/>
    <s v="Heavy Commercial"/>
    <m/>
    <n v="2018"/>
    <s v="ISUZU"/>
    <s v="N-SERIES"/>
    <s v="NH MY18 3.0 NLR 45-150 MWB RWD AMT 2DR CAB CHASSIS (REL. 01/19)"/>
    <s v="EG FUELCO 1529 TUGGERANONG"/>
    <s v="CALTEX Australia - Fuel"/>
    <n v="7071340000000000"/>
    <d v="2019-10-15T00:00:00"/>
    <d v="1899-12-30T07:35:00"/>
    <n v="1150"/>
    <x v="0"/>
    <n v="66.97"/>
    <n v="1.51"/>
    <n v="92.05"/>
    <n v="9.2100000000000009"/>
    <n v="101.26"/>
  </r>
  <r>
    <x v="338"/>
    <s v="ACT TCCS - PTS - City Maintenance - PM - Kambah Depot"/>
    <n v="944029"/>
    <m/>
    <s v="Heavy Commercial"/>
    <m/>
    <n v="2018"/>
    <s v="ISUZU"/>
    <s v="N-SERIES"/>
    <s v="NH MY18 3.0 NLR 45-150 MWB RWD AMT 2DR CAB CHASSIS (REL. 01/19)"/>
    <s v="EG FUELCO 1529 TUGGERANONG"/>
    <s v="CALTEX Australia - Fuel"/>
    <n v="7071340000000000"/>
    <d v="2019-10-21T00:00:00"/>
    <d v="1899-12-30T10:43:00"/>
    <n v="1640"/>
    <x v="0"/>
    <n v="70.28"/>
    <n v="1.51"/>
    <n v="96.6"/>
    <n v="9.67"/>
    <n v="106.27"/>
  </r>
  <r>
    <x v="338"/>
    <s v="ACT TCCS - PTS - City Maintenance - PM - Kambah Depot"/>
    <n v="944029"/>
    <m/>
    <s v="Heavy Commercial"/>
    <m/>
    <n v="2018"/>
    <s v="ISUZU"/>
    <s v="N-SERIES"/>
    <s v="NH MY18 3.0 NLR 45-150 MWB RWD AMT 2DR CAB CHASSIS (REL. 01/19)"/>
    <s v="EG FUELCO 1529 TUGGERANONG"/>
    <s v="CALTEX Australia - Fuel"/>
    <n v="7071340000000000"/>
    <d v="2019-11-11T00:00:00"/>
    <d v="1899-12-30T11:18:00"/>
    <n v="2937"/>
    <x v="0"/>
    <n v="71.150000000000006"/>
    <n v="1.51"/>
    <n v="97.8"/>
    <n v="9.7899999999999991"/>
    <n v="107.59"/>
  </r>
  <r>
    <x v="338"/>
    <s v="ACT TCCS - PTS - City Maintenance - PM - Kambah Depot"/>
    <n v="944029"/>
    <m/>
    <s v="Heavy Commercial"/>
    <m/>
    <n v="2018"/>
    <s v="ISUZU"/>
    <s v="N-SERIES"/>
    <s v="NH MY18 3.0 NLR 45-150 MWB RWD AMT 2DR CAB CHASSIS (REL. 01/19)"/>
    <s v="EG FUELCO 1529 TUGGERANONG"/>
    <s v="CALTEX Australia - Fuel"/>
    <n v="7071340000000000"/>
    <d v="2019-11-18T00:00:00"/>
    <d v="1899-12-30T06:44:00"/>
    <n v="3417"/>
    <x v="0"/>
    <n v="79.62"/>
    <n v="1.51"/>
    <n v="109.45"/>
    <n v="10.95"/>
    <n v="120.4"/>
  </r>
  <r>
    <x v="338"/>
    <s v="ACT TCCS - PTS - City Maintenance - PM - Kambah Depot"/>
    <n v="944029"/>
    <m/>
    <s v="Heavy Commercial"/>
    <m/>
    <n v="2018"/>
    <s v="ISUZU"/>
    <s v="N-SERIES"/>
    <s v="NH MY18 3.0 NLR 45-150 MWB RWD AMT 2DR CAB CHASSIS (REL. 01/19)"/>
    <s v="EG FUELCO 1529 TUGGERANONG"/>
    <s v="CALTEX Australia - Fuel"/>
    <n v="7071340000000000"/>
    <d v="2019-11-22T00:00:00"/>
    <d v="1899-12-30T13:41:00"/>
    <n v="5500"/>
    <x v="0"/>
    <n v="50.71"/>
    <n v="1.51"/>
    <n v="69.7"/>
    <n v="6.98"/>
    <n v="76.680000000000007"/>
  </r>
  <r>
    <x v="338"/>
    <s v="ACT TCCS - PTS - City Maintenance - PM - Kambah Depot"/>
    <n v="944029"/>
    <m/>
    <s v="Heavy Commercial"/>
    <m/>
    <n v="2018"/>
    <s v="ISUZU"/>
    <s v="N-SERIES"/>
    <s v="NH MY18 3.0 NLR 45-150 MWB RWD AMT 2DR CAB CHASSIS (REL. 01/19)"/>
    <s v="EG FUELCO 1529 TUGGERANONG"/>
    <s v="CALTEX Australia - Fuel"/>
    <n v="7071340000000000"/>
    <d v="2019-11-29T00:00:00"/>
    <d v="1899-12-30T11:15:00"/>
    <n v="4150"/>
    <x v="0"/>
    <n v="69.39"/>
    <n v="1.53"/>
    <n v="96.65"/>
    <n v="9.67"/>
    <n v="106.32"/>
  </r>
  <r>
    <x v="338"/>
    <s v="ACT TCCS - PTS - City Maintenance - PM - Kambah Depot"/>
    <n v="944029"/>
    <m/>
    <s v="Heavy Commercial"/>
    <m/>
    <n v="2018"/>
    <s v="ISUZU"/>
    <s v="N-SERIES"/>
    <s v="NH MY18 3.0 NLR 45-150 MWB RWD AMT 2DR CAB CHASSIS (REL. 01/19)"/>
    <s v="EG FUELCO 1529 TUGGERANONG"/>
    <s v="CALTEX Australia - Fuel"/>
    <n v="7071340000000000"/>
    <d v="2019-12-05T00:00:00"/>
    <d v="1899-12-30T10:39:00"/>
    <n v="4601"/>
    <x v="0"/>
    <n v="73.62"/>
    <n v="1.51"/>
    <n v="101.19"/>
    <n v="10.119999999999999"/>
    <n v="111.31"/>
  </r>
  <r>
    <x v="338"/>
    <s v="ACT TCCS - PTS - City Maintenance - PM - Kambah Depot"/>
    <n v="944029"/>
    <m/>
    <s v="Heavy Commercial"/>
    <m/>
    <n v="2018"/>
    <s v="ISUZU"/>
    <s v="N-SERIES"/>
    <s v="NH MY18 3.0 NLR 45-150 MWB RWD AMT 2DR CAB CHASSIS (REL. 01/19)"/>
    <s v="EG FUELCO 1529 TUGGERANONG"/>
    <s v="CALTEX Australia - Fuel"/>
    <n v="7071340000000000"/>
    <d v="2019-12-11T00:00:00"/>
    <d v="1899-12-30T13:31:00"/>
    <n v="5050"/>
    <x v="0"/>
    <n v="67.92"/>
    <n v="1.53"/>
    <n v="94.59"/>
    <n v="9.4600000000000009"/>
    <n v="104.05"/>
  </r>
  <r>
    <x v="338"/>
    <s v="ACT TCCS - PTS - City Maintenance - PM - Kambah Depot"/>
    <n v="944029"/>
    <m/>
    <s v="Heavy Commercial"/>
    <m/>
    <n v="2018"/>
    <s v="ISUZU"/>
    <s v="N-SERIES"/>
    <s v="NH MY18 3.0 NLR 45-150 MWB RWD AMT 2DR CAB CHASSIS (REL. 01/19)"/>
    <s v="EG FUELCO 1529 TUGGERANONG"/>
    <s v="CALTEX Australia - Fuel"/>
    <n v="7071340000000000"/>
    <d v="2019-12-17T00:00:00"/>
    <d v="1899-12-30T00:56:00"/>
    <n v="750"/>
    <x v="0"/>
    <n v="62.47"/>
    <n v="1.53"/>
    <n v="87"/>
    <n v="8.7100000000000009"/>
    <n v="95.71"/>
  </r>
  <r>
    <x v="338"/>
    <s v="ACT TCCS - PTS - City Maintenance - PM - Kambah Depot"/>
    <n v="944029"/>
    <m/>
    <s v="Heavy Commercial"/>
    <m/>
    <n v="2018"/>
    <s v="ISUZU"/>
    <s v="N-SERIES"/>
    <s v="NH MY18 3.0 NLR 45-150 MWB RWD AMT 2DR CAB CHASSIS (REL. 01/19)"/>
    <s v="EG FUELCO 1709 ERINDALE"/>
    <s v="CALTEX Australia - Fuel"/>
    <n v="7071340000000000"/>
    <d v="2019-09-28T00:00:00"/>
    <d v="1899-12-30T09:28:00"/>
    <n v="286"/>
    <x v="0"/>
    <n v="55.73"/>
    <n v="1.51"/>
    <n v="76.599999999999994"/>
    <n v="7.67"/>
    <n v="84.27"/>
  </r>
  <r>
    <x v="338"/>
    <s v="ACT TCCS - PTS - City Maintenance - PM - Kambah Depot"/>
    <n v="944029"/>
    <m/>
    <s v="Heavy Commercial"/>
    <m/>
    <n v="2018"/>
    <s v="ISUZU"/>
    <s v="N-SERIES"/>
    <s v="NH MY18 3.0 NLR 45-150 MWB RWD AMT 2DR CAB CHASSIS (REL. 01/19)"/>
    <s v="EG FUELCO 1709 ERINDALE"/>
    <s v="CALTEX Australia - Fuel"/>
    <n v="7071340000000000"/>
    <d v="2019-10-08T00:00:00"/>
    <d v="1899-12-30T13:06:00"/>
    <n v="898"/>
    <x v="0"/>
    <n v="63.21"/>
    <n v="1.51"/>
    <n v="86.88"/>
    <n v="8.69"/>
    <n v="95.57"/>
  </r>
  <r>
    <x v="338"/>
    <s v="ACT TCCS - PTS - City Maintenance - PM - Kambah Depot"/>
    <n v="944029"/>
    <m/>
    <s v="Heavy Commercial"/>
    <m/>
    <n v="2018"/>
    <s v="ISUZU"/>
    <s v="N-SERIES"/>
    <s v="NH MY18 3.0 NLR 45-150 MWB RWD AMT 2DR CAB CHASSIS (REL. 01/19)"/>
    <s v="EG FUELCO 1709 ERINDALE"/>
    <s v="CALTEX Australia - Fuel"/>
    <n v="7071340000000000"/>
    <d v="2019-10-28T00:00:00"/>
    <d v="1899-12-30T10:31:00"/>
    <n v="2118"/>
    <x v="0"/>
    <n v="74.849999999999994"/>
    <n v="1.51"/>
    <n v="102.88"/>
    <n v="10.29"/>
    <n v="113.17"/>
  </r>
  <r>
    <x v="338"/>
    <s v="ACT TCCS - PTS - City Maintenance - PM - Kambah Depot"/>
    <n v="944029"/>
    <m/>
    <s v="Heavy Commercial"/>
    <m/>
    <n v="2018"/>
    <s v="ISUZU"/>
    <s v="N-SERIES"/>
    <s v="NH MY18 3.0 NLR 45-150 MWB RWD AMT 2DR CAB CHASSIS (REL. 01/19)"/>
    <s v="EG FUELCO 1709 ERINDALE"/>
    <s v="CALTEX Australia - Fuel"/>
    <n v="7071340000000000"/>
    <d v="2019-11-04T00:00:00"/>
    <d v="1899-12-30T13:28:00"/>
    <n v="2842"/>
    <x v="0"/>
    <n v="69.61"/>
    <n v="1.51"/>
    <n v="95.68"/>
    <n v="9.57"/>
    <n v="105.25"/>
  </r>
  <r>
    <x v="338"/>
    <s v="ACT TCCS - PTS - City Maintenance - PM - Kambah Depot"/>
    <n v="944029"/>
    <m/>
    <s v="Heavy Commercial"/>
    <m/>
    <n v="2018"/>
    <s v="ISUZU"/>
    <s v="N-SERIES"/>
    <s v="NH MY18 3.0 NLR 45-150 MWB RWD AMT 2DR CAB CHASSIS (REL. 01/19)"/>
    <s v="EG FUELCO 1709 ERINDALE"/>
    <s v="CALTEX Australia - Fuel"/>
    <n v="7071340000000000"/>
    <d v="2019-12-29T00:00:00"/>
    <d v="1899-12-30T09:18:00"/>
    <n v="33698"/>
    <x v="0"/>
    <n v="60.11"/>
    <n v="1.54"/>
    <n v="84.26"/>
    <n v="8.43"/>
    <n v="92.69"/>
  </r>
  <r>
    <x v="338"/>
    <s v="ACT TCCS - PTS - City Maintenance - PM - Kambah Depot"/>
    <n v="944029"/>
    <m/>
    <s v="Heavy Commercial"/>
    <m/>
    <n v="2018"/>
    <s v="ISUZU"/>
    <s v="N-SERIES"/>
    <s v="NH MY18 3.0 NLR 45-150 MWB RWD AMT 2DR CAB CHASSIS (REL. 01/19)"/>
    <s v="KAMBAH CALTEX WOOLWORTHS"/>
    <s v="CALTEX Australia - Fuel"/>
    <n v="7071340000000000"/>
    <d v="2019-10-03T00:00:00"/>
    <d v="1899-12-30T11:27:00"/>
    <n v="526"/>
    <x v="0"/>
    <n v="46.08"/>
    <n v="1.55"/>
    <n v="65.02"/>
    <n v="6.51"/>
    <n v="71.53"/>
  </r>
  <r>
    <x v="338"/>
    <s v="ACT TCCS - PTS - City Maintenance - PM - Kambah Depot"/>
    <n v="944029"/>
    <m/>
    <s v="Heavy Commercial"/>
    <m/>
    <n v="2018"/>
    <s v="ISUZU"/>
    <s v="N-SERIES"/>
    <s v="NH MY18 3.0 NLR 45-150 MWB RWD AMT 2DR CAB CHASSIS (REL. 01/19)"/>
    <s v="KAMBAH CALTEX WOOLWORTHS"/>
    <s v="CALTEX Australia - Fuel"/>
    <n v="7071340000000000"/>
    <d v="2019-12-23T00:00:00"/>
    <d v="1899-12-30T10:03:00"/>
    <n v="5804"/>
    <x v="0"/>
    <n v="55.02"/>
    <n v="1.57"/>
    <n v="78.63"/>
    <n v="7.87"/>
    <n v="86.5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CALTEX KALEEN STAR MART"/>
    <s v="CALTEX Australia - Fuel"/>
    <n v="7071340000000000"/>
    <d v="2019-10-28T00:00:00"/>
    <d v="1899-12-30T11:30:00"/>
    <m/>
    <x v="0"/>
    <n v="105.67"/>
    <n v="1.55"/>
    <n v="149.09"/>
    <n v="14.91"/>
    <n v="164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CALTEX KALEEN STAR MART"/>
    <s v="CALTEX Australia - Fuel"/>
    <n v="7071340000000000"/>
    <d v="2019-11-06T00:00:00"/>
    <d v="1899-12-30T07:13:00"/>
    <n v="76"/>
    <x v="0"/>
    <n v="22.66"/>
    <n v="1.55"/>
    <n v="31.97"/>
    <n v="3.2"/>
    <n v="35.17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09-24T00:00:00"/>
    <d v="1899-12-30T06:33:00"/>
    <n v="9"/>
    <x v="0"/>
    <n v="12.32"/>
    <n v="1.51"/>
    <n v="16.940000000000001"/>
    <n v="1.7"/>
    <n v="18.64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0-01T00:00:00"/>
    <d v="1899-12-30T10:33:00"/>
    <n v="18"/>
    <x v="0"/>
    <n v="9.52"/>
    <n v="1.53"/>
    <n v="13.25"/>
    <n v="1.33"/>
    <n v="14.58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0-02T00:00:00"/>
    <d v="1899-12-30T09:50:00"/>
    <n v="20"/>
    <x v="0"/>
    <n v="11.24"/>
    <n v="1.53"/>
    <n v="15.65"/>
    <n v="1.57"/>
    <n v="17.22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0-03T00:00:00"/>
    <d v="1899-12-30T06:30:00"/>
    <n v="24"/>
    <x v="0"/>
    <n v="9.7899999999999991"/>
    <n v="1.53"/>
    <n v="13.64"/>
    <n v="1.37"/>
    <n v="15.01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0-09T00:00:00"/>
    <d v="1899-12-30T13:58:00"/>
    <n v="30"/>
    <x v="0"/>
    <n v="21.81"/>
    <n v="1.53"/>
    <n v="30.37"/>
    <n v="3.04"/>
    <n v="33.409999999999997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0-14T00:00:00"/>
    <d v="1899-12-30T06:34:00"/>
    <n v="35"/>
    <x v="0"/>
    <n v="20.09"/>
    <n v="1.53"/>
    <n v="27.98"/>
    <n v="2.8"/>
    <n v="30.78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0-16T00:00:00"/>
    <d v="1899-12-30T06:46:00"/>
    <n v="41"/>
    <x v="0"/>
    <n v="20.45"/>
    <n v="1.53"/>
    <n v="28.48"/>
    <n v="2.85"/>
    <n v="31.33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0-17T00:00:00"/>
    <d v="1899-12-30T07:48:00"/>
    <n v="46"/>
    <x v="0"/>
    <n v="15.22"/>
    <n v="1.53"/>
    <n v="21.2"/>
    <n v="2.13"/>
    <n v="23.33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0-21T00:00:00"/>
    <d v="1899-12-30T06:42:00"/>
    <n v="50"/>
    <x v="0"/>
    <n v="15.12"/>
    <n v="1.53"/>
    <n v="21.05"/>
    <n v="2.11"/>
    <n v="23.16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0-21T00:00:00"/>
    <d v="1899-12-30T06:43:00"/>
    <n v="35"/>
    <x v="0"/>
    <n v="18.809999999999999"/>
    <n v="1.53"/>
    <n v="26.2"/>
    <n v="2.63"/>
    <n v="28.83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0-22T00:00:00"/>
    <d v="1899-12-30T07:10:00"/>
    <n v="56"/>
    <x v="0"/>
    <n v="17.8"/>
    <n v="1.53"/>
    <n v="24.79"/>
    <n v="2.48"/>
    <n v="27.27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0-24T00:00:00"/>
    <d v="1899-12-30T06:32:00"/>
    <n v="60"/>
    <x v="0"/>
    <n v="12.34"/>
    <n v="1.53"/>
    <n v="17.18"/>
    <n v="1.72"/>
    <n v="18.899999999999999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0-25T00:00:00"/>
    <d v="1899-12-30T06:37:00"/>
    <n v="64"/>
    <x v="0"/>
    <n v="13.8"/>
    <n v="1.53"/>
    <n v="19.22"/>
    <n v="1.93"/>
    <n v="21.15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0-28T00:00:00"/>
    <d v="1899-12-30T06:45:00"/>
    <n v="66"/>
    <x v="0"/>
    <n v="8.5399999999999991"/>
    <n v="1.53"/>
    <n v="11.88"/>
    <n v="1.19"/>
    <n v="13.07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1-05T00:00:00"/>
    <d v="1899-12-30T06:36:00"/>
    <n v="69"/>
    <x v="0"/>
    <n v="10.49"/>
    <n v="1.53"/>
    <n v="14.61"/>
    <n v="1.47"/>
    <n v="16.079999999999998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1-07T00:00:00"/>
    <d v="1899-12-30T06:34:00"/>
    <n v="80"/>
    <x v="0"/>
    <n v="15.83"/>
    <n v="1.53"/>
    <n v="22.05"/>
    <n v="2.21"/>
    <n v="24.26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1-08T00:00:00"/>
    <d v="1899-12-30T06:32:00"/>
    <n v="86"/>
    <x v="0"/>
    <n v="17.86"/>
    <n v="1.53"/>
    <n v="24.87"/>
    <n v="2.4900000000000002"/>
    <n v="27.36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1-11T00:00:00"/>
    <d v="1899-12-30T06:26:00"/>
    <n v="87"/>
    <x v="0"/>
    <n v="32.35"/>
    <n v="1.53"/>
    <n v="45.05"/>
    <n v="4.51"/>
    <n v="49.56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1-13T00:00:00"/>
    <d v="1899-12-30T06:24:00"/>
    <n v="91"/>
    <x v="0"/>
    <n v="14.92"/>
    <n v="1.53"/>
    <n v="20.78"/>
    <n v="2.08"/>
    <n v="22.86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1-14T00:00:00"/>
    <d v="1899-12-30T06:38:00"/>
    <n v="96"/>
    <x v="0"/>
    <n v="15.89"/>
    <n v="1.53"/>
    <n v="22.13"/>
    <n v="2.2200000000000002"/>
    <n v="24.35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1-15T00:00:00"/>
    <d v="1899-12-30T07:51:00"/>
    <n v="91"/>
    <x v="0"/>
    <n v="14.87"/>
    <n v="1.53"/>
    <n v="20.71"/>
    <n v="2.08"/>
    <n v="22.79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1-19T00:00:00"/>
    <d v="1899-12-30T06:30:00"/>
    <n v="107"/>
    <x v="0"/>
    <n v="21.61"/>
    <n v="1.53"/>
    <n v="30.1"/>
    <n v="3.02"/>
    <n v="33.119999999999997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1-20T00:00:00"/>
    <d v="1899-12-30T06:19:00"/>
    <n v="111"/>
    <x v="0"/>
    <n v="12.97"/>
    <n v="1.53"/>
    <n v="18.059999999999999"/>
    <n v="1.81"/>
    <n v="19.87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1-26T00:00:00"/>
    <d v="1899-12-30T06:20:00"/>
    <n v="116"/>
    <x v="0"/>
    <n v="18.260000000000002"/>
    <n v="1.53"/>
    <n v="25.43"/>
    <n v="2.5499999999999998"/>
    <n v="27.98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1-27T00:00:00"/>
    <d v="1899-12-30T06:33:00"/>
    <n v="120"/>
    <x v="0"/>
    <n v="14.04"/>
    <n v="1.53"/>
    <n v="19.55"/>
    <n v="1.96"/>
    <n v="21.51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1-27T00:00:00"/>
    <d v="1899-12-30T13:39:00"/>
    <n v="126"/>
    <x v="0"/>
    <n v="17.23"/>
    <n v="1.53"/>
    <n v="24"/>
    <n v="2.41"/>
    <n v="26.41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1-28T00:00:00"/>
    <d v="1899-12-30T13:18:00"/>
    <n v="130"/>
    <x v="0"/>
    <n v="17.39"/>
    <n v="1.53"/>
    <n v="24.22"/>
    <n v="2.4300000000000002"/>
    <n v="26.65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2-03T00:00:00"/>
    <d v="1899-12-30T06:36:00"/>
    <n v="134"/>
    <x v="0"/>
    <n v="13.87"/>
    <n v="1.53"/>
    <n v="19.32"/>
    <n v="1.94"/>
    <n v="21.26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2-04T00:00:00"/>
    <d v="1899-12-30T06:24:00"/>
    <n v="139"/>
    <x v="0"/>
    <n v="13.85"/>
    <n v="1.53"/>
    <n v="19.29"/>
    <n v="1.93"/>
    <n v="21.22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2-06T00:00:00"/>
    <d v="1899-12-30T06:23:00"/>
    <n v="144"/>
    <x v="0"/>
    <n v="18.77"/>
    <n v="1.53"/>
    <n v="26.15"/>
    <n v="2.62"/>
    <n v="28.77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2-09T00:00:00"/>
    <d v="1899-12-30T06:26:00"/>
    <n v="147"/>
    <x v="0"/>
    <n v="13.27"/>
    <n v="1.53"/>
    <n v="18.48"/>
    <n v="1.85"/>
    <n v="20.329999999999998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2-16T00:00:00"/>
    <d v="1899-12-30T06:29:00"/>
    <n v="152"/>
    <x v="0"/>
    <n v="14.69"/>
    <n v="1.53"/>
    <n v="20.46"/>
    <n v="2.0499999999999998"/>
    <n v="22.51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2-18T00:00:00"/>
    <d v="1899-12-30T06:25:00"/>
    <n v="89"/>
    <x v="0"/>
    <n v="13.95"/>
    <n v="1.53"/>
    <n v="19.43"/>
    <n v="1.95"/>
    <n v="21.38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2-23T00:00:00"/>
    <d v="1899-12-30T10:03:00"/>
    <n v="158"/>
    <x v="0"/>
    <n v="17.88"/>
    <n v="1.53"/>
    <n v="24.9"/>
    <n v="2.5"/>
    <n v="27.4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09-04T00:00:00"/>
    <d v="1899-12-30T08:09:00"/>
    <n v="5"/>
    <x v="0"/>
    <n v="69.19"/>
    <n v="1.5"/>
    <n v="94.47"/>
    <n v="9.4499999999999993"/>
    <n v="103.92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09-26T00:00:00"/>
    <d v="1899-12-30T07:43:00"/>
    <n v="23"/>
    <x v="0"/>
    <n v="99.35"/>
    <n v="1.55"/>
    <n v="140.16999999999999"/>
    <n v="14.02"/>
    <n v="154.19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0-01T00:00:00"/>
    <d v="1899-12-30T09:58:00"/>
    <n v="263"/>
    <x v="0"/>
    <n v="79.989999999999995"/>
    <n v="1.55"/>
    <n v="112.85"/>
    <n v="11.29"/>
    <n v="124.14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0-04T00:00:00"/>
    <d v="1899-12-30T06:53:00"/>
    <n v="55"/>
    <x v="0"/>
    <n v="63.73"/>
    <n v="1.55"/>
    <n v="89.92"/>
    <n v="9"/>
    <n v="98.92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0-07T00:00:00"/>
    <d v="1899-12-30T06:28:00"/>
    <n v="39"/>
    <x v="0"/>
    <n v="46.9"/>
    <n v="1.55"/>
    <n v="66.17"/>
    <n v="6.62"/>
    <n v="72.790000000000006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0-08T00:00:00"/>
    <d v="1899-12-30T08:44:00"/>
    <n v="47"/>
    <x v="0"/>
    <n v="70.98"/>
    <n v="1.55"/>
    <n v="100.15"/>
    <n v="10.02"/>
    <n v="110.17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0-09T00:00:00"/>
    <d v="1899-12-30T07:33:00"/>
    <n v="1257"/>
    <x v="0"/>
    <n v="50.43"/>
    <n v="1.53"/>
    <n v="70.239999999999995"/>
    <n v="7.03"/>
    <n v="77.27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0-11T00:00:00"/>
    <d v="1899-12-30T07:18:00"/>
    <n v="57"/>
    <x v="0"/>
    <n v="84.84"/>
    <n v="1.53"/>
    <n v="118.15"/>
    <n v="11.82"/>
    <n v="129.97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0-15T00:00:00"/>
    <d v="1899-12-30T07:05:00"/>
    <n v="263"/>
    <x v="0"/>
    <n v="121.64"/>
    <n v="1.53"/>
    <n v="169.41"/>
    <n v="16.95"/>
    <n v="186.36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0-17T00:00:00"/>
    <d v="1899-12-30T07:20:00"/>
    <n v="87"/>
    <x v="0"/>
    <n v="91.62"/>
    <n v="1.53"/>
    <n v="127.6"/>
    <n v="12.77"/>
    <n v="140.37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0-21T00:00:00"/>
    <d v="1899-12-30T06:37:00"/>
    <n v="97"/>
    <x v="0"/>
    <n v="89"/>
    <n v="1.53"/>
    <n v="123.95"/>
    <n v="12.4"/>
    <n v="136.35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0-22T00:00:00"/>
    <d v="1899-12-30T06:50:00"/>
    <n v="104"/>
    <x v="0"/>
    <n v="50.55"/>
    <n v="1.53"/>
    <n v="70.400000000000006"/>
    <n v="7.05"/>
    <n v="77.45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0-24T00:00:00"/>
    <d v="1899-12-30T07:15:00"/>
    <n v="118"/>
    <x v="0"/>
    <n v="94.83"/>
    <n v="1.53"/>
    <n v="132.07"/>
    <n v="13.21"/>
    <n v="145.28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0-26T00:00:00"/>
    <d v="1899-12-30T06:56:00"/>
    <m/>
    <x v="0"/>
    <n v="60.87"/>
    <n v="1.53"/>
    <n v="84.77"/>
    <n v="8.48"/>
    <n v="93.25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0-28T00:00:00"/>
    <d v="1899-12-30T07:23:00"/>
    <n v="156"/>
    <x v="0"/>
    <n v="59.33"/>
    <n v="1.53"/>
    <n v="82.63"/>
    <n v="8.27"/>
    <n v="90.9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0-30T00:00:00"/>
    <d v="1899-12-30T06:58:00"/>
    <n v="2369"/>
    <x v="0"/>
    <n v="71.989999999999995"/>
    <n v="1.53"/>
    <n v="100.26"/>
    <n v="10.029999999999999"/>
    <n v="110.29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1-06T00:00:00"/>
    <d v="1899-12-30T07:09:00"/>
    <n v="256"/>
    <x v="0"/>
    <n v="80.959999999999994"/>
    <n v="1.53"/>
    <n v="112.75"/>
    <n v="11.28"/>
    <n v="124.03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1-14T00:00:00"/>
    <d v="1899-12-30T06:46:00"/>
    <n v="175"/>
    <x v="0"/>
    <n v="34.46"/>
    <n v="1.53"/>
    <n v="47.99"/>
    <n v="4.8"/>
    <n v="52.79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1-26T00:00:00"/>
    <d v="1899-12-30T06:59:00"/>
    <n v="2365"/>
    <x v="0"/>
    <n v="88.66"/>
    <n v="1.53"/>
    <n v="123.48"/>
    <n v="12.35"/>
    <n v="135.83000000000001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1-27T00:00:00"/>
    <d v="1899-12-30T07:42:00"/>
    <n v="365"/>
    <x v="0"/>
    <n v="48.81"/>
    <n v="1.54"/>
    <n v="68.430000000000007"/>
    <n v="6.85"/>
    <n v="75.28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2-11T00:00:00"/>
    <d v="1899-12-30T06:47:00"/>
    <n v="2639"/>
    <x v="0"/>
    <n v="114.11"/>
    <n v="1.54"/>
    <n v="159.96"/>
    <n v="16"/>
    <n v="175.96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2-16T00:00:00"/>
    <d v="1899-12-30T07:10:00"/>
    <n v="2638"/>
    <x v="0"/>
    <n v="98.53"/>
    <n v="1.54"/>
    <n v="138.12"/>
    <n v="13.82"/>
    <n v="151.94"/>
  </r>
  <r>
    <x v="340"/>
    <s v="ACT TCCS - PTS - City Maintenance - PM - Kambah Depot"/>
    <n v="946833"/>
    <m/>
    <s v="Agricultural"/>
    <m/>
    <m/>
    <s v="TORO"/>
    <s v="MOWER"/>
    <s v="Groundsmaster 5900 Wide Area Ride-On Mower"/>
    <s v="EG FUELCO 1514 CONDER"/>
    <s v="CALTEX Australia - Fuel"/>
    <n v="7071340000000000"/>
    <d v="2019-11-08T00:00:00"/>
    <d v="1899-12-30T07:30:00"/>
    <n v="269"/>
    <x v="0"/>
    <n v="89.26"/>
    <n v="1.53"/>
    <n v="124.32"/>
    <n v="12.44"/>
    <n v="136.76"/>
  </r>
  <r>
    <x v="340"/>
    <s v="ACT TCCS - PTS - City Maintenance - PM - Kambah Depot"/>
    <n v="946833"/>
    <m/>
    <s v="Agricultural"/>
    <m/>
    <m/>
    <s v="TORO"/>
    <s v="MOWER"/>
    <s v="Groundsmaster 5900 Wide Area Ride-On Mower"/>
    <s v="EG FUELCO 1514 CONDER"/>
    <s v="CALTEX Australia - Fuel"/>
    <n v="7071340000000000"/>
    <d v="2019-11-19T00:00:00"/>
    <d v="1899-12-30T07:17:00"/>
    <n v="5639"/>
    <x v="0"/>
    <n v="96.72"/>
    <n v="1.53"/>
    <n v="134.71"/>
    <n v="13.48"/>
    <n v="148.19"/>
  </r>
  <r>
    <x v="341"/>
    <s v="ACT TCCS - PTS - City Maintenance - PM - Kambah Depot"/>
    <n v="947623"/>
    <m/>
    <s v="Heavy Commercial"/>
    <m/>
    <n v="2018"/>
    <s v="ISUZU"/>
    <s v="F-SERIES"/>
    <s v="FSR 120-260 MWB 4X2 AUTO 12T GVM (REL. 01/19)"/>
    <s v="KAMBAH CALTEX WOOLWORTHS"/>
    <s v="CALTEX Australia - Fuel"/>
    <n v="7071340000000000"/>
    <d v="2019-12-20T00:00:00"/>
    <d v="1899-12-30T05:30:00"/>
    <n v="1511"/>
    <x v="0"/>
    <n v="128.30000000000001"/>
    <n v="1.57"/>
    <n v="183.35"/>
    <n v="18.34"/>
    <n v="201.69"/>
  </r>
  <r>
    <x v="341"/>
    <s v="ACT TCCS - PTS - City Maintenance - PM - Kambah Depot"/>
    <n v="947623"/>
    <m/>
    <s v="Heavy Commercial"/>
    <m/>
    <n v="2018"/>
    <s v="ISUZU"/>
    <s v="F-SERIES"/>
    <s v="FSR 120-260 MWB 4X2 AUTO 12T GVM (REL. 01/19)"/>
    <s v="KAMBAH CALTEX WOOLWORTHS"/>
    <s v="CALTEX Australia - Fuel"/>
    <n v="7071340000000000"/>
    <d v="2019-12-24T00:00:00"/>
    <d v="1899-12-30T05:12:00"/>
    <n v="1872"/>
    <x v="0"/>
    <n v="118.33"/>
    <n v="1.57"/>
    <n v="169.1"/>
    <n v="16.920000000000002"/>
    <n v="186.02"/>
  </r>
  <r>
    <x v="341"/>
    <s v="ACT TCCS - PTS - City Maintenance - PM - Kambah Depot"/>
    <n v="947623"/>
    <m/>
    <s v="Heavy Commercial"/>
    <m/>
    <n v="2018"/>
    <s v="ISUZU"/>
    <s v="F-SERIES"/>
    <s v="FSR 120-260 MWB 4X2 AUTO 12T GVM (REL. 01/19)"/>
    <s v="KAMBAH CALTEX WOOLWORTHS"/>
    <s v="CALTEX Australia - Fuel"/>
    <n v="7071340000000000"/>
    <d v="2019-12-29T00:00:00"/>
    <d v="1899-12-30T05:42:00"/>
    <n v="2337"/>
    <x v="0"/>
    <n v="158.6"/>
    <n v="1.57"/>
    <n v="226.65"/>
    <n v="22.67"/>
    <n v="249.32"/>
  </r>
  <r>
    <x v="342"/>
    <s v="ACT TCCS - PTS - City Maintenance - PM - Kambah Depot"/>
    <n v="952244"/>
    <m/>
    <s v="Heavy Commercial"/>
    <m/>
    <n v="2016"/>
    <s v="ISUZU"/>
    <s v="F-SERIES"/>
    <s v="FRR 107-210 SWB 4X2 AMT TIPPER 10.7T GVM (REL. 01/19)"/>
    <s v="KAMBAH CALTEX WOOLWORTHS"/>
    <s v="CALTEX Australia - Fuel"/>
    <n v="7071340000000000"/>
    <d v="2019-11-29T00:00:00"/>
    <d v="1899-12-30T11:57:00"/>
    <n v="521"/>
    <x v="0"/>
    <n v="149.58000000000001"/>
    <n v="1.55"/>
    <n v="211.05"/>
    <n v="21.11"/>
    <n v="232.16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01-03T00:00:00"/>
    <d v="1899-12-30T11:13:00"/>
    <n v="72242"/>
    <x v="0"/>
    <n v="93.44"/>
    <n v="1.36"/>
    <n v="115.32"/>
    <n v="11.53"/>
    <n v="126.85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01-18T00:00:00"/>
    <d v="1899-12-30T13:05:00"/>
    <n v="72591"/>
    <x v="0"/>
    <n v="72.44"/>
    <n v="1.28"/>
    <n v="84.23"/>
    <n v="8.42"/>
    <n v="92.65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02-01T00:00:00"/>
    <d v="1899-12-30T08:37:00"/>
    <n v="72969"/>
    <x v="0"/>
    <n v="84.1"/>
    <n v="1.35"/>
    <n v="102.87"/>
    <n v="10.29"/>
    <n v="113.16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02-08T00:00:00"/>
    <d v="1899-12-30T07:57:00"/>
    <n v="73215"/>
    <x v="0"/>
    <n v="70.650000000000006"/>
    <n v="1.36"/>
    <n v="87.27"/>
    <n v="8.73"/>
    <n v="96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03-21T00:00:00"/>
    <d v="1899-12-30T13:58:00"/>
    <n v="73689"/>
    <x v="0"/>
    <n v="82.4"/>
    <n v="1.46"/>
    <n v="109.29"/>
    <n v="10.93"/>
    <n v="120.22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04-15T00:00:00"/>
    <d v="1899-12-30T11:36:00"/>
    <n v="73929"/>
    <x v="0"/>
    <n v="66.400000000000006"/>
    <n v="1.46"/>
    <n v="88.07"/>
    <n v="8.81"/>
    <n v="96.88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05-08T00:00:00"/>
    <d v="1899-12-30T06:36:00"/>
    <n v="74335"/>
    <x v="0"/>
    <n v="89.94"/>
    <n v="1.49"/>
    <n v="121.75"/>
    <n v="12.18"/>
    <n v="133.93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05-29T00:00:00"/>
    <d v="1899-12-30T07:36:00"/>
    <n v="74742"/>
    <x v="0"/>
    <n v="67.81"/>
    <n v="1.46"/>
    <n v="89.94"/>
    <n v="8.99"/>
    <n v="98.93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06-04T00:00:00"/>
    <d v="1899-12-30T10:23:00"/>
    <n v="75137"/>
    <x v="0"/>
    <n v="75.86"/>
    <n v="1.46"/>
    <n v="100.62"/>
    <n v="10.06"/>
    <n v="110.68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06-11T00:00:00"/>
    <d v="1899-12-30T11:20:00"/>
    <n v="75336"/>
    <x v="0"/>
    <n v="48.79"/>
    <n v="1.46"/>
    <n v="64.709999999999994"/>
    <n v="6.47"/>
    <n v="71.180000000000007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07-05T00:00:00"/>
    <d v="1899-12-30T11:34:00"/>
    <n v="75948"/>
    <x v="0"/>
    <n v="67.94"/>
    <n v="1.43"/>
    <n v="88.2"/>
    <n v="8.82"/>
    <n v="97.02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08-13T00:00:00"/>
    <d v="1899-12-30T06:51:00"/>
    <n v="79596"/>
    <x v="0"/>
    <n v="87.86"/>
    <n v="1.48"/>
    <n v="118.13"/>
    <n v="11.81"/>
    <n v="129.94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09-13T00:00:00"/>
    <d v="1899-12-30T13:20:00"/>
    <n v="76948"/>
    <x v="0"/>
    <n v="83.26"/>
    <n v="1.45"/>
    <n v="109.79"/>
    <n v="10.98"/>
    <n v="120.77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10-01T00:00:00"/>
    <d v="1899-12-30T13:01:00"/>
    <n v="77868"/>
    <x v="0"/>
    <n v="89.4"/>
    <n v="1.49"/>
    <n v="121.36"/>
    <n v="12.14"/>
    <n v="133.5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10-24T00:00:00"/>
    <d v="1899-12-30T11:18:00"/>
    <n v="78859"/>
    <x v="0"/>
    <n v="102.04"/>
    <n v="1.47"/>
    <n v="136.46"/>
    <n v="13.65"/>
    <n v="150.11000000000001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10-31T00:00:00"/>
    <d v="1899-12-30T10:54:00"/>
    <n v="79320"/>
    <x v="0"/>
    <n v="87.31"/>
    <n v="1.49"/>
    <n v="117.96"/>
    <n v="11.8"/>
    <n v="129.76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11-21T00:00:00"/>
    <d v="1899-12-30T13:04:00"/>
    <n v="79705"/>
    <x v="0"/>
    <n v="73.510000000000005"/>
    <n v="1.46"/>
    <n v="97.38"/>
    <n v="9.74"/>
    <n v="107.12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11-28T00:00:00"/>
    <d v="1899-12-30T13:49:00"/>
    <n v="79967"/>
    <x v="0"/>
    <n v="48.96"/>
    <n v="1.45"/>
    <n v="64.510000000000005"/>
    <n v="6.45"/>
    <n v="70.959999999999994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12-06T00:00:00"/>
    <d v="1899-12-30T13:21:00"/>
    <m/>
    <x v="0"/>
    <n v="43.58"/>
    <n v="1.45"/>
    <n v="57.5"/>
    <n v="5.75"/>
    <n v="63.25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12-16T00:00:00"/>
    <d v="1899-12-30T10:37:00"/>
    <n v="80542"/>
    <x v="0"/>
    <n v="73.45"/>
    <n v="1.46"/>
    <n v="97.75"/>
    <n v="9.7799999999999994"/>
    <n v="107.53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WELL CALTEX WOOLWORTHS"/>
    <s v="CALTEX Australia - Fuel"/>
    <n v="7071340000000000"/>
    <d v="2019-06-20T00:00:00"/>
    <d v="1899-12-30T08:30:00"/>
    <n v="75622"/>
    <x v="0"/>
    <n v="80.75"/>
    <n v="1.41"/>
    <n v="103.65"/>
    <n v="10.37"/>
    <n v="114.02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WELL CALTEX WOOLWORTHS"/>
    <s v="CALTEX Australia - Fuel"/>
    <n v="7071340000000000"/>
    <d v="2019-07-22T00:00:00"/>
    <d v="1899-12-30T08:33:00"/>
    <n v="76164"/>
    <x v="0"/>
    <n v="75.66"/>
    <n v="1.45"/>
    <n v="99.46"/>
    <n v="9.9499999999999993"/>
    <n v="109.41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WELL CALTEX WOOLWORTHS"/>
    <s v="CALTEX Australia - Fuel"/>
    <n v="7071340000000000"/>
    <d v="2019-10-14T00:00:00"/>
    <d v="1899-12-30T07:36:00"/>
    <n v="78323"/>
    <x v="0"/>
    <n v="89.95"/>
    <n v="1.47"/>
    <n v="120.43"/>
    <n v="12.04"/>
    <n v="132.47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EG FUELCO 1560 GUNGAHLIN"/>
    <s v="CALTEX Australia - Fuel"/>
    <n v="7071340000000000"/>
    <d v="2019-09-21T00:00:00"/>
    <d v="1899-12-30T09:43:00"/>
    <n v="77431"/>
    <x v="0"/>
    <n v="92"/>
    <n v="1.41"/>
    <n v="117.85"/>
    <n v="11.79"/>
    <n v="129.63999999999999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1-15T00:00:00"/>
    <d v="1899-12-30T13:51:00"/>
    <n v="56893"/>
    <x v="0"/>
    <n v="67.89"/>
    <n v="1.28"/>
    <n v="78.94"/>
    <n v="7.89"/>
    <n v="86.83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1-22T00:00:00"/>
    <d v="1899-12-30T13:05:00"/>
    <n v="57416"/>
    <x v="0"/>
    <n v="88.03"/>
    <n v="1.33"/>
    <n v="106.14"/>
    <n v="10.61"/>
    <n v="116.75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1-29T00:00:00"/>
    <d v="1899-12-30T00:57:00"/>
    <n v="57490"/>
    <x v="0"/>
    <n v="82.9"/>
    <n v="1.35"/>
    <n v="101.41"/>
    <n v="10.14"/>
    <n v="111.55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2-05T00:00:00"/>
    <d v="1899-12-30T14:09:00"/>
    <n v="58443"/>
    <x v="0"/>
    <n v="86.87"/>
    <n v="1.36"/>
    <n v="107.31"/>
    <n v="10.73"/>
    <n v="118.04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2-12T00:00:00"/>
    <d v="1899-12-30T11:15:00"/>
    <n v="58917"/>
    <x v="0"/>
    <n v="80.94"/>
    <n v="1.39"/>
    <n v="102.25"/>
    <n v="10.23"/>
    <n v="112.48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2-19T00:00:00"/>
    <d v="1899-12-30T11:28:00"/>
    <n v="59454"/>
    <x v="0"/>
    <n v="82.39"/>
    <n v="1.4"/>
    <n v="104.82"/>
    <n v="10.48"/>
    <n v="115.3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3-15T00:00:00"/>
    <d v="1899-12-30T11:18:00"/>
    <n v="60416"/>
    <x v="0"/>
    <n v="67.55"/>
    <n v="1.46"/>
    <n v="89.55"/>
    <n v="8.9600000000000009"/>
    <n v="98.51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3-27T00:00:00"/>
    <d v="1899-12-30T10:49:00"/>
    <n v="60984"/>
    <x v="0"/>
    <n v="76.44"/>
    <n v="1.46"/>
    <n v="101.39"/>
    <n v="10.14"/>
    <n v="111.53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4-04T00:00:00"/>
    <d v="1899-12-30T08:19:00"/>
    <n v="61618"/>
    <x v="0"/>
    <n v="85.43"/>
    <n v="1.46"/>
    <n v="113.35"/>
    <n v="11.34"/>
    <n v="124.69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4-12T00:00:00"/>
    <d v="1899-12-30T13:11:00"/>
    <n v="61887"/>
    <x v="0"/>
    <n v="46.03"/>
    <n v="1.45"/>
    <n v="60.86"/>
    <n v="6.09"/>
    <n v="66.95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4-30T00:00:00"/>
    <d v="1899-12-30T10:52:00"/>
    <n v="62835"/>
    <x v="0"/>
    <n v="63.69"/>
    <n v="1.48"/>
    <n v="85.64"/>
    <n v="8.56"/>
    <n v="94.2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5-20T00:00:00"/>
    <d v="1899-12-30T14:09:00"/>
    <n v="63862"/>
    <x v="0"/>
    <n v="80.849999999999994"/>
    <n v="1.49"/>
    <n v="109.45"/>
    <n v="10.95"/>
    <n v="120.4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5-30T00:00:00"/>
    <d v="1899-12-30T13:47:00"/>
    <n v="64424"/>
    <x v="0"/>
    <n v="79.16"/>
    <n v="1.46"/>
    <n v="104.99"/>
    <n v="10.5"/>
    <n v="115.49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6-14T00:00:00"/>
    <d v="1899-12-30T13:46:00"/>
    <n v="65379"/>
    <x v="0"/>
    <n v="71.040000000000006"/>
    <n v="1.46"/>
    <n v="94.23"/>
    <n v="9.42"/>
    <n v="103.65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6-24T00:00:00"/>
    <d v="1899-12-30T10:28:00"/>
    <n v="65896"/>
    <x v="0"/>
    <n v="86.34"/>
    <n v="1.46"/>
    <n v="110.52"/>
    <n v="11.05"/>
    <n v="121.57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7-01T00:00:00"/>
    <d v="1899-12-30T11:27:00"/>
    <n v="66447"/>
    <x v="0"/>
    <n v="79.260000000000005"/>
    <n v="1.43"/>
    <n v="102.89"/>
    <n v="10.29"/>
    <n v="113.18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7-19T00:00:00"/>
    <d v="1899-12-30T13:57:00"/>
    <n v="67541"/>
    <x v="0"/>
    <n v="76.47"/>
    <n v="1.45"/>
    <n v="100.82"/>
    <n v="10.08"/>
    <n v="110.9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8-12T00:00:00"/>
    <d v="1899-12-30T06:56:00"/>
    <n v="68652"/>
    <x v="0"/>
    <n v="84.69"/>
    <n v="1.48"/>
    <n v="113.87"/>
    <n v="11.39"/>
    <n v="125.26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8-19T00:00:00"/>
    <d v="1899-12-30T00:57:00"/>
    <n v="69170"/>
    <x v="0"/>
    <n v="79.45"/>
    <n v="1.45"/>
    <n v="104.96"/>
    <n v="10.5"/>
    <n v="115.46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8-28T00:00:00"/>
    <d v="1899-12-30T13:20:00"/>
    <n v="69738"/>
    <x v="0"/>
    <n v="84.05"/>
    <n v="1.45"/>
    <n v="111.14"/>
    <n v="11.11"/>
    <n v="122.25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9-06T00:00:00"/>
    <d v="1899-12-30T11:00:00"/>
    <n v="70182"/>
    <x v="0"/>
    <n v="71.36"/>
    <n v="1.46"/>
    <n v="94.39"/>
    <n v="9.44"/>
    <n v="103.83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9-13T00:00:00"/>
    <d v="1899-12-30T11:22:00"/>
    <n v="70694"/>
    <x v="0"/>
    <n v="66.599999999999994"/>
    <n v="1.45"/>
    <n v="87.83"/>
    <n v="8.7799999999999994"/>
    <n v="96.61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9-25T00:00:00"/>
    <d v="1899-12-30T13:48:00"/>
    <n v="71250"/>
    <x v="0"/>
    <n v="79.510000000000005"/>
    <n v="1.46"/>
    <n v="105.69"/>
    <n v="10.57"/>
    <n v="116.26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11-07T00:00:00"/>
    <d v="1899-12-30T13:11:00"/>
    <n v="71877"/>
    <x v="0"/>
    <n v="71.930000000000007"/>
    <n v="1.47"/>
    <n v="96.44"/>
    <n v="9.64"/>
    <n v="106.08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11-18T00:00:00"/>
    <d v="1899-12-30T10:25:00"/>
    <n v="72392"/>
    <x v="0"/>
    <n v="82.19"/>
    <n v="1.46"/>
    <n v="108.88"/>
    <n v="10.89"/>
    <n v="119.77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11-26T00:00:00"/>
    <d v="1899-12-30T00:56:00"/>
    <n v="72850"/>
    <x v="0"/>
    <n v="76.13"/>
    <n v="1.45"/>
    <n v="100.31"/>
    <n v="10.029999999999999"/>
    <n v="110.34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12-03T00:00:00"/>
    <d v="1899-12-30T13:26:00"/>
    <n v="73337"/>
    <x v="0"/>
    <n v="74.7"/>
    <n v="1.45"/>
    <n v="98.56"/>
    <n v="9.86"/>
    <n v="108.42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12-10T00:00:00"/>
    <d v="1899-12-30T14:23:00"/>
    <n v="73689"/>
    <x v="0"/>
    <n v="60.08"/>
    <n v="1.47"/>
    <n v="80.19"/>
    <n v="8.02"/>
    <n v="88.21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MITCHELL S/STN"/>
    <s v="CALTEX Australia - Fuel"/>
    <n v="7071340000000000"/>
    <d v="2019-07-11T00:00:00"/>
    <d v="1899-12-30T07:27:00"/>
    <n v="66970"/>
    <x v="0"/>
    <n v="79.88"/>
    <n v="1.44"/>
    <n v="104.5"/>
    <n v="10.45"/>
    <n v="114.95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DICKSON WOOLWORTHS S/STN"/>
    <s v="CALTEX Australia - Fuel"/>
    <n v="7071340000000000"/>
    <d v="2019-03-01T00:00:00"/>
    <d v="1899-12-30T06:43:00"/>
    <n v="59981"/>
    <x v="0"/>
    <n v="86.39"/>
    <n v="1.4"/>
    <n v="109.72"/>
    <n v="10.97"/>
    <n v="120.69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EG FUELCO 1566 DICKSON"/>
    <s v="CALTEX Australia - Fuel"/>
    <n v="7071340000000000"/>
    <d v="2019-04-23T00:00:00"/>
    <d v="1899-12-30T08:10:00"/>
    <n v="62437"/>
    <x v="0"/>
    <n v="83.94"/>
    <n v="1.46"/>
    <n v="111.34"/>
    <n v="11.13"/>
    <n v="122.47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EG FUELCO 1566 DICKSON"/>
    <s v="CALTEX Australia - Fuel"/>
    <n v="7071340000000000"/>
    <d v="2019-06-07T00:00:00"/>
    <d v="1899-12-30T13:44:00"/>
    <n v="64866"/>
    <x v="0"/>
    <n v="65.78"/>
    <n v="1.46"/>
    <n v="87.25"/>
    <n v="8.73"/>
    <n v="95.98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FYSHWICK S/STN"/>
    <s v="CALTEX Australia - Fuel"/>
    <n v="7071340000000000"/>
    <d v="2019-07-30T00:00:00"/>
    <d v="1899-12-30T10:55:00"/>
    <n v="68102"/>
    <x v="0"/>
    <n v="84.14"/>
    <n v="1.39"/>
    <n v="106.63"/>
    <n v="10.66"/>
    <n v="117.29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HOLT CALTEX WOOLWORTHS"/>
    <s v="CALTEX Australia - Fuel"/>
    <n v="7071340000000000"/>
    <d v="2019-05-10T00:00:00"/>
    <d v="1899-12-30T10:47:00"/>
    <n v="63363"/>
    <x v="0"/>
    <n v="83.85"/>
    <n v="1.49"/>
    <n v="113.5"/>
    <n v="11.35"/>
    <n v="124.85"/>
  </r>
  <r>
    <x v="345"/>
    <s v="ACT TCCS - PTS - City Maintenance - PM - Latrobe Depot"/>
    <n v="320550"/>
    <m/>
    <s v="Passenger"/>
    <m/>
    <n v="2011"/>
    <s v="FUEL CARD"/>
    <s v="FUEL CARD"/>
    <s v="Fuel Card"/>
    <s v="CURTIN ACT"/>
    <s v="Viva Energy Australia Ltd (Previously Shell)"/>
    <n v="8010904"/>
    <d v="2019-01-22T00:00:00"/>
    <d v="1899-12-30T00:27:00"/>
    <n v="0"/>
    <x v="1"/>
    <n v="50"/>
    <n v="1.46"/>
    <n v="66.319999999999993"/>
    <n v="6.63"/>
    <n v="72.95"/>
  </r>
  <r>
    <x v="345"/>
    <s v="ACT TCCS - PTS - City Maintenance - PM - Latrobe Depot"/>
    <n v="320550"/>
    <m/>
    <s v="Passenger"/>
    <m/>
    <n v="2011"/>
    <s v="FUEL CARD"/>
    <s v="FUEL CARD"/>
    <s v="Fuel Card"/>
    <s v="CURTIN ACT"/>
    <s v="Viva Energy Australia Ltd (Previously Shell)"/>
    <n v="8010904"/>
    <d v="2019-01-29T00:00:00"/>
    <d v="1899-12-30T13:50:00"/>
    <n v="0"/>
    <x v="1"/>
    <n v="41"/>
    <n v="1.46"/>
    <n v="54.38"/>
    <n v="5.44"/>
    <n v="59.82"/>
  </r>
  <r>
    <x v="345"/>
    <s v="ACT TCCS - PTS - City Maintenance - PM - Latrobe Depot"/>
    <n v="320550"/>
    <m/>
    <s v="Passenger"/>
    <m/>
    <n v="2011"/>
    <s v="FUEL CARD"/>
    <s v="FUEL CARD"/>
    <s v="Fuel Card"/>
    <s v="CURTIN ACT"/>
    <s v="Viva Energy Australia Ltd (Previously Shell)"/>
    <n v="8010904"/>
    <d v="2019-02-09T00:00:00"/>
    <d v="1899-12-30T11:52:00"/>
    <n v="0"/>
    <x v="1"/>
    <n v="40.82"/>
    <n v="1.44"/>
    <n v="53.4"/>
    <n v="5.34"/>
    <n v="58.74"/>
  </r>
  <r>
    <x v="345"/>
    <s v="ACT TCCS - PTS - City Maintenance - PM - Latrobe Depot"/>
    <n v="320550"/>
    <m/>
    <s v="Passenger"/>
    <m/>
    <n v="2011"/>
    <s v="FUEL CARD"/>
    <s v="FUEL CARD"/>
    <s v="Fuel Card"/>
    <s v="CURTIN ACT"/>
    <s v="Viva Energy Australia Ltd (Previously Shell)"/>
    <n v="8010904"/>
    <d v="2019-02-21T00:00:00"/>
    <d v="1899-12-30T06:34:00"/>
    <n v="0"/>
    <x v="1"/>
    <n v="58.62"/>
    <n v="1.44"/>
    <n v="76.680000000000007"/>
    <n v="7.67"/>
    <n v="84.35"/>
  </r>
  <r>
    <x v="345"/>
    <s v="ACT TCCS - PTS - City Maintenance - PM - Latrobe Depot"/>
    <n v="320550"/>
    <m/>
    <s v="Passenger"/>
    <m/>
    <n v="2011"/>
    <s v="FUEL CARD"/>
    <s v="FUEL CARD"/>
    <s v="Fuel Card"/>
    <s v="CURTIN ACT"/>
    <s v="Viva Energy Australia Ltd (Previously Shell)"/>
    <n v="8010904"/>
    <d v="2019-02-28T00:00:00"/>
    <d v="1899-12-30T10:03:00"/>
    <n v="0"/>
    <x v="1"/>
    <n v="51.53"/>
    <n v="1.44"/>
    <n v="67.42"/>
    <n v="6.74"/>
    <n v="74.16"/>
  </r>
  <r>
    <x v="345"/>
    <s v="ACT TCCS - PTS - City Maintenance - PM - Latrobe Depot"/>
    <n v="320550"/>
    <m/>
    <s v="Passenger"/>
    <m/>
    <n v="2011"/>
    <s v="FUEL CARD"/>
    <s v="FUEL CARD"/>
    <s v="Fuel Card"/>
    <s v="CURTIN ACT"/>
    <s v="Viva Energy Australia Ltd (Previously Shell)"/>
    <n v="8010904"/>
    <d v="2019-03-22T00:00:00"/>
    <d v="1899-12-30T13:02:00"/>
    <n v="0"/>
    <x v="1"/>
    <n v="60.43"/>
    <n v="1.44"/>
    <n v="79.05"/>
    <n v="7.91"/>
    <n v="86.96"/>
  </r>
  <r>
    <x v="345"/>
    <s v="ACT TCCS - PTS - City Maintenance - PM - Latrobe Depot"/>
    <n v="320550"/>
    <m/>
    <s v="Passenger"/>
    <m/>
    <n v="2011"/>
    <s v="FUEL CARD"/>
    <s v="FUEL CARD"/>
    <s v="Fuel Card"/>
    <s v="CURTIN ACT"/>
    <s v="Viva Energy Australia Ltd (Previously Shell)"/>
    <n v="8010904"/>
    <d v="2019-04-17T00:00:00"/>
    <d v="1899-12-30T13:41:00"/>
    <n v="0"/>
    <x v="1"/>
    <n v="52"/>
    <n v="1.44"/>
    <n v="68.02"/>
    <n v="6.8"/>
    <n v="74.819999999999993"/>
  </r>
  <r>
    <x v="345"/>
    <s v="ACT TCCS - PTS - City Maintenance - PM - Latrobe Depot"/>
    <n v="320550"/>
    <m/>
    <s v="Passenger"/>
    <m/>
    <n v="2011"/>
    <s v="FUEL CARD"/>
    <s v="FUEL CARD"/>
    <s v="Fuel Card"/>
    <s v="CURTIN ACT"/>
    <s v="Viva Energy Australia Ltd (Previously Shell)"/>
    <n v="8010904"/>
    <d v="2019-04-26T00:00:00"/>
    <d v="1899-12-30T14:18:00"/>
    <n v="0"/>
    <x v="1"/>
    <n v="50.8"/>
    <n v="1.44"/>
    <n v="66.459999999999994"/>
    <n v="6.65"/>
    <n v="73.11"/>
  </r>
  <r>
    <x v="345"/>
    <s v="ACT TCCS - PTS - City Maintenance - PM - Latrobe Depot"/>
    <n v="320550"/>
    <m/>
    <s v="Passenger"/>
    <m/>
    <n v="2011"/>
    <s v="FUEL CARD"/>
    <s v="FUEL CARD"/>
    <s v="Fuel Card"/>
    <s v="CURTIN ACT"/>
    <s v="Viva Energy Australia Ltd (Previously Shell)"/>
    <n v="8010904"/>
    <d v="2019-05-01T00:00:00"/>
    <d v="1899-12-30T11:37:00"/>
    <n v="0"/>
    <x v="1"/>
    <n v="21.73"/>
    <n v="1.45"/>
    <n v="28.62"/>
    <n v="2.86"/>
    <n v="31.48"/>
  </r>
  <r>
    <x v="345"/>
    <s v="ACT TCCS - PTS - City Maintenance - PM - Latrobe Depot"/>
    <n v="320550"/>
    <m/>
    <s v="Passenger"/>
    <m/>
    <n v="2011"/>
    <s v="FUEL CARD"/>
    <s v="FUEL CARD"/>
    <s v="Fuel Card"/>
    <s v="CURTIN ACT"/>
    <s v="Viva Energy Australia Ltd (Previously Shell)"/>
    <n v="8010904"/>
    <d v="2019-05-13T00:00:00"/>
    <d v="1899-12-30T13:52:00"/>
    <n v="0"/>
    <x v="1"/>
    <n v="50.01"/>
    <n v="1.46"/>
    <n v="66.33"/>
    <n v="6.63"/>
    <n v="72.959999999999994"/>
  </r>
  <r>
    <x v="345"/>
    <s v="ACT TCCS - PTS - City Maintenance - PM - Latrobe Depot"/>
    <n v="320550"/>
    <m/>
    <s v="Passenger"/>
    <m/>
    <n v="2011"/>
    <s v="FUEL CARD"/>
    <s v="FUEL CARD"/>
    <s v="Fuel Card"/>
    <s v="CURTIN ACT"/>
    <s v="Viva Energy Australia Ltd (Previously Shell)"/>
    <n v="8010904"/>
    <d v="2019-06-20T00:00:00"/>
    <d v="1899-12-30T14:25:00"/>
    <n v="0"/>
    <x v="1"/>
    <n v="82.78"/>
    <n v="1.45"/>
    <n v="109.04"/>
    <n v="10.9"/>
    <n v="119.94"/>
  </r>
  <r>
    <x v="345"/>
    <s v="ACT TCCS - PTS - City Maintenance - PM - Latrobe Depot"/>
    <n v="320550"/>
    <m/>
    <s v="Passenger"/>
    <m/>
    <n v="2011"/>
    <s v="FUEL CARD"/>
    <s v="FUEL CARD"/>
    <s v="Fuel Card"/>
    <s v="CURTIN ACT"/>
    <s v="Viva Energy Australia Ltd (Previously Shell)"/>
    <n v="8010904"/>
    <d v="2019-08-03T00:00:00"/>
    <d v="1899-12-30T00:01:00"/>
    <n v="0"/>
    <x v="1"/>
    <n v="60.02"/>
    <n v="1.42"/>
    <n v="77.430000000000007"/>
    <n v="7.74"/>
    <n v="85.17"/>
  </r>
  <r>
    <x v="345"/>
    <s v="ACT TCCS - PTS - City Maintenance - PM - Latrobe Depot"/>
    <n v="320550"/>
    <m/>
    <s v="Passenger"/>
    <m/>
    <n v="2011"/>
    <s v="FUEL CARD"/>
    <s v="FUEL CARD"/>
    <s v="Fuel Card"/>
    <s v="CURTIN ACT"/>
    <s v="Viva Energy Australia Ltd (Previously Shell)"/>
    <n v="8010904"/>
    <d v="2019-09-06T00:00:00"/>
    <d v="1899-12-30T10:47:00"/>
    <n v="0"/>
    <x v="1"/>
    <n v="61.3"/>
    <n v="1.42"/>
    <n v="79.08"/>
    <n v="7.91"/>
    <n v="86.99"/>
  </r>
  <r>
    <x v="345"/>
    <s v="ACT TCCS - PTS - City Maintenance - PM - Latrobe Depot"/>
    <n v="320550"/>
    <m/>
    <s v="Passenger"/>
    <m/>
    <n v="2011"/>
    <s v="FUEL CARD"/>
    <s v="FUEL CARD"/>
    <s v="Fuel Card"/>
    <s v="CURTIN ACT"/>
    <s v="Viva Energy Australia Ltd (Previously Shell)"/>
    <n v="8010904"/>
    <d v="2019-11-30T00:00:00"/>
    <d v="1899-12-30T10:50:00"/>
    <n v="0"/>
    <x v="1"/>
    <n v="49.44"/>
    <n v="1.48"/>
    <n v="66.47"/>
    <n v="6.65"/>
    <n v="73.12"/>
  </r>
  <r>
    <x v="345"/>
    <s v="ACT TCCS - PTS - City Maintenance - PM - Latrobe Depot"/>
    <n v="320550"/>
    <m/>
    <s v="Passenger"/>
    <m/>
    <n v="2011"/>
    <s v="FUEL CARD"/>
    <s v="FUEL CARD"/>
    <s v="Fuel Card"/>
    <s v="DEAKIN ACT"/>
    <s v="Viva Energy Australia Ltd (Previously Shell)"/>
    <n v="8010904"/>
    <d v="2019-01-08T00:00:00"/>
    <d v="1899-12-30T13:53:00"/>
    <n v="0"/>
    <x v="1"/>
    <n v="37.56"/>
    <n v="1.48"/>
    <n v="50.5"/>
    <n v="5.05"/>
    <n v="55.55"/>
  </r>
  <r>
    <x v="345"/>
    <s v="ACT TCCS - PTS - City Maintenance - PM - Latrobe Depot"/>
    <n v="320550"/>
    <m/>
    <s v="Passenger"/>
    <m/>
    <n v="2011"/>
    <s v="FUEL CARD"/>
    <s v="FUEL CARD"/>
    <s v="Fuel Card"/>
    <s v="DEAKIN ACT"/>
    <s v="Viva Energy Australia Ltd (Previously Shell)"/>
    <n v="8010904"/>
    <d v="2019-04-09T00:00:00"/>
    <d v="1899-12-30T06:18:00"/>
    <n v="0"/>
    <x v="1"/>
    <n v="57.5"/>
    <n v="1.44"/>
    <n v="75.23"/>
    <n v="7.52"/>
    <n v="82.75"/>
  </r>
  <r>
    <x v="345"/>
    <s v="ACT TCCS - PTS - City Maintenance - PM - Latrobe Depot"/>
    <n v="320550"/>
    <m/>
    <s v="Passenger"/>
    <m/>
    <n v="2011"/>
    <s v="FUEL CARD"/>
    <s v="FUEL CARD"/>
    <s v="Fuel Card"/>
    <s v="DEAKIN ACT"/>
    <s v="Viva Energy Australia Ltd (Previously Shell)"/>
    <n v="8010904"/>
    <d v="2019-05-20T00:00:00"/>
    <d v="1899-12-30T14:30:00"/>
    <n v="0"/>
    <x v="1"/>
    <n v="52.01"/>
    <n v="1.46"/>
    <n v="68.989999999999995"/>
    <n v="6.9"/>
    <n v="75.89"/>
  </r>
  <r>
    <x v="345"/>
    <s v="ACT TCCS - PTS - City Maintenance - PM - Latrobe Depot"/>
    <n v="320550"/>
    <m/>
    <s v="Passenger"/>
    <m/>
    <n v="2011"/>
    <s v="FUEL CARD"/>
    <s v="FUEL CARD"/>
    <s v="Fuel Card"/>
    <s v="DEAKIN ACT"/>
    <s v="Viva Energy Australia Ltd (Previously Shell)"/>
    <n v="8010904"/>
    <d v="2019-06-12T00:00:00"/>
    <d v="1899-12-30T06:24:00"/>
    <n v="0"/>
    <x v="1"/>
    <n v="67.91"/>
    <n v="1.45"/>
    <n v="89.46"/>
    <n v="8.9499999999999993"/>
    <n v="98.41"/>
  </r>
  <r>
    <x v="345"/>
    <s v="ACT TCCS - PTS - City Maintenance - PM - Latrobe Depot"/>
    <n v="320550"/>
    <m/>
    <s v="Passenger"/>
    <m/>
    <n v="2011"/>
    <s v="FUEL CARD"/>
    <s v="FUEL CARD"/>
    <s v="Fuel Card"/>
    <s v="DEAKIN ACT"/>
    <s v="Viva Energy Australia Ltd (Previously Shell)"/>
    <n v="8010904"/>
    <d v="2019-07-06T00:00:00"/>
    <d v="1899-12-30T06:28:00"/>
    <n v="0"/>
    <x v="1"/>
    <n v="60"/>
    <n v="1.42"/>
    <n v="77.400000000000006"/>
    <n v="7.74"/>
    <n v="85.14"/>
  </r>
  <r>
    <x v="345"/>
    <s v="ACT TCCS - PTS - City Maintenance - PM - Latrobe Depot"/>
    <n v="320550"/>
    <m/>
    <s v="Passenger"/>
    <m/>
    <n v="2011"/>
    <s v="FUEL CARD"/>
    <s v="FUEL CARD"/>
    <s v="Fuel Card"/>
    <s v="DEAKIN ACT"/>
    <s v="Viva Energy Australia Ltd (Previously Shell)"/>
    <n v="8010904"/>
    <d v="2019-07-20T00:00:00"/>
    <d v="1899-12-30T11:57:00"/>
    <n v="0"/>
    <x v="1"/>
    <n v="56.89"/>
    <n v="1.42"/>
    <n v="73.39"/>
    <n v="7.34"/>
    <n v="80.73"/>
  </r>
  <r>
    <x v="345"/>
    <s v="ACT TCCS - PTS - City Maintenance - PM - Latrobe Depot"/>
    <n v="320550"/>
    <m/>
    <s v="Passenger"/>
    <m/>
    <n v="2011"/>
    <s v="FUEL CARD"/>
    <s v="FUEL CARD"/>
    <s v="Fuel Card"/>
    <s v="DEAKIN ACT"/>
    <s v="Viva Energy Australia Ltd (Previously Shell)"/>
    <n v="8010904"/>
    <d v="2019-08-17T00:00:00"/>
    <d v="1899-12-30T06:33:00"/>
    <n v="0"/>
    <x v="1"/>
    <n v="71.900000000000006"/>
    <n v="1.42"/>
    <n v="92.76"/>
    <n v="9.2799999999999994"/>
    <n v="102.04"/>
  </r>
  <r>
    <x v="345"/>
    <s v="ACT TCCS - PTS - City Maintenance - PM - Latrobe Depot"/>
    <n v="320550"/>
    <m/>
    <s v="Passenger"/>
    <m/>
    <n v="2011"/>
    <s v="FUEL CARD"/>
    <s v="FUEL CARD"/>
    <s v="Fuel Card"/>
    <s v="DEAKIN ACT"/>
    <s v="Viva Energy Australia Ltd (Previously Shell)"/>
    <n v="8010904"/>
    <d v="2019-09-18T00:00:00"/>
    <d v="1899-12-30T11:20:00"/>
    <n v="0"/>
    <x v="1"/>
    <n v="51.81"/>
    <n v="1.42"/>
    <n v="66.84"/>
    <n v="6.68"/>
    <n v="73.52"/>
  </r>
  <r>
    <x v="345"/>
    <s v="ACT TCCS - PTS - City Maintenance - PM - Latrobe Depot"/>
    <n v="320550"/>
    <m/>
    <s v="Passenger"/>
    <m/>
    <n v="2011"/>
    <s v="FUEL CARD"/>
    <s v="FUEL CARD"/>
    <s v="Fuel Card"/>
    <s v="DEAKIN ACT"/>
    <s v="Viva Energy Australia Ltd (Previously Shell)"/>
    <n v="8010904"/>
    <d v="2019-10-04T00:00:00"/>
    <d v="1899-12-30T06:42:00"/>
    <n v="0"/>
    <x v="1"/>
    <n v="16.260000000000002"/>
    <n v="1.48"/>
    <n v="21.87"/>
    <n v="2.19"/>
    <n v="24.06"/>
  </r>
  <r>
    <x v="345"/>
    <s v="ACT TCCS - PTS - City Maintenance - PM - Latrobe Depot"/>
    <n v="320550"/>
    <m/>
    <s v="Passenger"/>
    <m/>
    <n v="2011"/>
    <s v="FUEL CARD"/>
    <s v="FUEL CARD"/>
    <s v="Fuel Card"/>
    <s v="DEAKIN ACT"/>
    <s v="Viva Energy Australia Ltd (Previously Shell)"/>
    <n v="8010904"/>
    <d v="2019-10-12T00:00:00"/>
    <d v="1899-12-30T06:32:00"/>
    <n v="0"/>
    <x v="1"/>
    <n v="33"/>
    <n v="1.48"/>
    <n v="44.37"/>
    <n v="4.4400000000000004"/>
    <n v="48.81"/>
  </r>
  <r>
    <x v="345"/>
    <s v="ACT TCCS - PTS - City Maintenance - PM - Latrobe Depot"/>
    <n v="320550"/>
    <m/>
    <s v="Passenger"/>
    <m/>
    <n v="2011"/>
    <s v="FUEL CARD"/>
    <s v="FUEL CARD"/>
    <s v="Fuel Card"/>
    <s v="DEAKIN ACT"/>
    <s v="Viva Energy Australia Ltd (Previously Shell)"/>
    <n v="8010904"/>
    <d v="2019-11-02T00:00:00"/>
    <d v="1899-12-30T06:19:00"/>
    <n v="0"/>
    <x v="1"/>
    <n v="60.02"/>
    <n v="1.48"/>
    <n v="80.7"/>
    <n v="8.07"/>
    <n v="88.77"/>
  </r>
  <r>
    <x v="345"/>
    <s v="ACT TCCS - PTS - City Maintenance - PM - Latrobe Depot"/>
    <n v="320550"/>
    <m/>
    <s v="Passenger"/>
    <m/>
    <n v="2011"/>
    <s v="FUEL CARD"/>
    <s v="FUEL CARD"/>
    <s v="Fuel Card"/>
    <s v="DEAKIN ACT"/>
    <s v="Viva Energy Australia Ltd (Previously Shell)"/>
    <n v="8010904"/>
    <d v="2019-11-16T00:00:00"/>
    <d v="1899-12-30T06:16:00"/>
    <n v="0"/>
    <x v="1"/>
    <n v="40"/>
    <n v="1.48"/>
    <n v="53.78"/>
    <n v="5.38"/>
    <n v="59.16"/>
  </r>
  <r>
    <x v="345"/>
    <s v="ACT TCCS - PTS - City Maintenance - PM - Latrobe Depot"/>
    <n v="320550"/>
    <m/>
    <s v="Passenger"/>
    <m/>
    <n v="2011"/>
    <s v="FUEL CARD"/>
    <s v="FUEL CARD"/>
    <s v="Fuel Card"/>
    <s v="DEAKIN ACT"/>
    <s v="Viva Energy Australia Ltd (Previously Shell)"/>
    <n v="8010904"/>
    <d v="2019-11-25T00:00:00"/>
    <d v="1899-12-30T14:18:00"/>
    <n v="0"/>
    <x v="1"/>
    <n v="50.69"/>
    <n v="1.48"/>
    <n v="68.16"/>
    <n v="6.82"/>
    <n v="74.98"/>
  </r>
  <r>
    <x v="345"/>
    <s v="ACT TCCS - PTS - City Maintenance - PM - Latrobe Depot"/>
    <n v="320550"/>
    <m/>
    <s v="Passenger"/>
    <m/>
    <n v="2011"/>
    <s v="FUEL CARD"/>
    <s v="FUEL CARD"/>
    <s v="Fuel Card"/>
    <s v="DEAKIN ACT"/>
    <s v="Viva Energy Australia Ltd (Previously Shell)"/>
    <n v="8010904"/>
    <d v="2019-12-14T00:00:00"/>
    <d v="1899-12-30T11:06:00"/>
    <n v="0"/>
    <x v="1"/>
    <n v="35.99"/>
    <n v="1.48"/>
    <n v="48.39"/>
    <n v="4.84"/>
    <n v="53.23"/>
  </r>
  <r>
    <x v="345"/>
    <s v="ACT TCCS - PTS - City Maintenance - PM - Latrobe Depot"/>
    <n v="320550"/>
    <m/>
    <s v="Passenger"/>
    <m/>
    <n v="2011"/>
    <s v="FUEL CARD"/>
    <s v="FUEL CARD"/>
    <s v="Fuel Card"/>
    <s v="DEAKIN ACT"/>
    <s v="Viva Energy Australia Ltd (Previously Shell)"/>
    <n v="8010904"/>
    <d v="2019-12-17T00:00:00"/>
    <d v="1899-12-30T14:22:00"/>
    <n v="0"/>
    <x v="1"/>
    <n v="54.71"/>
    <n v="1.48"/>
    <n v="73.56"/>
    <n v="7.36"/>
    <n v="80.92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1-08T00:00:00"/>
    <d v="1899-12-30T13:16:00"/>
    <n v="11400"/>
    <x v="0"/>
    <n v="50.15"/>
    <n v="1.45"/>
    <n v="66.2"/>
    <n v="6.63"/>
    <n v="72.83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1-21T00:00:00"/>
    <d v="1899-12-30T13:51:00"/>
    <n v="11774"/>
    <x v="0"/>
    <n v="60.06"/>
    <n v="1.47"/>
    <n v="80.37"/>
    <n v="8.0399999999999991"/>
    <n v="88.41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2-04T00:00:00"/>
    <d v="1899-12-30T13:59:00"/>
    <n v="12123"/>
    <x v="0"/>
    <n v="59.86"/>
    <n v="1.49"/>
    <n v="81.19"/>
    <n v="8.1199999999999992"/>
    <n v="89.31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2-15T00:00:00"/>
    <d v="1899-12-30T00:55:00"/>
    <n v="12519"/>
    <x v="0"/>
    <n v="64.69"/>
    <n v="1.5"/>
    <n v="88.33"/>
    <n v="8.84"/>
    <n v="97.17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2-26T00:00:00"/>
    <d v="1899-12-30T06:52:00"/>
    <n v="12950"/>
    <x v="0"/>
    <n v="68.59"/>
    <n v="1.5"/>
    <n v="93.65"/>
    <n v="9.3699999999999992"/>
    <n v="103.02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3-22T00:00:00"/>
    <d v="1899-12-30T13:28:00"/>
    <n v="13490"/>
    <x v="0"/>
    <n v="12.91"/>
    <n v="1.5"/>
    <n v="17.63"/>
    <n v="1.77"/>
    <n v="19.399999999999999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3-26T00:00:00"/>
    <d v="1899-12-30T11:18:00"/>
    <n v="13659"/>
    <x v="0"/>
    <n v="57.19"/>
    <n v="1.5"/>
    <n v="78.09"/>
    <n v="7.81"/>
    <n v="85.9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4-10T00:00:00"/>
    <d v="1899-12-30T08:14:00"/>
    <n v="14040"/>
    <x v="0"/>
    <n v="60.96"/>
    <n v="1.52"/>
    <n v="84.35"/>
    <n v="8.44"/>
    <n v="92.79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4-16T00:00:00"/>
    <d v="1899-12-30T06:33:00"/>
    <n v="14381"/>
    <x v="0"/>
    <n v="59.35"/>
    <n v="1.5"/>
    <n v="81.040000000000006"/>
    <n v="8.11"/>
    <n v="89.15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4-26T00:00:00"/>
    <d v="1899-12-30T11:27:00"/>
    <n v="14780"/>
    <x v="0"/>
    <n v="63.57"/>
    <n v="1.5"/>
    <n v="86.8"/>
    <n v="8.69"/>
    <n v="95.49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5-03T00:00:00"/>
    <d v="1899-12-30T13:09:00"/>
    <n v="15069"/>
    <x v="0"/>
    <n v="31.62"/>
    <n v="1.53"/>
    <n v="44.04"/>
    <n v="4.41"/>
    <n v="48.45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5-20T00:00:00"/>
    <d v="1899-12-30T06:47:00"/>
    <n v="15678"/>
    <x v="0"/>
    <n v="51.58"/>
    <n v="1.53"/>
    <n v="71.84"/>
    <n v="7.19"/>
    <n v="79.03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5-28T00:00:00"/>
    <d v="1899-12-30T13:26:00"/>
    <n v="16085"/>
    <x v="0"/>
    <n v="60.07"/>
    <n v="1.5"/>
    <n v="82.03"/>
    <n v="8.2100000000000009"/>
    <n v="90.24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6-13T00:00:00"/>
    <d v="1899-12-30T13:44:00"/>
    <n v="16813"/>
    <x v="0"/>
    <n v="58.62"/>
    <n v="1.5"/>
    <n v="80.05"/>
    <n v="8.01"/>
    <n v="88.06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6-27T00:00:00"/>
    <d v="1899-12-30T06:44:00"/>
    <n v="17851"/>
    <x v="0"/>
    <n v="58.8"/>
    <n v="1.5"/>
    <n v="80.290000000000006"/>
    <n v="8.0299999999999994"/>
    <n v="88.32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7-03T00:00:00"/>
    <d v="1899-12-30T11:43:00"/>
    <n v="17900"/>
    <x v="0"/>
    <n v="52.39"/>
    <n v="1.51"/>
    <n v="72.010000000000005"/>
    <n v="7.21"/>
    <n v="79.22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7-20T00:00:00"/>
    <d v="1899-12-30T11:32:00"/>
    <n v="18672"/>
    <x v="0"/>
    <n v="65.77"/>
    <n v="1.52"/>
    <n v="91"/>
    <n v="9.11"/>
    <n v="100.11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8-06T00:00:00"/>
    <d v="1899-12-30T07:17:00"/>
    <n v="19058"/>
    <x v="0"/>
    <n v="32.61"/>
    <n v="1.52"/>
    <n v="45.12"/>
    <n v="4.5199999999999996"/>
    <n v="49.64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8-14T00:00:00"/>
    <d v="1899-12-30T13:43:00"/>
    <n v="19318"/>
    <x v="0"/>
    <n v="65.55"/>
    <n v="1.52"/>
    <n v="90.7"/>
    <n v="9.08"/>
    <n v="99.78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8-27T00:00:00"/>
    <d v="1899-12-30T08:30:00"/>
    <n v="19737"/>
    <x v="0"/>
    <n v="67.510000000000005"/>
    <n v="1.5"/>
    <n v="92.18"/>
    <n v="9.2200000000000006"/>
    <n v="101.4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9-11T00:00:00"/>
    <d v="1899-12-30T13:04:00"/>
    <n v="20069"/>
    <x v="0"/>
    <n v="58.71"/>
    <n v="1.5"/>
    <n v="80.16"/>
    <n v="8.02"/>
    <n v="88.18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9-26T00:00:00"/>
    <d v="1899-12-30T13:12:00"/>
    <n v="20500"/>
    <x v="0"/>
    <n v="67.13"/>
    <n v="1.55"/>
    <n v="94.72"/>
    <n v="9.48"/>
    <n v="104.2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10-04T00:00:00"/>
    <d v="1899-12-30T11:23:00"/>
    <n v="20898"/>
    <x v="0"/>
    <n v="65.650000000000006"/>
    <n v="1.55"/>
    <n v="92.63"/>
    <n v="9.27"/>
    <n v="101.9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10-16T00:00:00"/>
    <d v="1899-12-30T11:35:00"/>
    <n v="21547"/>
    <x v="0"/>
    <n v="42.05"/>
    <n v="1.55"/>
    <n v="59.33"/>
    <n v="5.94"/>
    <n v="65.27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10-29T00:00:00"/>
    <d v="1899-12-30T11:20:00"/>
    <n v="45000"/>
    <x v="0"/>
    <n v="69.650000000000006"/>
    <n v="1.57"/>
    <n v="99.54"/>
    <n v="9.9600000000000009"/>
    <n v="109.5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11-06T00:00:00"/>
    <d v="1899-12-30T13:14:00"/>
    <n v="22840"/>
    <x v="0"/>
    <n v="64.13"/>
    <n v="1.56"/>
    <n v="91.06"/>
    <n v="9.11"/>
    <n v="100.17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11-19T00:00:00"/>
    <d v="1899-12-30T13:37:00"/>
    <n v="23229"/>
    <x v="0"/>
    <n v="66.400000000000006"/>
    <n v="1.56"/>
    <n v="94.29"/>
    <n v="9.43"/>
    <n v="103.72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11-26T00:00:00"/>
    <d v="1899-12-30T13:45:00"/>
    <n v="23520"/>
    <x v="0"/>
    <n v="51.89"/>
    <n v="1.56"/>
    <n v="73.680000000000007"/>
    <n v="7.37"/>
    <n v="81.05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12-06T00:00:00"/>
    <d v="1899-12-30T11:26:00"/>
    <n v="23888"/>
    <x v="0"/>
    <n v="62.54"/>
    <n v="1.53"/>
    <n v="87.1"/>
    <n v="8.7200000000000006"/>
    <n v="95.82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12-14T00:00:00"/>
    <d v="1899-12-30T00:15:00"/>
    <n v="24282"/>
    <x v="0"/>
    <n v="67.17"/>
    <n v="1.53"/>
    <n v="93.55"/>
    <n v="9.36"/>
    <n v="102.91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MITCHELL S/STN"/>
    <s v="CALTEX Australia - Fuel"/>
    <n v="7071340000000000"/>
    <d v="2019-06-21T00:00:00"/>
    <d v="1899-12-30T09:34:00"/>
    <n v="17212"/>
    <x v="0"/>
    <n v="69.61"/>
    <n v="1.5"/>
    <n v="95.05"/>
    <n v="9.51"/>
    <n v="104.56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MITCHELL S/STN"/>
    <s v="CALTEX Australia - Fuel"/>
    <n v="7071340000000000"/>
    <d v="2019-07-15T00:00:00"/>
    <d v="1899-12-30T07:06:00"/>
    <n v="18555"/>
    <x v="0"/>
    <n v="60.74"/>
    <n v="1.5"/>
    <n v="82.94"/>
    <n v="8.3000000000000007"/>
    <n v="91.24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10-11T00:00:00"/>
    <d v="1899-12-30T13:09:00"/>
    <n v="21323"/>
    <x v="0"/>
    <n v="66.08"/>
    <n v="1.55"/>
    <n v="93.24"/>
    <n v="9.33"/>
    <n v="102.57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WELL CALTEX WOOLWORTHS"/>
    <s v="CALTEX Australia - Fuel"/>
    <n v="7071340000000000"/>
    <d v="2019-06-06T00:00:00"/>
    <d v="1899-12-30T08:40:00"/>
    <n v="16457"/>
    <x v="0"/>
    <n v="57.84"/>
    <n v="1.5"/>
    <n v="78.98"/>
    <n v="7.9"/>
    <n v="86.88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EG FUELCO 1560 GUNGAHLIN"/>
    <s v="CALTEX Australia - Fuel"/>
    <n v="7071340000000000"/>
    <d v="2019-05-28T00:00:00"/>
    <d v="1899-12-30T07:51:00"/>
    <n v="15970"/>
    <x v="0"/>
    <n v="11"/>
    <n v="1.48"/>
    <n v="14.82"/>
    <n v="1.49"/>
    <n v="16.309999999999999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EG FUELCO 1566 DICKSON"/>
    <s v="CALTEX Australia - Fuel"/>
    <n v="7071340000000000"/>
    <d v="2019-10-23T00:00:00"/>
    <d v="1899-12-30T11:24:00"/>
    <n v="21948"/>
    <x v="0"/>
    <n v="7.55"/>
    <n v="1.51"/>
    <n v="10.38"/>
    <n v="1.04"/>
    <n v="11.42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EG FUELCO 1566 DICKSON"/>
    <s v="CALTEX Australia - Fuel"/>
    <n v="7071340000000000"/>
    <d v="2019-10-23T00:00:00"/>
    <d v="1899-12-30T11:29:00"/>
    <n v="21948"/>
    <x v="0"/>
    <n v="56.65"/>
    <n v="1.51"/>
    <n v="77.86"/>
    <n v="7.79"/>
    <n v="85.65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HOLT CALTEX WOOLWORTHS"/>
    <s v="CALTEX Australia - Fuel"/>
    <n v="7071340000000000"/>
    <d v="2019-05-10T00:00:00"/>
    <d v="1899-12-30T08:05:00"/>
    <n v="15345"/>
    <x v="0"/>
    <n v="66.510000000000005"/>
    <n v="1.53"/>
    <n v="92.63"/>
    <n v="9.27"/>
    <n v="101.9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1-05T00:00:00"/>
    <d v="1899-12-30T11:58:00"/>
    <n v="7886"/>
    <x v="0"/>
    <n v="54.44"/>
    <n v="1.45"/>
    <n v="71.86"/>
    <n v="7.19"/>
    <n v="79.05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1-22T00:00:00"/>
    <d v="1899-12-30T13:19:00"/>
    <n v="8509"/>
    <x v="0"/>
    <n v="48.42"/>
    <n v="1.49"/>
    <n v="65.67"/>
    <n v="6.57"/>
    <n v="72.239999999999995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2-05T00:00:00"/>
    <d v="1899-12-30T14:07:00"/>
    <n v="8812"/>
    <x v="0"/>
    <n v="50.33"/>
    <n v="1.49"/>
    <n v="68.260000000000005"/>
    <n v="6.83"/>
    <n v="75.09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2-15T00:00:00"/>
    <d v="1899-12-30T11:41:00"/>
    <n v="9188"/>
    <x v="0"/>
    <n v="60.23"/>
    <n v="1.5"/>
    <n v="82.25"/>
    <n v="8.23"/>
    <n v="90.48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2-26T00:00:00"/>
    <d v="1899-12-30T11:27:00"/>
    <n v="9603"/>
    <x v="0"/>
    <n v="57.69"/>
    <n v="1.5"/>
    <n v="78.77"/>
    <n v="7.88"/>
    <n v="86.65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3-14T00:00:00"/>
    <d v="1899-12-30T08:40:00"/>
    <n v="10295"/>
    <x v="0"/>
    <n v="61.88"/>
    <n v="1.5"/>
    <n v="84.49"/>
    <n v="8.4499999999999993"/>
    <n v="92.94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3-19T00:00:00"/>
    <d v="1899-12-30T00:57:00"/>
    <n v="10706"/>
    <x v="0"/>
    <n v="58.53"/>
    <n v="1.5"/>
    <n v="79.92"/>
    <n v="8"/>
    <n v="87.92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4-03T00:00:00"/>
    <d v="1899-12-30T11:41:00"/>
    <n v="11503"/>
    <x v="0"/>
    <n v="57.53"/>
    <n v="1.52"/>
    <n v="79.599999999999994"/>
    <n v="7.97"/>
    <n v="87.57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5-01T00:00:00"/>
    <d v="1899-12-30T11:37:00"/>
    <n v="12604"/>
    <x v="0"/>
    <n v="58.73"/>
    <n v="1.52"/>
    <n v="81.260000000000005"/>
    <n v="8.1300000000000008"/>
    <n v="89.39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5-07T00:00:00"/>
    <d v="1899-12-30T13:57:00"/>
    <n v="12982"/>
    <x v="0"/>
    <n v="57.88"/>
    <n v="1.53"/>
    <n v="80.61"/>
    <n v="8.07"/>
    <n v="88.68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5-20T00:00:00"/>
    <d v="1899-12-30T10:54:00"/>
    <n v="13387"/>
    <x v="0"/>
    <n v="58.42"/>
    <n v="1.53"/>
    <n v="81.36"/>
    <n v="8.14"/>
    <n v="89.5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5-28T00:00:00"/>
    <d v="1899-12-30T13:35:00"/>
    <n v="13807"/>
    <x v="0"/>
    <n v="61.23"/>
    <n v="1.5"/>
    <n v="83.61"/>
    <n v="8.3699999999999992"/>
    <n v="91.98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6-21T00:00:00"/>
    <d v="1899-12-30T13:54:00"/>
    <n v="14141"/>
    <x v="0"/>
    <n v="53.55"/>
    <n v="1.5"/>
    <n v="73.12"/>
    <n v="7.32"/>
    <n v="80.44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7-05T00:00:00"/>
    <d v="1899-12-30T13:36:00"/>
    <n v="14548"/>
    <x v="0"/>
    <n v="61.99"/>
    <n v="1.51"/>
    <n v="85.21"/>
    <n v="8.5299999999999994"/>
    <n v="93.74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7-18T00:00:00"/>
    <d v="1899-12-30T11:24:00"/>
    <n v="14945"/>
    <x v="0"/>
    <n v="55.25"/>
    <n v="1.52"/>
    <n v="76.45"/>
    <n v="7.65"/>
    <n v="84.1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8-02T00:00:00"/>
    <d v="1899-12-30T11:56:00"/>
    <n v="15291"/>
    <x v="0"/>
    <n v="38.299999999999997"/>
    <n v="1.52"/>
    <n v="52.99"/>
    <n v="5.3"/>
    <n v="58.29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8-08T00:00:00"/>
    <d v="1899-12-30T08:02:00"/>
    <n v="15443"/>
    <x v="0"/>
    <n v="46.71"/>
    <n v="1.52"/>
    <n v="64.63"/>
    <n v="6.47"/>
    <n v="71.099999999999994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8-19T00:00:00"/>
    <d v="1899-12-30T10:39:00"/>
    <n v="15819"/>
    <x v="0"/>
    <n v="62.79"/>
    <n v="1.5"/>
    <n v="85.74"/>
    <n v="8.58"/>
    <n v="94.32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8-26T00:00:00"/>
    <d v="1899-12-30T11:28:00"/>
    <n v="16175"/>
    <x v="0"/>
    <n v="58.09"/>
    <n v="1.5"/>
    <n v="79.319999999999993"/>
    <n v="7.94"/>
    <n v="87.26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9-05T00:00:00"/>
    <d v="1899-12-30T08:34:00"/>
    <n v="16592"/>
    <x v="0"/>
    <n v="63.85"/>
    <n v="1.5"/>
    <n v="87.18"/>
    <n v="8.7200000000000006"/>
    <n v="95.9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9-27T00:00:00"/>
    <d v="1899-12-30T13:08:00"/>
    <n v="16973"/>
    <x v="0"/>
    <n v="66.66"/>
    <n v="1.55"/>
    <n v="94.05"/>
    <n v="9.41"/>
    <n v="103.46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10-04T00:00:00"/>
    <d v="1899-12-30T11:23:00"/>
    <n v="17206"/>
    <x v="0"/>
    <n v="37.1"/>
    <n v="1.55"/>
    <n v="52.35"/>
    <n v="5.24"/>
    <n v="57.59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10-16T00:00:00"/>
    <d v="1899-12-30T11:36:00"/>
    <n v="17623"/>
    <x v="0"/>
    <n v="63.6"/>
    <n v="1.55"/>
    <n v="89.74"/>
    <n v="8.98"/>
    <n v="98.72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10-31T00:00:00"/>
    <d v="1899-12-30T09:57:00"/>
    <n v="18437"/>
    <x v="0"/>
    <n v="62.71"/>
    <n v="1.57"/>
    <n v="89.62"/>
    <n v="8.9700000000000006"/>
    <n v="98.59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11-13T00:00:00"/>
    <d v="1899-12-30T08:31:00"/>
    <n v="19057"/>
    <x v="0"/>
    <n v="56.87"/>
    <n v="1.56"/>
    <n v="80.75"/>
    <n v="8.08"/>
    <n v="88.83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11-21T00:00:00"/>
    <d v="1899-12-30T11:29:00"/>
    <n v="9420"/>
    <x v="0"/>
    <n v="55.8"/>
    <n v="1.56"/>
    <n v="79.239999999999995"/>
    <n v="7.93"/>
    <n v="87.17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11-26T00:00:00"/>
    <d v="1899-12-30T13:19:00"/>
    <n v="19686"/>
    <x v="0"/>
    <n v="40.44"/>
    <n v="1.56"/>
    <n v="57.43"/>
    <n v="5.75"/>
    <n v="63.18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12-06T00:00:00"/>
    <d v="1899-12-30T13:44:00"/>
    <n v="19994"/>
    <x v="0"/>
    <n v="50.45"/>
    <n v="1.53"/>
    <n v="70.260000000000005"/>
    <n v="7.03"/>
    <n v="77.290000000000006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01-12T00:00:00"/>
    <d v="1899-12-30T07:14:00"/>
    <n v="8256"/>
    <x v="0"/>
    <n v="62.71"/>
    <n v="1.45"/>
    <n v="82.77"/>
    <n v="8.2799999999999994"/>
    <n v="91.05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KALEEN STAR MART"/>
    <s v="CALTEX Australia - Fuel"/>
    <n v="7071340000000000"/>
    <d v="2019-04-18T00:00:00"/>
    <d v="1899-12-30T06:48:00"/>
    <n v="12247"/>
    <x v="0"/>
    <n v="62.73"/>
    <n v="1.5"/>
    <n v="85.65"/>
    <n v="8.57"/>
    <n v="94.22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EG FUELCO 1566 DICKSON"/>
    <s v="CALTEX Australia - Fuel"/>
    <n v="7071340000000000"/>
    <d v="2019-10-24T00:00:00"/>
    <d v="1899-12-30T09:01:00"/>
    <n v="18028"/>
    <x v="0"/>
    <n v="64.14"/>
    <n v="1.51"/>
    <n v="88.16"/>
    <n v="8.82"/>
    <n v="96.98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EG FUELCO 1709 ERINDALE"/>
    <s v="CALTEX Australia - Fuel"/>
    <n v="7071340000000000"/>
    <d v="2019-11-09T00:00:00"/>
    <d v="1899-12-30T08:58:00"/>
    <n v="42000"/>
    <x v="0"/>
    <n v="37.049999999999997"/>
    <n v="1.51"/>
    <n v="50.93"/>
    <n v="5.0999999999999996"/>
    <n v="56.03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GUNGAHLIN WOOLWORTHS S/STN"/>
    <s v="CALTEX Australia - Fuel"/>
    <n v="7071340000000000"/>
    <d v="2019-03-06T00:00:00"/>
    <d v="1899-12-30T08:59:00"/>
    <n v="9971"/>
    <x v="0"/>
    <n v="48.02"/>
    <n v="1.45"/>
    <n v="63.39"/>
    <n v="6.34"/>
    <n v="69.73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GUNGAHLIN WOOLWORTHS S/STN"/>
    <s v="CALTEX Australia - Fuel"/>
    <n v="7071340000000000"/>
    <d v="2019-03-25T00:00:00"/>
    <d v="1899-12-30T10:11:00"/>
    <n v="11098"/>
    <x v="0"/>
    <n v="63.01"/>
    <n v="1.45"/>
    <n v="83.17"/>
    <n v="8.32"/>
    <n v="91.49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KAMBAH CALTEX WOOLWORTHS"/>
    <s v="CALTEX Australia - Fuel"/>
    <n v="7071340000000000"/>
    <d v="2019-04-10T00:00:00"/>
    <d v="1899-12-30T11:16:00"/>
    <n v="11862"/>
    <x v="0"/>
    <n v="58.93"/>
    <n v="1.48"/>
    <n v="79.39"/>
    <n v="7.94"/>
    <n v="87.33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01-03T00:00:00"/>
    <d v="1899-12-30T10:48:00"/>
    <n v="8550"/>
    <x v="0"/>
    <n v="59.51"/>
    <n v="1.45"/>
    <n v="78.55"/>
    <n v="7.86"/>
    <n v="86.41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01-14T00:00:00"/>
    <d v="1899-12-30T13:51:00"/>
    <n v="9150"/>
    <x v="0"/>
    <n v="63.42"/>
    <n v="1.45"/>
    <n v="83.72"/>
    <n v="8.3800000000000008"/>
    <n v="92.1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02-01T00:00:00"/>
    <d v="1899-12-30T11:04:00"/>
    <n v="9770"/>
    <x v="0"/>
    <n v="68.03"/>
    <n v="1.49"/>
    <n v="92.27"/>
    <n v="9.23"/>
    <n v="101.5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02-12T00:00:00"/>
    <d v="1899-12-30T13:58:00"/>
    <n v="10330"/>
    <x v="0"/>
    <n v="61.03"/>
    <n v="1.5"/>
    <n v="83.34"/>
    <n v="8.34"/>
    <n v="91.68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03-01T00:00:00"/>
    <d v="1899-12-30T06:38:00"/>
    <n v="10863"/>
    <x v="0"/>
    <n v="56.06"/>
    <n v="1.5"/>
    <n v="76.55"/>
    <n v="7.66"/>
    <n v="84.21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03-14T00:00:00"/>
    <d v="1899-12-30T00:30:00"/>
    <n v="11450"/>
    <x v="0"/>
    <n v="62.47"/>
    <n v="1.5"/>
    <n v="85.3"/>
    <n v="8.5399999999999991"/>
    <n v="93.84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04-05T00:00:00"/>
    <d v="1899-12-30T13:37:00"/>
    <n v="12050"/>
    <x v="0"/>
    <n v="61.08"/>
    <n v="1.52"/>
    <n v="84.51"/>
    <n v="8.4600000000000009"/>
    <n v="92.97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04-30T00:00:00"/>
    <d v="1899-12-30T10:46:00"/>
    <n v="12660"/>
    <x v="0"/>
    <n v="62.82"/>
    <n v="1.52"/>
    <n v="86.92"/>
    <n v="8.6999999999999993"/>
    <n v="95.62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05-23T00:00:00"/>
    <d v="1899-12-30T13:27:00"/>
    <n v="13230"/>
    <x v="0"/>
    <n v="49.38"/>
    <n v="1.5"/>
    <n v="67.430000000000007"/>
    <n v="6.75"/>
    <n v="74.180000000000007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06-15T00:00:00"/>
    <d v="1899-12-30T09:55:00"/>
    <n v="13660"/>
    <x v="0"/>
    <n v="61.26"/>
    <n v="1.5"/>
    <n v="83.65"/>
    <n v="8.3699999999999992"/>
    <n v="92.02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07-10T00:00:00"/>
    <d v="1899-12-30T00:15:00"/>
    <n v="14224"/>
    <x v="0"/>
    <n v="60.32"/>
    <n v="1.51"/>
    <n v="82.91"/>
    <n v="8.3000000000000007"/>
    <n v="91.21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08-01T00:00:00"/>
    <d v="1899-12-30T11:28:00"/>
    <n v="14760"/>
    <x v="0"/>
    <n v="59.58"/>
    <n v="1.52"/>
    <n v="82.44"/>
    <n v="8.25"/>
    <n v="90.69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08-24T00:00:00"/>
    <d v="1899-12-30T08:10:00"/>
    <n v="15345"/>
    <x v="0"/>
    <n v="65.510000000000005"/>
    <n v="1.5"/>
    <n v="89.45"/>
    <n v="8.9499999999999993"/>
    <n v="98.4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09-19T00:00:00"/>
    <d v="1899-12-30T09:28:00"/>
    <n v="15900"/>
    <x v="0"/>
    <n v="61.01"/>
    <n v="1.53"/>
    <n v="84.97"/>
    <n v="8.5"/>
    <n v="93.47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10-19T00:00:00"/>
    <d v="1899-12-30T10:52:00"/>
    <n v="16481"/>
    <x v="0"/>
    <n v="63.33"/>
    <n v="1.55"/>
    <n v="89.35"/>
    <n v="8.94"/>
    <n v="98.29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11-04T00:00:00"/>
    <d v="1899-12-30T13:47:00"/>
    <n v="17083"/>
    <x v="0"/>
    <n v="63.25"/>
    <n v="1.57"/>
    <n v="90.39"/>
    <n v="9.0399999999999991"/>
    <n v="99.43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11-19T00:00:00"/>
    <d v="1899-12-30T13:53:00"/>
    <n v="17620"/>
    <x v="0"/>
    <n v="59.08"/>
    <n v="1.56"/>
    <n v="83.89"/>
    <n v="8.39"/>
    <n v="92.28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12-06T00:00:00"/>
    <d v="1899-12-30T13:01:00"/>
    <n v="18240"/>
    <x v="0"/>
    <n v="66.2"/>
    <n v="1.53"/>
    <n v="92.2"/>
    <n v="9.23"/>
    <n v="101.43"/>
  </r>
  <r>
    <x v="349"/>
    <s v="ACT TCCS - CS - City Presentation - PM - 490 Northbourne Avenue"/>
    <n v="319375"/>
    <m/>
    <s v="Light Commercial"/>
    <n v="249243"/>
    <n v="2015"/>
    <s v="HOLDEN"/>
    <s v="COLORADO"/>
    <s v="RG MY15 (1/15) 2.8D LS Crew 4x2 Auto Ute"/>
    <s v="CALTEX BRADDON STAR MART"/>
    <s v="CALTEX Australia - Fuel"/>
    <n v="7071340000000000"/>
    <d v="2019-01-24T00:00:00"/>
    <d v="1899-12-30T14:04:00"/>
    <m/>
    <x v="0"/>
    <n v="60.32"/>
    <n v="1.32"/>
    <n v="72.28"/>
    <n v="7.23"/>
    <n v="79.510000000000005"/>
  </r>
  <r>
    <x v="349"/>
    <s v="ACT TCCS - CS - City Presentation - PM - 490 Northbourne Avenue"/>
    <n v="319375"/>
    <m/>
    <s v="Light Commercial"/>
    <n v="249243"/>
    <n v="2015"/>
    <s v="HOLDEN"/>
    <s v="COLORADO"/>
    <s v="RG MY15 (1/15) 2.8D LS Crew 4x2 Auto Ute"/>
    <s v="CALTEX NICHOLLS STAR MART"/>
    <s v="CALTEX Australia - Fuel"/>
    <n v="7071340000000000"/>
    <d v="2019-02-19T00:00:00"/>
    <d v="1899-12-30T10:47:00"/>
    <n v="73473"/>
    <x v="0"/>
    <n v="61.32"/>
    <n v="1.38"/>
    <n v="76.87"/>
    <n v="7.69"/>
    <n v="84.56"/>
  </r>
  <r>
    <x v="349"/>
    <s v="ACT TCCS - CS - City Presentation - PM - 490 Northbourne Avenue"/>
    <n v="319375"/>
    <m/>
    <s v="Light Commercial"/>
    <n v="249243"/>
    <n v="2015"/>
    <s v="HOLDEN"/>
    <s v="COLORADO"/>
    <s v="RG MY15 (1/15) 2.8D LS Crew 4x2 Auto Ute"/>
    <s v="DICKSON WOOLWORTHS S/STN"/>
    <s v="CALTEX Australia - Fuel"/>
    <n v="7071340000000000"/>
    <d v="2019-01-04T00:00:00"/>
    <d v="1899-12-30T07:54:00"/>
    <n v="71312"/>
    <x v="0"/>
    <n v="37.11"/>
    <n v="1.33"/>
    <n v="44.95"/>
    <n v="4.5"/>
    <n v="49.45"/>
  </r>
  <r>
    <x v="349"/>
    <s v="ACT TCCS - CS - City Presentation - PM - 490 Northbourne Avenue"/>
    <n v="319375"/>
    <m/>
    <s v="Light Commercial"/>
    <n v="249243"/>
    <n v="2015"/>
    <s v="HOLDEN"/>
    <s v="COLORADO"/>
    <s v="RG MY15 (1/15) 2.8D LS Crew 4x2 Auto Ute"/>
    <s v="DICKSON WOOLWORTHS S/STN"/>
    <s v="CALTEX Australia - Fuel"/>
    <n v="7071340000000000"/>
    <d v="2019-01-16T00:00:00"/>
    <d v="1899-12-30T08:06:00"/>
    <n v="71866"/>
    <x v="0"/>
    <n v="48.37"/>
    <n v="1.25"/>
    <n v="55.15"/>
    <n v="5.52"/>
    <n v="60.67"/>
  </r>
  <r>
    <x v="349"/>
    <s v="ACT TCCS - CS - City Presentation - PM - 490 Northbourne Avenue"/>
    <n v="319375"/>
    <m/>
    <s v="Light Commercial"/>
    <n v="249243"/>
    <n v="2015"/>
    <s v="HOLDEN"/>
    <s v="COLORADO"/>
    <s v="RG MY15 (1/15) 2.8D LS Crew 4x2 Auto Ute"/>
    <s v="DICKSON WOOLWORTHS S/STN"/>
    <s v="CALTEX Australia - Fuel"/>
    <n v="7071340000000000"/>
    <d v="2019-02-08T00:00:00"/>
    <d v="1899-12-30T00:15:00"/>
    <n v="72872"/>
    <x v="0"/>
    <n v="53.92"/>
    <n v="1.33"/>
    <n v="65.38"/>
    <n v="6.54"/>
    <n v="71.92"/>
  </r>
  <r>
    <x v="349"/>
    <s v="ACT TCCS - CS - City Presentation - PM - 490 Northbourne Avenue"/>
    <n v="319375"/>
    <m/>
    <s v="Light Commercial"/>
    <n v="249243"/>
    <n v="2015"/>
    <s v="HOLDEN"/>
    <s v="COLORADO"/>
    <s v="RG MY15 (1/15) 2.8D LS Crew 4x2 Auto Ute"/>
    <s v="GUNGAHLIN WOOLWORTHS S/STN"/>
    <s v="CALTEX Australia - Fuel"/>
    <n v="7071340000000000"/>
    <d v="2019-02-27T00:00:00"/>
    <d v="1899-12-30T11:59:00"/>
    <n v="74017"/>
    <x v="0"/>
    <n v="56.76"/>
    <n v="1.38"/>
    <n v="71.150000000000006"/>
    <n v="7.12"/>
    <n v="78.27"/>
  </r>
  <r>
    <x v="349"/>
    <s v="ACT TCCS - CS - City Presentation - PM - 490 Northbourne Avenue"/>
    <n v="319375"/>
    <m/>
    <s v="Light Commercial"/>
    <n v="249243"/>
    <n v="2015"/>
    <s v="HOLDEN"/>
    <s v="COLORADO"/>
    <s v="RG MY15 (1/15) 2.8D LS Crew 4x2 Auto Ute"/>
    <s v="HOLT CALTEX WOOLWORTHS"/>
    <s v="CALTEX Australia - Fuel"/>
    <n v="7071340000000000"/>
    <d v="2019-03-08T00:00:00"/>
    <d v="1899-12-30T08:46:00"/>
    <n v="74622"/>
    <x v="0"/>
    <n v="61.58"/>
    <n v="1.43"/>
    <n v="80.16"/>
    <n v="8.02"/>
    <n v="88.18"/>
  </r>
  <r>
    <x v="350"/>
    <s v="ACT TCCS - CS - City Presentation - PM - 490 Northbourne Avenue"/>
    <n v="319447"/>
    <m/>
    <s v="Light Commercial"/>
    <n v="235097"/>
    <n v="2014"/>
    <s v="HOLDEN"/>
    <s v="COLORADO"/>
    <s v="RG MY14 (1/14) 2.8D LX Crew 4x2 Auto Ute"/>
    <s v="CALTEX  HUGHES"/>
    <s v="CALTEX Australia - Fuel"/>
    <n v="7071340000000000"/>
    <d v="2019-01-18T00:00:00"/>
    <d v="1899-12-30T10:58:00"/>
    <n v="95082"/>
    <x v="0"/>
    <n v="61.91"/>
    <n v="1.28"/>
    <n v="71.98"/>
    <n v="7.2"/>
    <n v="79.180000000000007"/>
  </r>
  <r>
    <x v="350"/>
    <s v="ACT TCCS - CS - City Presentation - PM - 490 Northbourne Avenue"/>
    <n v="319447"/>
    <m/>
    <s v="Light Commercial"/>
    <n v="235097"/>
    <n v="2014"/>
    <s v="HOLDEN"/>
    <s v="COLORADO"/>
    <s v="RG MY14 (1/14) 2.8D LX Crew 4x2 Auto Ute"/>
    <s v="DICKSON WOOLWORTHS S/STN"/>
    <s v="CALTEX Australia - Fuel"/>
    <n v="7071340000000000"/>
    <d v="2019-01-07T00:00:00"/>
    <d v="1899-12-30T08:11:00"/>
    <n v="94466"/>
    <x v="0"/>
    <n v="50.82"/>
    <n v="1.26"/>
    <n v="58.04"/>
    <n v="5.8"/>
    <n v="63.84"/>
  </r>
  <r>
    <x v="350"/>
    <s v="ACT TCCS - CS - City Presentation - PM - 490 Northbourne Avenue"/>
    <n v="319447"/>
    <m/>
    <s v="Light Commercial"/>
    <n v="235097"/>
    <n v="2014"/>
    <s v="HOLDEN"/>
    <s v="COLORADO"/>
    <s v="RG MY14 (1/14) 2.8D LX Crew 4x2 Auto Ute"/>
    <s v="DICKSON WOOLWORTHS S/STN"/>
    <s v="CALTEX Australia - Fuel"/>
    <n v="7071340000000000"/>
    <d v="2019-02-04T00:00:00"/>
    <d v="1899-12-30T08:41:00"/>
    <n v="9448"/>
    <x v="0"/>
    <n v="47.13"/>
    <n v="1.33"/>
    <n v="57.15"/>
    <n v="5.72"/>
    <n v="62.87"/>
  </r>
  <r>
    <x v="350"/>
    <s v="ACT TCCS - CS - City Presentation - PM - 490 Northbourne Avenue"/>
    <n v="319447"/>
    <m/>
    <s v="Light Commercial"/>
    <n v="235097"/>
    <n v="2014"/>
    <s v="HOLDEN"/>
    <s v="COLORADO"/>
    <s v="RG MY14 (1/14) 2.8D LX Crew 4x2 Auto Ute"/>
    <s v="DICKSON WOOLWORTHS S/STN"/>
    <s v="CALTEX Australia - Fuel"/>
    <n v="7071340000000000"/>
    <d v="2019-02-13T00:00:00"/>
    <d v="1899-12-30T14:28:00"/>
    <n v="96106"/>
    <x v="0"/>
    <n v="60.16"/>
    <n v="1.36"/>
    <n v="74.64"/>
    <n v="7.46"/>
    <n v="82.1"/>
  </r>
  <r>
    <x v="350"/>
    <s v="ACT TCCS - CS - City Presentation - PM - 490 Northbourne Avenue"/>
    <n v="319447"/>
    <m/>
    <s v="Light Commercial"/>
    <n v="235097"/>
    <n v="2014"/>
    <s v="HOLDEN"/>
    <s v="COLORADO"/>
    <s v="RG MY14 (1/14) 2.8D LX Crew 4x2 Auto Ute"/>
    <s v="DICKSON WOOLWORTHS S/STN"/>
    <s v="CALTEX Australia - Fuel"/>
    <n v="7071340000000000"/>
    <d v="2019-03-01T00:00:00"/>
    <d v="1899-12-30T14:21:00"/>
    <n v="96808"/>
    <x v="0"/>
    <n v="66.23"/>
    <n v="1.4"/>
    <n v="84.11"/>
    <n v="8.41"/>
    <n v="92.52"/>
  </r>
  <r>
    <x v="350"/>
    <s v="ACT TCCS - CS - City Presentation - PM - 490 Northbourne Avenue"/>
    <n v="319447"/>
    <m/>
    <s v="Light Commercial"/>
    <n v="235097"/>
    <n v="2014"/>
    <s v="HOLDEN"/>
    <s v="COLORADO"/>
    <s v="RG MY14 (1/14) 2.8D LX Crew 4x2 Auto Ute"/>
    <s v="HOLT CALTEX WOOLWORTHS"/>
    <s v="CALTEX Australia - Fuel"/>
    <n v="7071340000000000"/>
    <d v="2019-03-14T00:00:00"/>
    <d v="1899-12-30T09:47:00"/>
    <n v="97380"/>
    <x v="0"/>
    <n v="61.38"/>
    <n v="1.43"/>
    <n v="79.91"/>
    <n v="7.99"/>
    <n v="87.9"/>
  </r>
  <r>
    <x v="351"/>
    <s v="ACT TCCS - CS - City Presentation - PM - 490 Northbourne Avenue"/>
    <n v="319475"/>
    <m/>
    <s v="Light Commercial"/>
    <n v="231294"/>
    <n v="2014"/>
    <s v="ISUZU"/>
    <s v="D-MAX"/>
    <s v="MY15 (8/14) 3.0D SX Crew 4x2 Auto Ute"/>
    <s v="CALTEX  HUGHES"/>
    <s v="CALTEX Australia - Fuel"/>
    <n v="7071340000000000"/>
    <d v="2019-01-31T00:00:00"/>
    <d v="1899-12-30T13:00:00"/>
    <m/>
    <x v="0"/>
    <n v="63.87"/>
    <n v="1.49"/>
    <n v="86.63"/>
    <n v="8.67"/>
    <n v="95.3"/>
  </r>
  <r>
    <x v="351"/>
    <s v="ACT TCCS - CS - City Presentation - PM - 490 Northbourne Avenue"/>
    <n v="319475"/>
    <m/>
    <s v="Light Commercial"/>
    <n v="231294"/>
    <n v="2014"/>
    <s v="ISUZU"/>
    <s v="D-MAX"/>
    <s v="MY15 (8/14) 3.0D SX Crew 4x2 Auto Ute"/>
    <s v="CALTEX  HUGHES"/>
    <s v="CALTEX Australia - Fuel"/>
    <n v="7071340000000000"/>
    <d v="2019-02-19T00:00:00"/>
    <d v="1899-12-30T15:10:00"/>
    <n v="48468"/>
    <x v="0"/>
    <n v="32.56"/>
    <n v="1.5"/>
    <n v="44.46"/>
    <n v="4.45"/>
    <n v="48.91"/>
  </r>
  <r>
    <x v="351"/>
    <s v="ACT TCCS - CS - City Presentation - PM - 490 Northbourne Avenue"/>
    <n v="319475"/>
    <m/>
    <s v="Light Commercial"/>
    <n v="231294"/>
    <n v="2014"/>
    <s v="ISUZU"/>
    <s v="D-MAX"/>
    <s v="MY15 (8/14) 3.0D SX Crew 4x2 Auto Ute"/>
    <s v="CALTEX  HUGHES"/>
    <s v="CALTEX Australia - Fuel"/>
    <n v="7071340000000000"/>
    <d v="2019-07-08T00:00:00"/>
    <d v="1899-12-30T00:47:00"/>
    <n v="52156"/>
    <x v="0"/>
    <n v="68.55"/>
    <n v="1.51"/>
    <n v="94.23"/>
    <n v="9.43"/>
    <n v="103.66"/>
  </r>
  <r>
    <x v="351"/>
    <s v="ACT TCCS - CS - City Presentation - PM - 490 Northbourne Avenue"/>
    <n v="319475"/>
    <m/>
    <s v="Light Commercial"/>
    <n v="231294"/>
    <n v="2014"/>
    <s v="ISUZU"/>
    <s v="D-MAX"/>
    <s v="MY15 (8/14) 3.0D SX Crew 4x2 Auto Ute"/>
    <s v="CALTEX  HUGHES"/>
    <s v="CALTEX Australia - Fuel"/>
    <n v="7071340000000000"/>
    <d v="2019-09-18T00:00:00"/>
    <d v="1899-12-30T14:52:00"/>
    <n v="53998"/>
    <x v="0"/>
    <n v="64.260000000000005"/>
    <n v="1.53"/>
    <n v="89.5"/>
    <n v="8.9600000000000009"/>
    <n v="98.46"/>
  </r>
  <r>
    <x v="351"/>
    <s v="ACT TCCS - CS - City Presentation - PM - 490 Northbourne Avenue"/>
    <n v="319475"/>
    <m/>
    <s v="Light Commercial"/>
    <n v="231294"/>
    <n v="2014"/>
    <s v="ISUZU"/>
    <s v="D-MAX"/>
    <s v="MY15 (8/14) 3.0D SX Crew 4x2 Auto Ute"/>
    <s v="CALTEX BRADDON STAR MART"/>
    <s v="CALTEX Australia - Fuel"/>
    <n v="7071340000000000"/>
    <d v="2019-02-28T00:00:00"/>
    <d v="1899-12-30T10:01:00"/>
    <n v="48801"/>
    <x v="0"/>
    <n v="68.09"/>
    <n v="1.49"/>
    <n v="92.23"/>
    <n v="9.23"/>
    <n v="101.46"/>
  </r>
  <r>
    <x v="351"/>
    <s v="ACT TCCS - CS - City Presentation - PM - 490 Northbourne Avenue"/>
    <n v="319475"/>
    <m/>
    <s v="Light Commercial"/>
    <n v="231294"/>
    <n v="2014"/>
    <s v="ISUZU"/>
    <s v="D-MAX"/>
    <s v="MY15 (8/14) 3.0D SX Crew 4x2 Auto Ute"/>
    <s v="CALTEX BRADDON STAR MART"/>
    <s v="CALTEX Australia - Fuel"/>
    <n v="7071340000000000"/>
    <d v="2019-08-05T00:00:00"/>
    <d v="1899-12-30T08:24:00"/>
    <n v="52775"/>
    <x v="0"/>
    <n v="63.3"/>
    <n v="1.5"/>
    <n v="86.44"/>
    <n v="8.65"/>
    <n v="95.09"/>
  </r>
  <r>
    <x v="351"/>
    <s v="ACT TCCS - CS - City Presentation - PM - 490 Northbourne Avenue"/>
    <n v="319475"/>
    <m/>
    <s v="Light Commercial"/>
    <n v="231294"/>
    <n v="2014"/>
    <s v="ISUZU"/>
    <s v="D-MAX"/>
    <s v="MY15 (8/14) 3.0D SX Crew 4x2 Auto Ute"/>
    <s v="DICKSON WOOLWORTHS S/STN"/>
    <s v="CALTEX Australia - Fuel"/>
    <n v="7071340000000000"/>
    <d v="2019-03-27T00:00:00"/>
    <d v="1899-12-30T14:44:00"/>
    <n v="49410"/>
    <x v="0"/>
    <n v="66.239999999999995"/>
    <n v="1.5"/>
    <n v="90.45"/>
    <n v="9.0500000000000007"/>
    <n v="99.5"/>
  </r>
  <r>
    <x v="351"/>
    <s v="ACT TCCS - CS - City Presentation - PM - 490 Northbourne Avenue"/>
    <n v="319475"/>
    <m/>
    <s v="Light Commercial"/>
    <n v="231294"/>
    <n v="2014"/>
    <s v="ISUZU"/>
    <s v="D-MAX"/>
    <s v="MY15 (8/14) 3.0D SX Crew 4x2 Auto Ute"/>
    <s v="EG FUELCO 1193 CANBERR AAIRPT"/>
    <s v="CALTEX Australia - Fuel"/>
    <n v="7071340000000000"/>
    <d v="2019-08-26T00:00:00"/>
    <d v="1899-12-30T09:28:00"/>
    <n v="53435"/>
    <x v="0"/>
    <n v="67.739999999999995"/>
    <n v="1.41"/>
    <n v="86.95"/>
    <n v="8.6999999999999993"/>
    <n v="95.65"/>
  </r>
  <r>
    <x v="351"/>
    <s v="ACT TCCS - CS - City Presentation - PM - 490 Northbourne Avenue"/>
    <n v="319475"/>
    <m/>
    <s v="Light Commercial"/>
    <n v="231294"/>
    <n v="2014"/>
    <s v="ISUZU"/>
    <s v="D-MAX"/>
    <s v="MY15 (8/14) 3.0D SX Crew 4x2 Auto Ute"/>
    <s v="EG FUELCO 1566 DICKSON"/>
    <s v="CALTEX Australia - Fuel"/>
    <n v="7071340000000000"/>
    <d v="2019-05-15T00:00:00"/>
    <d v="1899-12-30T00:38:00"/>
    <n v="550784"/>
    <x v="0"/>
    <n v="71.02"/>
    <n v="1.5"/>
    <n v="96.97"/>
    <n v="9.6999999999999993"/>
    <n v="106.67"/>
  </r>
  <r>
    <x v="351"/>
    <s v="ACT TCCS - CS - City Presentation - PM - 490 Northbourne Avenue"/>
    <n v="319475"/>
    <m/>
    <s v="Light Commercial"/>
    <n v="231294"/>
    <n v="2014"/>
    <s v="ISUZU"/>
    <s v="D-MAX"/>
    <s v="MY15 (8/14) 3.0D SX Crew 4x2 Auto Ute"/>
    <s v="EG FUELCO 1566 DICKSON"/>
    <s v="CALTEX Australia - Fuel"/>
    <n v="7071340000000000"/>
    <d v="2019-12-13T00:00:00"/>
    <d v="1899-12-30T13:57:00"/>
    <n v="27610"/>
    <x v="0"/>
    <n v="69.23"/>
    <n v="1.53"/>
    <n v="96.42"/>
    <n v="9.65"/>
    <n v="106.07"/>
  </r>
  <r>
    <x v="351"/>
    <s v="ACT TCCS - CS - City Presentation - PM - 490 Northbourne Avenue"/>
    <n v="319475"/>
    <m/>
    <s v="Light Commercial"/>
    <n v="231294"/>
    <n v="2014"/>
    <s v="ISUZU"/>
    <s v="D-MAX"/>
    <s v="MY15 (8/14) 3.0D SX Crew 4x2 Auto Ute"/>
    <s v="EG FUELCO 1788 HUME"/>
    <s v="CALTEX Australia - Fuel"/>
    <n v="7071340000000000"/>
    <d v="2019-11-20T00:00:00"/>
    <d v="1899-12-30T00:11:00"/>
    <n v="56069"/>
    <x v="0"/>
    <n v="70.16"/>
    <n v="1.46"/>
    <n v="93.25"/>
    <n v="9.33"/>
    <n v="102.58"/>
  </r>
  <r>
    <x v="351"/>
    <s v="ACT TCCS - CS - City Presentation - PM - 490 Northbourne Avenue"/>
    <n v="319475"/>
    <m/>
    <s v="Light Commercial"/>
    <n v="231294"/>
    <n v="2014"/>
    <s v="ISUZU"/>
    <s v="D-MAX"/>
    <s v="MY15 (8/14) 3.0D SX Crew 4x2 Auto Ute"/>
    <s v="EG FUELCO 1790 BELCONNEN"/>
    <s v="CALTEX Australia - Fuel"/>
    <n v="7071340000000000"/>
    <d v="2019-06-07T00:00:00"/>
    <d v="1899-12-30T11:49:00"/>
    <n v="51418"/>
    <x v="0"/>
    <n v="68.2"/>
    <n v="1.5"/>
    <n v="93.13"/>
    <n v="9.32"/>
    <n v="102.45"/>
  </r>
  <r>
    <x v="351"/>
    <s v="ACT TCCS - CS - City Presentation - PM - 490 Northbourne Avenue"/>
    <n v="319475"/>
    <m/>
    <s v="Light Commercial"/>
    <n v="231294"/>
    <n v="2014"/>
    <s v="ISUZU"/>
    <s v="D-MAX"/>
    <s v="MY15 (8/14) 3.0D SX Crew 4x2 Auto Ute"/>
    <s v="EG FUELCO 1790 BELCONNEN"/>
    <s v="CALTEX Australia - Fuel"/>
    <n v="7071340000000000"/>
    <d v="2019-10-30T00:00:00"/>
    <d v="1899-12-30T11:06:00"/>
    <n v="55412"/>
    <x v="0"/>
    <n v="65.959999999999994"/>
    <n v="1.53"/>
    <n v="91.86"/>
    <n v="9.19"/>
    <n v="101.05"/>
  </r>
  <r>
    <x v="351"/>
    <s v="ACT TCCS - CS - City Presentation - PM - 490 Northbourne Avenue"/>
    <n v="319475"/>
    <m/>
    <s v="Light Commercial"/>
    <n v="231294"/>
    <n v="2014"/>
    <s v="ISUZU"/>
    <s v="D-MAX"/>
    <s v="MY15 (8/14) 3.0D SX Crew 4x2 Auto Ute"/>
    <s v="KAMBAH CALTEX WOOLWORTHS"/>
    <s v="CALTEX Australia - Fuel"/>
    <n v="7071340000000000"/>
    <d v="2019-01-14T00:00:00"/>
    <d v="1899-12-30T11:17:00"/>
    <n v="47180"/>
    <x v="0"/>
    <n v="67.17"/>
    <n v="1.47"/>
    <n v="89.88"/>
    <n v="8.99"/>
    <n v="98.87"/>
  </r>
  <r>
    <x v="351"/>
    <s v="ACT TCCS - CS - City Presentation - PM - 490 Northbourne Avenue"/>
    <n v="319475"/>
    <m/>
    <s v="Light Commercial"/>
    <n v="231294"/>
    <n v="2014"/>
    <s v="ISUZU"/>
    <s v="D-MAX"/>
    <s v="MY15 (8/14) 3.0D SX Crew 4x2 Auto Ute"/>
    <s v="KAMBAH CALTEX WOOLWORTHS"/>
    <s v="CALTEX Australia - Fuel"/>
    <n v="7071340000000000"/>
    <d v="2019-04-16T00:00:00"/>
    <d v="1899-12-30T10:49:00"/>
    <n v="50075"/>
    <x v="0"/>
    <n v="66.34"/>
    <n v="1.48"/>
    <n v="89.38"/>
    <n v="8.94"/>
    <n v="98.32"/>
  </r>
  <r>
    <x v="351"/>
    <s v="ACT TCCS - CS - City Presentation - PM - 490 Northbourne Avenue"/>
    <n v="319475"/>
    <m/>
    <s v="Light Commercial"/>
    <n v="231294"/>
    <n v="2014"/>
    <s v="ISUZU"/>
    <s v="D-MAX"/>
    <s v="MY15 (8/14) 3.0D SX Crew 4x2 Auto Ute"/>
    <s v="WESTON CALTEX WOOLWORTHS"/>
    <s v="CALTEX Australia - Fuel"/>
    <n v="7071340000000000"/>
    <d v="2019-10-09T00:00:00"/>
    <d v="1899-12-30T14:40:00"/>
    <n v="15744"/>
    <x v="0"/>
    <n v="71.19"/>
    <n v="1.57"/>
    <n v="101.74"/>
    <n v="10.18"/>
    <n v="111.92"/>
  </r>
  <r>
    <x v="352"/>
    <s v="ACT TCCS - CS - City Presentation - PM - 490 Northbourne Avenue"/>
    <n v="319492"/>
    <m/>
    <s v="Passenger"/>
    <n v="230229"/>
    <n v="2014"/>
    <s v="TOYOTA"/>
    <s v="PRIUS C"/>
    <s v="MY12 (1/14) 1.5 CVT Hatch"/>
    <s v="CALTEX NICHOLLS STAR MART"/>
    <s v="CALTEX Australia - Fuel"/>
    <n v="7071340000000000"/>
    <d v="2019-01-17T00:00:00"/>
    <d v="1899-12-30T13:17:00"/>
    <n v="48536"/>
    <x v="1"/>
    <n v="30.69"/>
    <n v="1.19"/>
    <n v="33.15"/>
    <n v="3.32"/>
    <n v="36.47"/>
  </r>
  <r>
    <x v="353"/>
    <s v="ACT TCCS - CS - City Presentation - PM - 490 Northbourne Avenue"/>
    <n v="329025"/>
    <m/>
    <s v="Light Commercial"/>
    <n v="258926"/>
    <n v="2015"/>
    <s v="NISSAN"/>
    <s v="NAVARA"/>
    <s v="NP300 MY15 (4/15) 2.3D RX Dual 4x2 Auto Ute"/>
    <s v="CALTEX KALEEN STAR MART"/>
    <s v="CALTEX Australia - Fuel"/>
    <n v="7071340000000000"/>
    <d v="2019-01-07T00:00:00"/>
    <d v="1899-12-30T08:26:00"/>
    <n v="43080"/>
    <x v="0"/>
    <n v="48.55"/>
    <n v="1.4"/>
    <n v="61.88"/>
    <n v="6.19"/>
    <n v="68.069999999999993"/>
  </r>
  <r>
    <x v="353"/>
    <s v="ACT TCCS - CS - City Presentation - PM - 490 Northbourne Avenue"/>
    <n v="329025"/>
    <m/>
    <s v="Light Commercial"/>
    <n v="258926"/>
    <n v="2015"/>
    <s v="NISSAN"/>
    <s v="NAVARA"/>
    <s v="NP300 MY15 (4/15) 2.3D RX Dual 4x2 Auto Ute"/>
    <s v="DICKSON WOOLWORTHS S/STN"/>
    <s v="CALTEX Australia - Fuel"/>
    <n v="7071340000000000"/>
    <d v="2019-02-07T00:00:00"/>
    <d v="1899-12-30T08:22:00"/>
    <n v="44300"/>
    <x v="0"/>
    <n v="55.86"/>
    <n v="1.45"/>
    <n v="73.739999999999995"/>
    <n v="7.38"/>
    <n v="81.12"/>
  </r>
  <r>
    <x v="353"/>
    <s v="ACT TCCS - CS - City Presentation - PM - 490 Northbourne Avenue"/>
    <n v="329025"/>
    <m/>
    <s v="Light Commercial"/>
    <n v="258926"/>
    <n v="2015"/>
    <s v="NISSAN"/>
    <s v="NAVARA"/>
    <s v="NP300 MY15 (4/15) 2.3D RX Dual 4x2 Auto Ute"/>
    <s v="MAJURA PARK WOOLWORTHS S/STN"/>
    <s v="CALTEX Australia - Fuel"/>
    <n v="7071340000000000"/>
    <d v="2019-02-14T00:00:00"/>
    <d v="1899-12-30T13:51:00"/>
    <n v="44897"/>
    <x v="0"/>
    <n v="51.81"/>
    <n v="1.39"/>
    <n v="65.47"/>
    <n v="6.55"/>
    <n v="72.02"/>
  </r>
  <r>
    <x v="353"/>
    <s v="ACT TCCS - CS - City Presentation - PM - 490 Northbourne Avenue"/>
    <n v="329025"/>
    <m/>
    <s v="Light Commercial"/>
    <n v="258926"/>
    <n v="2015"/>
    <s v="NISSAN"/>
    <s v="NAVARA"/>
    <s v="NP300 MY15 (4/15) 2.3D RX Dual 4x2 Auto Ute"/>
    <s v="WESTON CALTEX WOOLWORTHS"/>
    <s v="CALTEX Australia - Fuel"/>
    <n v="7071340000000000"/>
    <d v="2019-01-17T00:00:00"/>
    <d v="1899-12-30T10:34:00"/>
    <n v="43666"/>
    <x v="0"/>
    <n v="50.06"/>
    <n v="1.53"/>
    <n v="69.72"/>
    <n v="6.98"/>
    <n v="76.7"/>
  </r>
  <r>
    <x v="354"/>
    <s v="ACT TCCS - CS - City Presentation - PM - 490 Northbourne Avenue"/>
    <n v="332411"/>
    <m/>
    <s v="Passenger"/>
    <n v="261664"/>
    <m/>
    <s v="FUEL CARD"/>
    <s v="FUEL CARD"/>
    <s v="Fuel Card"/>
    <s v="CALTEX  MITCHELL S/STN"/>
    <s v="CALTEX Australia - Fuel"/>
    <n v="7071340000000000"/>
    <d v="2019-05-23T00:00:00"/>
    <d v="1899-12-30T00:20:00"/>
    <m/>
    <x v="1"/>
    <n v="23.21"/>
    <n v="1.4"/>
    <n v="29.55"/>
    <n v="2.96"/>
    <n v="32.51"/>
  </r>
  <r>
    <x v="354"/>
    <s v="ACT TCCS - CS - City Presentation - PM - 490 Northbourne Avenue"/>
    <n v="332411"/>
    <m/>
    <s v="Passenger"/>
    <n v="261664"/>
    <m/>
    <s v="FUEL CARD"/>
    <s v="FUEL CARD"/>
    <s v="Fuel Card"/>
    <s v="CALTEX NICHOLLS STAR MART"/>
    <s v="CALTEX Australia - Fuel"/>
    <n v="7071340000000000"/>
    <d v="2019-04-08T00:00:00"/>
    <d v="1899-12-30T08:01:00"/>
    <m/>
    <x v="0"/>
    <n v="65.260000000000005"/>
    <n v="1.45"/>
    <n v="85.84"/>
    <n v="8.58"/>
    <n v="94.42"/>
  </r>
  <r>
    <x v="354"/>
    <s v="ACT TCCS - CS - City Presentation - PM - 490 Northbourne Avenue"/>
    <n v="332411"/>
    <m/>
    <s v="Passenger"/>
    <n v="261664"/>
    <m/>
    <s v="FUEL CARD"/>
    <s v="FUEL CARD"/>
    <s v="Fuel Card"/>
    <s v="CALTEX NICHOLLS STAR MART"/>
    <s v="CALTEX Australia - Fuel"/>
    <n v="7071340000000000"/>
    <d v="2019-09-16T00:00:00"/>
    <d v="1899-12-30T07:10:00"/>
    <m/>
    <x v="1"/>
    <n v="10.14"/>
    <n v="1.36"/>
    <n v="12.55"/>
    <n v="1.26"/>
    <n v="13.81"/>
  </r>
  <r>
    <x v="354"/>
    <s v="ACT TCCS - CS - City Presentation - PM - 490 Northbourne Avenue"/>
    <n v="332411"/>
    <m/>
    <s v="Passenger"/>
    <n v="261664"/>
    <m/>
    <s v="FUEL CARD"/>
    <s v="FUEL CARD"/>
    <s v="Fuel Card"/>
    <s v="CALWELL CALTEX WOOLWORTHS"/>
    <s v="CALTEX Australia - Fuel"/>
    <n v="7071340000000000"/>
    <d v="2019-02-19T00:00:00"/>
    <d v="1899-12-30T09:42:00"/>
    <n v="118967"/>
    <x v="0"/>
    <n v="68.13"/>
    <n v="1.39"/>
    <n v="86.13"/>
    <n v="8.61"/>
    <n v="94.74"/>
  </r>
  <r>
    <x v="354"/>
    <s v="ACT TCCS - CS - City Presentation - PM - 490 Northbourne Avenue"/>
    <n v="332411"/>
    <m/>
    <s v="Passenger"/>
    <n v="261664"/>
    <m/>
    <s v="FUEL CARD"/>
    <s v="FUEL CARD"/>
    <s v="Fuel Card"/>
    <s v="CANBERRA GATEWAY WOOLWORTHS S/STN"/>
    <s v="CALTEX Australia - Fuel"/>
    <n v="7071340000000000"/>
    <d v="2019-03-08T00:00:00"/>
    <d v="1899-12-30T06:36:00"/>
    <m/>
    <x v="0"/>
    <n v="66.540000000000006"/>
    <n v="1.41"/>
    <n v="85.23"/>
    <n v="8.52"/>
    <n v="93.75"/>
  </r>
  <r>
    <x v="354"/>
    <s v="ACT TCCS - CS - City Presentation - PM - 490 Northbourne Avenue"/>
    <n v="332411"/>
    <m/>
    <s v="Passenger"/>
    <n v="261664"/>
    <m/>
    <s v="FUEL CARD"/>
    <s v="FUEL CARD"/>
    <s v="Fuel Card"/>
    <s v="EG FUELCO 1529 TUGGERANONG"/>
    <s v="CALTEX Australia - Fuel"/>
    <n v="7071340000000000"/>
    <d v="2019-08-15T00:00:00"/>
    <d v="1899-12-30T09:35:00"/>
    <m/>
    <x v="1"/>
    <n v="4.79"/>
    <n v="1.33"/>
    <n v="5.79"/>
    <n v="0.57999999999999996"/>
    <n v="6.37"/>
  </r>
  <r>
    <x v="354"/>
    <s v="ACT TCCS - CS - City Presentation - PM - 490 Northbourne Avenue"/>
    <n v="332411"/>
    <m/>
    <s v="Passenger"/>
    <n v="261664"/>
    <m/>
    <s v="FUEL CARD"/>
    <s v="FUEL CARD"/>
    <s v="Fuel Card"/>
    <s v="EG FUELCO 1560 GUNGAHLIN"/>
    <s v="CALTEX Australia - Fuel"/>
    <n v="7071340000000000"/>
    <d v="2019-04-12T00:00:00"/>
    <d v="1899-12-30T06:48:00"/>
    <m/>
    <x v="1"/>
    <n v="5.23"/>
    <n v="1.36"/>
    <n v="6.47"/>
    <n v="0.65"/>
    <n v="7.12"/>
  </r>
  <r>
    <x v="354"/>
    <s v="ACT TCCS - CS - City Presentation - PM - 490 Northbourne Avenue"/>
    <n v="332411"/>
    <m/>
    <s v="Passenger"/>
    <n v="261664"/>
    <m/>
    <s v="FUEL CARD"/>
    <s v="FUEL CARD"/>
    <s v="Fuel Card"/>
    <s v="EG FUELCO 1560 GUNGAHLIN"/>
    <s v="CALTEX Australia - Fuel"/>
    <n v="7071340000000000"/>
    <d v="2019-04-12T00:00:00"/>
    <d v="1899-12-30T07:30:00"/>
    <m/>
    <x v="1"/>
    <n v="4.88"/>
    <n v="1.36"/>
    <n v="6.03"/>
    <n v="0.6"/>
    <n v="6.63"/>
  </r>
  <r>
    <x v="354"/>
    <s v="ACT TCCS - CS - City Presentation - PM - 490 Northbourne Avenue"/>
    <n v="332411"/>
    <m/>
    <s v="Passenger"/>
    <n v="261664"/>
    <m/>
    <s v="FUEL CARD"/>
    <s v="FUEL CARD"/>
    <s v="Fuel Card"/>
    <s v="FYSHWICK S/STN"/>
    <s v="CALTEX Australia - Fuel"/>
    <n v="7071340000000000"/>
    <d v="2019-02-28T00:00:00"/>
    <d v="1899-12-30T11:55:00"/>
    <n v="119450"/>
    <x v="0"/>
    <n v="66.510000000000005"/>
    <n v="1.39"/>
    <n v="83.98"/>
    <n v="8.4"/>
    <n v="92.38"/>
  </r>
  <r>
    <x v="354"/>
    <s v="ACT TCCS - CS - City Presentation - PM - 490 Northbourne Avenue"/>
    <n v="332411"/>
    <m/>
    <s v="Passenger"/>
    <n v="261664"/>
    <m/>
    <s v="FUEL CARD"/>
    <s v="FUEL CARD"/>
    <s v="Fuel Card"/>
    <s v="FYSHWICK S/STN"/>
    <s v="CALTEX Australia - Fuel"/>
    <n v="7071340000000000"/>
    <d v="2019-03-25T00:00:00"/>
    <d v="1899-12-30T00:40:00"/>
    <n v="120468"/>
    <x v="0"/>
    <n v="65.150000000000006"/>
    <n v="1.41"/>
    <n v="83.45"/>
    <n v="8.35"/>
    <n v="91.8"/>
  </r>
  <r>
    <x v="354"/>
    <s v="ACT TCCS - CS - City Presentation - PM - 490 Northbourne Avenue"/>
    <n v="332411"/>
    <m/>
    <s v="Passenger"/>
    <n v="261664"/>
    <m/>
    <s v="FUEL CARD"/>
    <s v="FUEL CARD"/>
    <s v="Fuel Card"/>
    <s v="GUNGAHLIN WOOLWORTHS S/STN"/>
    <s v="CALTEX Australia - Fuel"/>
    <n v="7071340000000000"/>
    <d v="2019-02-11T00:00:00"/>
    <d v="1899-12-30T00:00:00"/>
    <n v="118530"/>
    <x v="0"/>
    <n v="66.92"/>
    <n v="1.33"/>
    <n v="80.680000000000007"/>
    <n v="8.07"/>
    <n v="88.75"/>
  </r>
  <r>
    <x v="354"/>
    <s v="ACT TCCS - CS - City Presentation - PM - 490 Northbourne Avenue"/>
    <n v="332411"/>
    <m/>
    <s v="Passenger"/>
    <n v="261664"/>
    <m/>
    <s v="FUEL CARD"/>
    <s v="FUEL CARD"/>
    <s v="Fuel Card"/>
    <s v="GUNGAHLIN WOOLWORTHS S/STN"/>
    <s v="CALTEX Australia - Fuel"/>
    <n v="7071340000000000"/>
    <d v="2019-03-31T00:00:00"/>
    <d v="1899-12-30T05:55:00"/>
    <m/>
    <x v="0"/>
    <n v="62.77"/>
    <n v="1.46"/>
    <n v="83.25"/>
    <n v="8.33"/>
    <n v="91.58"/>
  </r>
  <r>
    <x v="355"/>
    <s v="ACT TCCS - CS - City Presentation - PM - 490 Northbourne Avenue"/>
    <n v="352042"/>
    <m/>
    <s v="Passenger"/>
    <n v="277371"/>
    <n v="2016"/>
    <s v="MITSUBISHI"/>
    <s v="OUTLANDER"/>
    <s v="ZJ MY14 (1/16) 2.0 PHEV AWD Auto Wagon"/>
    <s v="CALTEX NICHOLLS STAR MART"/>
    <s v="CALTEX Australia - Fuel"/>
    <n v="7071340000000000"/>
    <d v="2019-04-09T00:00:00"/>
    <d v="1899-12-30T11:55:00"/>
    <n v="23280"/>
    <x v="4"/>
    <n v="28.17"/>
    <n v="1.45"/>
    <n v="37.049999999999997"/>
    <n v="3.71"/>
    <n v="40.76"/>
  </r>
  <r>
    <x v="355"/>
    <s v="ACT TCCS - CS - City Presentation - PM - 490 Northbourne Avenue"/>
    <n v="352042"/>
    <m/>
    <s v="Passenger"/>
    <n v="277371"/>
    <n v="2016"/>
    <s v="MITSUBISHI"/>
    <s v="OUTLANDER"/>
    <s v="ZJ MY14 (1/16) 2.0 PHEV AWD Auto Wagon"/>
    <s v="CALTEX NICHOLLS STAR MART"/>
    <s v="CALTEX Australia - Fuel"/>
    <n v="7071340000000000"/>
    <d v="2019-05-23T00:00:00"/>
    <d v="1899-12-30T10:33:00"/>
    <n v="10200"/>
    <x v="2"/>
    <n v="34.56"/>
    <n v="1.62"/>
    <n v="50.8"/>
    <n v="5.09"/>
    <n v="55.89"/>
  </r>
  <r>
    <x v="355"/>
    <s v="ACT TCCS - CS - City Presentation - PM - 490 Northbourne Avenue"/>
    <n v="352042"/>
    <m/>
    <s v="Passenger"/>
    <n v="277371"/>
    <n v="2016"/>
    <s v="MITSUBISHI"/>
    <s v="OUTLANDER"/>
    <s v="ZJ MY14 (1/16) 2.0 PHEV AWD Auto Wagon"/>
    <s v="DICKSON WOOLWORTHS S/STN"/>
    <s v="CALTEX Australia - Fuel"/>
    <n v="7071340000000000"/>
    <d v="2019-02-12T00:00:00"/>
    <d v="1899-12-30T15:53:00"/>
    <n v="21632"/>
    <x v="1"/>
    <n v="32.4"/>
    <n v="1.37"/>
    <n v="40.29"/>
    <n v="4.03"/>
    <n v="44.32"/>
  </r>
  <r>
    <x v="355"/>
    <s v="ACT TCCS - CS - City Presentation - PM - 490 Northbourne Avenue"/>
    <n v="352042"/>
    <m/>
    <s v="Passenger"/>
    <n v="277371"/>
    <n v="2016"/>
    <s v="MITSUBISHI"/>
    <s v="OUTLANDER"/>
    <s v="ZJ MY14 (1/16) 2.0 PHEV AWD Auto Wagon"/>
    <s v="EG FUELCO 1566 DICKSON"/>
    <s v="CALTEX Australia - Fuel"/>
    <n v="7071340000000000"/>
    <d v="2019-05-30T00:00:00"/>
    <d v="1899-12-30T13:49:00"/>
    <n v="24702"/>
    <x v="1"/>
    <n v="20.84"/>
    <n v="1.43"/>
    <n v="27.13"/>
    <n v="2.72"/>
    <n v="29.85"/>
  </r>
  <r>
    <x v="355"/>
    <s v="ACT TCCS - CS - City Presentation - PM - 490 Northbourne Avenue"/>
    <n v="352042"/>
    <m/>
    <s v="Passenger"/>
    <n v="277371"/>
    <n v="2016"/>
    <s v="MITSUBISHI"/>
    <s v="OUTLANDER"/>
    <s v="ZJ MY14 (1/16) 2.0 PHEV AWD Auto Wagon"/>
    <s v="EG FUELCO 1566 DICKSON"/>
    <s v="CALTEX Australia - Fuel"/>
    <n v="7071340000000000"/>
    <d v="2019-07-22T00:00:00"/>
    <d v="1899-12-30T14:52:00"/>
    <n v="25666"/>
    <x v="1"/>
    <n v="32.380000000000003"/>
    <n v="1.41"/>
    <n v="41.56"/>
    <n v="4.16"/>
    <n v="45.72"/>
  </r>
  <r>
    <x v="355"/>
    <s v="ACT TCCS - CS - City Presentation - PM - 490 Northbourne Avenue"/>
    <n v="352042"/>
    <m/>
    <s v="Passenger"/>
    <n v="277371"/>
    <n v="2016"/>
    <s v="MITSUBISHI"/>
    <s v="OUTLANDER"/>
    <s v="ZJ MY14 (1/16) 2.0 PHEV AWD Auto Wagon"/>
    <s v="HUME WOOLWORTHS S/STN"/>
    <s v="CALTEX Australia - Fuel"/>
    <n v="7071340000000000"/>
    <d v="2019-03-26T00:00:00"/>
    <d v="1899-12-30T11:49:00"/>
    <n v="22693"/>
    <x v="1"/>
    <n v="30.36"/>
    <n v="1.37"/>
    <n v="37.86"/>
    <n v="3.79"/>
    <n v="41.65"/>
  </r>
  <r>
    <x v="355"/>
    <s v="ACT TCCS - CS - City Presentation - PM - 490 Northbourne Avenue"/>
    <n v="352042"/>
    <m/>
    <s v="Passenger"/>
    <n v="277371"/>
    <n v="2016"/>
    <s v="MITSUBISHI"/>
    <s v="OUTLANDER"/>
    <s v="ZJ MY14 (1/16) 2.0 PHEV AWD Auto Wagon"/>
    <s v="KAMBAH CALTEX WOOLWORTHS"/>
    <s v="CALTEX Australia - Fuel"/>
    <n v="7071340000000000"/>
    <d v="2019-10-02T00:00:00"/>
    <d v="1899-12-30T00:24:00"/>
    <n v="26935"/>
    <x v="1"/>
    <n v="31.06"/>
    <n v="1.45"/>
    <n v="41"/>
    <n v="4.1100000000000003"/>
    <n v="45.11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BRADDON STAR MART"/>
    <s v="CALTEX Australia - Fuel"/>
    <n v="7071340000000000"/>
    <d v="2019-01-25T00:00:00"/>
    <d v="1899-12-30T11:31:00"/>
    <n v="22485"/>
    <x v="0"/>
    <n v="55.67"/>
    <n v="1.48"/>
    <n v="74.900000000000006"/>
    <n v="7.5"/>
    <n v="82.4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BRADDON STAR MART"/>
    <s v="CALTEX Australia - Fuel"/>
    <n v="7071340000000000"/>
    <d v="2019-02-05T00:00:00"/>
    <d v="1899-12-30T00:54:00"/>
    <n v="23870"/>
    <x v="0"/>
    <n v="67.45"/>
    <n v="1.48"/>
    <n v="90.75"/>
    <n v="9.08"/>
    <n v="99.83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BRADDON STAR MART"/>
    <s v="CALTEX Australia - Fuel"/>
    <n v="7071340000000000"/>
    <d v="2019-03-03T00:00:00"/>
    <d v="1899-12-30T09:35:00"/>
    <m/>
    <x v="0"/>
    <n v="67.03"/>
    <n v="1.49"/>
    <n v="90.79"/>
    <n v="9.08"/>
    <n v="99.87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BRADDON STAR MART"/>
    <s v="CALTEX Australia - Fuel"/>
    <n v="7071340000000000"/>
    <d v="2019-03-18T00:00:00"/>
    <d v="1899-12-30T11:38:00"/>
    <n v="28050"/>
    <x v="0"/>
    <n v="68.319999999999993"/>
    <n v="1.49"/>
    <n v="92.55"/>
    <n v="9.26"/>
    <n v="101.81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BRADDON STAR MART"/>
    <s v="CALTEX Australia - Fuel"/>
    <n v="7071340000000000"/>
    <d v="2019-04-26T00:00:00"/>
    <d v="1899-12-30T11:12:00"/>
    <n v="31204"/>
    <x v="0"/>
    <n v="53.75"/>
    <n v="1.5"/>
    <n v="73.39"/>
    <n v="7.34"/>
    <n v="80.73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BRADDON STAR MART"/>
    <s v="CALTEX Australia - Fuel"/>
    <n v="7071340000000000"/>
    <d v="2019-05-08T00:00:00"/>
    <d v="1899-12-30T07:40:00"/>
    <n v="32525"/>
    <x v="0"/>
    <n v="66.5"/>
    <n v="1.53"/>
    <n v="92.62"/>
    <n v="9.27"/>
    <n v="101.89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BRADDON STAR MART"/>
    <s v="CALTEX Australia - Fuel"/>
    <n v="7071340000000000"/>
    <d v="2019-06-25T00:00:00"/>
    <d v="1899-12-30T00:02:00"/>
    <n v="37275"/>
    <x v="0"/>
    <n v="67.790000000000006"/>
    <n v="1.5"/>
    <n v="92.56"/>
    <n v="9.26"/>
    <n v="101.82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KALEEN STAR MART"/>
    <s v="CALTEX Australia - Fuel"/>
    <n v="7071340000000000"/>
    <d v="2019-01-21T00:00:00"/>
    <d v="1899-12-30T08:54:00"/>
    <n v="21950"/>
    <x v="0"/>
    <n v="64.040000000000006"/>
    <n v="1.45"/>
    <n v="84.54"/>
    <n v="8.4600000000000009"/>
    <n v="93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KALEEN STAR MART"/>
    <s v="CALTEX Australia - Fuel"/>
    <n v="7071340000000000"/>
    <d v="2019-05-15T00:00:00"/>
    <d v="1899-12-30T09:58:00"/>
    <n v="33200"/>
    <x v="0"/>
    <n v="64.599999999999994"/>
    <n v="1.53"/>
    <n v="89.97"/>
    <n v="9"/>
    <n v="98.97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KALEEN STAR MART"/>
    <s v="CALTEX Australia - Fuel"/>
    <n v="7071340000000000"/>
    <d v="2019-05-22T00:00:00"/>
    <d v="1899-12-30T08:42:00"/>
    <n v="33870"/>
    <x v="0"/>
    <n v="64.599999999999994"/>
    <n v="1.53"/>
    <n v="89.97"/>
    <n v="9"/>
    <n v="98.97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KALEEN STAR MART"/>
    <s v="CALTEX Australia - Fuel"/>
    <n v="7071340000000000"/>
    <d v="2019-05-29T00:00:00"/>
    <d v="1899-12-30T00:07:00"/>
    <n v="34520"/>
    <x v="0"/>
    <n v="62.16"/>
    <n v="1.53"/>
    <n v="86.57"/>
    <n v="8.66"/>
    <n v="95.23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KALEEN STAR MART"/>
    <s v="CALTEX Australia - Fuel"/>
    <n v="7071340000000000"/>
    <d v="2019-06-18T00:00:00"/>
    <d v="1899-12-30T13:23:00"/>
    <n v="36560"/>
    <x v="0"/>
    <n v="62.62"/>
    <n v="1.5"/>
    <n v="85.51"/>
    <n v="8.56"/>
    <n v="94.07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KALEEN STAR MART"/>
    <s v="CALTEX Australia - Fuel"/>
    <n v="7071340000000000"/>
    <d v="2019-07-15T00:00:00"/>
    <d v="1899-12-30T11:40:00"/>
    <n v="39395"/>
    <x v="0"/>
    <n v="63.5"/>
    <n v="1.51"/>
    <n v="87.28"/>
    <n v="8.73"/>
    <n v="96.01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KALEEN STAR MART"/>
    <s v="CALTEX Australia - Fuel"/>
    <n v="7071340000000000"/>
    <d v="2019-10-09T00:00:00"/>
    <d v="1899-12-30T09:31:00"/>
    <n v="45465"/>
    <x v="0"/>
    <n v="67.540000000000006"/>
    <n v="1.55"/>
    <n v="95.29"/>
    <n v="9.5299999999999994"/>
    <n v="104.82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KALEEN STAR MART"/>
    <s v="CALTEX Australia - Fuel"/>
    <n v="7071340000000000"/>
    <d v="2019-11-08T00:00:00"/>
    <d v="1899-12-30T00:57:00"/>
    <n v="48415"/>
    <x v="0"/>
    <n v="68.790000000000006"/>
    <n v="1.55"/>
    <n v="97.05"/>
    <n v="9.7100000000000009"/>
    <n v="106.76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KALEEN STAR MART"/>
    <s v="CALTEX Australia - Fuel"/>
    <n v="7071340000000000"/>
    <d v="2019-12-09T00:00:00"/>
    <d v="1899-12-30T08:04:00"/>
    <n v="51225"/>
    <x v="0"/>
    <n v="61.77"/>
    <n v="1.57"/>
    <n v="88.27"/>
    <n v="8.83"/>
    <n v="97.1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NICHOLLS STAR MART"/>
    <s v="CALTEX Australia - Fuel"/>
    <n v="7071340000000000"/>
    <d v="2019-12-13T00:00:00"/>
    <d v="1899-12-30T13:13:00"/>
    <n v="51965"/>
    <x v="0"/>
    <n v="68.63"/>
    <n v="1.51"/>
    <n v="94.34"/>
    <n v="9.44"/>
    <n v="103.78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DICKSON WOOLWORTHS S/STN"/>
    <s v="CALTEX Australia - Fuel"/>
    <n v="7071340000000000"/>
    <d v="2019-01-15T00:00:00"/>
    <d v="1899-12-30T10:46:00"/>
    <n v="21300"/>
    <x v="0"/>
    <n v="60.04"/>
    <n v="1.45"/>
    <n v="79.25"/>
    <n v="7.93"/>
    <n v="87.18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DICKSON WOOLWORTHS S/STN"/>
    <s v="CALTEX Australia - Fuel"/>
    <n v="7071340000000000"/>
    <d v="2019-01-31T00:00:00"/>
    <d v="1899-12-30T13:01:00"/>
    <n v="23177"/>
    <x v="0"/>
    <n v="69.38"/>
    <n v="1.45"/>
    <n v="91.58"/>
    <n v="9.16"/>
    <n v="100.74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DICKSON WOOLWORTHS S/STN"/>
    <s v="CALTEX Australia - Fuel"/>
    <n v="7071340000000000"/>
    <d v="2019-02-08T00:00:00"/>
    <d v="1899-12-30T11:46:00"/>
    <n v="24530"/>
    <x v="0"/>
    <n v="63.38"/>
    <n v="1.45"/>
    <n v="83.66"/>
    <n v="8.3699999999999992"/>
    <n v="92.03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DICKSON WOOLWORTHS S/STN"/>
    <s v="CALTEX Australia - Fuel"/>
    <n v="7071340000000000"/>
    <d v="2019-02-18T00:00:00"/>
    <d v="1899-12-30T10:10:00"/>
    <n v="25220"/>
    <x v="0"/>
    <n v="66.709999999999994"/>
    <n v="1.45"/>
    <n v="88.05"/>
    <n v="8.81"/>
    <n v="96.86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DICKSON WOOLWORTHS S/STN"/>
    <s v="CALTEX Australia - Fuel"/>
    <n v="7071340000000000"/>
    <d v="2019-03-25T00:00:00"/>
    <d v="1899-12-30T11:32:00"/>
    <n v="28650"/>
    <x v="0"/>
    <n v="59.25"/>
    <n v="1.47"/>
    <n v="79.290000000000006"/>
    <n v="7.93"/>
    <n v="87.22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04-01T00:00:00"/>
    <d v="1899-12-30T09:33:00"/>
    <n v="29280"/>
    <x v="0"/>
    <n v="62.62"/>
    <n v="1.5"/>
    <n v="85.51"/>
    <n v="8.56"/>
    <n v="94.07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04-08T00:00:00"/>
    <d v="1899-12-30T11:27:00"/>
    <n v="29985"/>
    <x v="0"/>
    <n v="67.790000000000006"/>
    <n v="1.5"/>
    <n v="92.56"/>
    <n v="9.26"/>
    <n v="101.82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06-12T00:00:00"/>
    <d v="1899-12-30T09:02:00"/>
    <n v="35875"/>
    <x v="0"/>
    <n v="61.33"/>
    <n v="1.5"/>
    <n v="83.75"/>
    <n v="8.3800000000000008"/>
    <n v="92.13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07-02T00:00:00"/>
    <d v="1899-12-30T08:04:00"/>
    <n v="37950"/>
    <x v="0"/>
    <n v="62.62"/>
    <n v="1.5"/>
    <n v="85.51"/>
    <n v="8.56"/>
    <n v="94.07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07-09T00:00:00"/>
    <d v="1899-12-30T13:14:00"/>
    <n v="38680"/>
    <x v="0"/>
    <n v="67.790000000000006"/>
    <n v="1.5"/>
    <n v="92.56"/>
    <n v="9.26"/>
    <n v="101.82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07-22T00:00:00"/>
    <d v="1899-12-30T08:08:00"/>
    <n v="40033"/>
    <x v="0"/>
    <n v="61.98"/>
    <n v="1.5"/>
    <n v="84.63"/>
    <n v="8.4700000000000006"/>
    <n v="93.1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07-26T00:00:00"/>
    <d v="1899-12-30T13:41:00"/>
    <n v="40650"/>
    <x v="0"/>
    <n v="54.88"/>
    <n v="1.5"/>
    <n v="74.94"/>
    <n v="7.5"/>
    <n v="82.44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08-12T00:00:00"/>
    <d v="1899-12-30T08:57:00"/>
    <n v="41290"/>
    <x v="0"/>
    <n v="61.33"/>
    <n v="1.5"/>
    <n v="83.75"/>
    <n v="8.3800000000000008"/>
    <n v="92.13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08-16T00:00:00"/>
    <d v="1899-12-30T11:18:00"/>
    <n v="41945"/>
    <x v="0"/>
    <n v="59.39"/>
    <n v="1.5"/>
    <n v="81.09"/>
    <n v="8.11"/>
    <n v="89.2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08-23T00:00:00"/>
    <d v="1899-12-30T10:13:00"/>
    <n v="42665"/>
    <x v="0"/>
    <n v="67.14"/>
    <n v="1.5"/>
    <n v="91.67"/>
    <n v="9.17"/>
    <n v="100.84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08-29T00:00:00"/>
    <d v="1899-12-30T11:32:00"/>
    <n v="43255"/>
    <x v="0"/>
    <n v="55.52"/>
    <n v="1.5"/>
    <n v="75.81"/>
    <n v="7.59"/>
    <n v="83.4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09-19T00:00:00"/>
    <d v="1899-12-30T13:54:00"/>
    <n v="43963"/>
    <x v="0"/>
    <n v="68.27"/>
    <n v="1.5"/>
    <n v="93.22"/>
    <n v="9.33"/>
    <n v="102.55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10-01T00:00:00"/>
    <d v="1899-12-30T08:18:00"/>
    <n v="44700"/>
    <x v="0"/>
    <n v="66.069999999999993"/>
    <n v="1.51"/>
    <n v="90.82"/>
    <n v="9.09"/>
    <n v="99.91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10-16T00:00:00"/>
    <d v="1899-12-30T08:37:00"/>
    <n v="46175"/>
    <x v="0"/>
    <n v="66.069999999999993"/>
    <n v="1.51"/>
    <n v="90.82"/>
    <n v="9.09"/>
    <n v="99.91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10-24T00:00:00"/>
    <d v="1899-12-30T13:45:00"/>
    <n v="46880"/>
    <x v="0"/>
    <n v="68.64"/>
    <n v="1.51"/>
    <n v="94.35"/>
    <n v="9.44"/>
    <n v="103.79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11-01T00:00:00"/>
    <d v="1899-12-30T10:16:00"/>
    <n v="47650"/>
    <x v="0"/>
    <n v="70.56"/>
    <n v="1.51"/>
    <n v="96.99"/>
    <n v="9.6999999999999993"/>
    <n v="106.69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11-15T00:00:00"/>
    <d v="1899-12-30T13:24:00"/>
    <n v="49140"/>
    <x v="0"/>
    <n v="68.64"/>
    <n v="1.51"/>
    <n v="94.35"/>
    <n v="9.44"/>
    <n v="103.79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11-25T00:00:00"/>
    <d v="1899-12-30T11:45:00"/>
    <n v="49840"/>
    <x v="0"/>
    <n v="64.8"/>
    <n v="1.51"/>
    <n v="89.07"/>
    <n v="8.91"/>
    <n v="97.98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12-02T00:00:00"/>
    <d v="1899-12-30T10:33:00"/>
    <n v="50560"/>
    <x v="0"/>
    <n v="64.150000000000006"/>
    <n v="1.51"/>
    <n v="88.17"/>
    <n v="8.82"/>
    <n v="96.99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790 BELCONNEN"/>
    <s v="CALTEX Australia - Fuel"/>
    <n v="7071340000000000"/>
    <d v="2019-04-16T00:00:00"/>
    <d v="1899-12-30T10:10:00"/>
    <n v="30630"/>
    <x v="0"/>
    <n v="60.69"/>
    <n v="1.5"/>
    <n v="82.87"/>
    <n v="8.2899999999999991"/>
    <n v="91.16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790 BELCONNEN"/>
    <s v="CALTEX Australia - Fuel"/>
    <n v="7071340000000000"/>
    <d v="2019-05-01T00:00:00"/>
    <d v="1899-12-30T10:15:00"/>
    <n v="31820"/>
    <x v="0"/>
    <n v="58.11"/>
    <n v="1.5"/>
    <n v="79.349999999999994"/>
    <n v="7.94"/>
    <n v="87.29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GUNGAHLIN WOOLWORTHS S/STN"/>
    <s v="CALTEX Australia - Fuel"/>
    <n v="7071340000000000"/>
    <d v="2019-02-26T00:00:00"/>
    <d v="1899-12-30T10:17:00"/>
    <n v="25935"/>
    <x v="0"/>
    <n v="68.08"/>
    <n v="1.42"/>
    <n v="88.01"/>
    <n v="8.81"/>
    <n v="96.82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KAMBAH CALTEX WOOLWORTHS"/>
    <s v="CALTEX Australia - Fuel"/>
    <n v="7071340000000000"/>
    <d v="2019-01-05T00:00:00"/>
    <d v="1899-12-30T07:13:00"/>
    <n v="8251"/>
    <x v="0"/>
    <n v="64.03"/>
    <n v="1.47"/>
    <n v="85.68"/>
    <n v="8.57"/>
    <n v="94.25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KAMBAH CALTEX WOOLWORTHS"/>
    <s v="CALTEX Australia - Fuel"/>
    <n v="7071340000000000"/>
    <d v="2019-01-11T00:00:00"/>
    <d v="1899-12-30T00:44:00"/>
    <n v="20769"/>
    <x v="0"/>
    <n v="68.5"/>
    <n v="1.47"/>
    <n v="91.66"/>
    <n v="9.17"/>
    <n v="100.83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KAMBAH CALTEX WOOLWORTHS"/>
    <s v="CALTEX Australia - Fuel"/>
    <n v="7071340000000000"/>
    <d v="2019-03-07T00:00:00"/>
    <d v="1899-12-30T00:07:00"/>
    <n v="27315"/>
    <x v="0"/>
    <n v="67.36"/>
    <n v="1.48"/>
    <n v="90.75"/>
    <n v="9.08"/>
    <n v="99.83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WESTON CALTEX WOOLWORTHS"/>
    <s v="CALTEX Australia - Fuel"/>
    <n v="7071340000000000"/>
    <d v="2019-06-04T00:00:00"/>
    <d v="1899-12-30T11:48:00"/>
    <n v="35200"/>
    <x v="0"/>
    <n v="58.36"/>
    <n v="1.58"/>
    <n v="83.88"/>
    <n v="8.39"/>
    <n v="92.27"/>
  </r>
  <r>
    <x v="357"/>
    <s v="ACT TCCS - CS - City Presentation - PM - 490 Northbourne Avenue"/>
    <n v="931738"/>
    <m/>
    <s v="Light Commercial"/>
    <m/>
    <n v="2019"/>
    <s v="FORD"/>
    <s v="RANGER"/>
    <s v="PX MKIII MY19 2.2 TDCI XL SINGLE HI-RIDER 4X2 AUTO 2DR CAB CHASSIS (REL. 05/18)"/>
    <s v="CALTEX NICHOLLS STAR MART"/>
    <s v="CALTEX Australia - Fuel"/>
    <n v="7071340000000000"/>
    <d v="2019-09-25T00:00:00"/>
    <d v="1899-12-30T11:04:00"/>
    <n v="9450"/>
    <x v="0"/>
    <n v="68.23"/>
    <n v="1.49"/>
    <n v="92.55"/>
    <n v="9.26"/>
    <n v="101.81"/>
  </r>
  <r>
    <x v="357"/>
    <s v="ACT TCCS - CS - City Presentation - PM - 490 Northbourne Avenue"/>
    <n v="931738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5-03T00:00:00"/>
    <d v="1899-12-30T14:54:00"/>
    <m/>
    <x v="0"/>
    <n v="53.19"/>
    <n v="1.5"/>
    <n v="72.63"/>
    <n v="7.27"/>
    <n v="79.900000000000006"/>
  </r>
  <r>
    <x v="357"/>
    <s v="ACT TCCS - CS - City Presentation - PM - 490 Northbourne Avenue"/>
    <n v="931738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5-20T00:00:00"/>
    <d v="1899-12-30T14:31:00"/>
    <n v="4259"/>
    <x v="0"/>
    <n v="66.56"/>
    <n v="1.5"/>
    <n v="90.88"/>
    <n v="9.09"/>
    <n v="99.97"/>
  </r>
  <r>
    <x v="357"/>
    <s v="ACT TCCS - CS - City Presentation - PM - 490 Northbourne Avenue"/>
    <n v="931738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5-31T00:00:00"/>
    <d v="1899-12-30T08:55:00"/>
    <n v="4818"/>
    <x v="0"/>
    <n v="55.72"/>
    <n v="1.5"/>
    <n v="76.08"/>
    <n v="7.61"/>
    <n v="83.69"/>
  </r>
  <r>
    <x v="357"/>
    <s v="ACT TCCS - CS - City Presentation - PM - 490 Northbourne Avenue"/>
    <n v="931738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7-20T00:00:00"/>
    <d v="1899-12-30T14:40:00"/>
    <m/>
    <x v="0"/>
    <n v="63.95"/>
    <n v="1.5"/>
    <n v="87.32"/>
    <n v="8.74"/>
    <n v="96.06"/>
  </r>
  <r>
    <x v="357"/>
    <s v="ACT TCCS - CS - City Presentation - PM - 490 Northbourne Avenue"/>
    <n v="931738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8-08T00:00:00"/>
    <d v="1899-12-30T13:20:00"/>
    <m/>
    <x v="0"/>
    <n v="68.81"/>
    <n v="1.5"/>
    <n v="93.95"/>
    <n v="9.4"/>
    <n v="103.35"/>
  </r>
  <r>
    <x v="357"/>
    <s v="ACT TCCS - CS - City Presentation - PM - 490 Northbourne Avenue"/>
    <n v="931738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8-22T00:00:00"/>
    <d v="1899-12-30T08:13:00"/>
    <n v="8060"/>
    <x v="0"/>
    <n v="61.53"/>
    <n v="1.5"/>
    <n v="84.02"/>
    <n v="8.41"/>
    <n v="92.43"/>
  </r>
  <r>
    <x v="357"/>
    <s v="ACT TCCS - CS - City Presentation - PM - 490 Northbourne Avenue"/>
    <n v="931738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12-09T00:00:00"/>
    <d v="1899-12-30T13:55:00"/>
    <n v="12135"/>
    <x v="0"/>
    <n v="71.52"/>
    <n v="1.53"/>
    <n v="99.61"/>
    <n v="9.9700000000000006"/>
    <n v="109.58"/>
  </r>
  <r>
    <x v="357"/>
    <s v="ACT TCCS - CS - City Presentation - PM - 490 Northbourne Avenue"/>
    <n v="931738"/>
    <m/>
    <s v="Light Commercial"/>
    <m/>
    <n v="2019"/>
    <s v="FORD"/>
    <s v="RANGER"/>
    <s v="PX MKIII MY19 2.2 TDCI XL SINGLE HI-RIDER 4X2 AUTO 2DR CAB CHASSIS (REL. 05/18)"/>
    <s v="EG FUELCO 1790 BELCONNEN"/>
    <s v="CALTEX Australia - Fuel"/>
    <n v="7071340000000000"/>
    <d v="2019-06-28T00:00:00"/>
    <d v="1899-12-30T11:14:00"/>
    <n v="6087"/>
    <x v="0"/>
    <n v="62.55"/>
    <n v="1.5"/>
    <n v="85.41"/>
    <n v="8.5500000000000007"/>
    <n v="93.96"/>
  </r>
  <r>
    <x v="357"/>
    <s v="ACT TCCS - CS - City Presentation - PM - 490 Northbourne Avenue"/>
    <n v="931738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03-20T00:00:00"/>
    <d v="1899-12-30T00:05:00"/>
    <n v="1715"/>
    <x v="0"/>
    <n v="69.900000000000006"/>
    <n v="1.45"/>
    <n v="92.26"/>
    <n v="9.23"/>
    <n v="101.49"/>
  </r>
  <r>
    <x v="357"/>
    <s v="ACT TCCS - CS - City Presentation - PM - 490 Northbourne Avenue"/>
    <n v="931738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9-05T00:00:00"/>
    <d v="1899-12-30T16:06:00"/>
    <n v="8732"/>
    <x v="0"/>
    <n v="68.23"/>
    <n v="1.5"/>
    <n v="93.16"/>
    <n v="9.32"/>
    <n v="102.48"/>
  </r>
  <r>
    <x v="357"/>
    <s v="ACT TCCS - CS - City Presentation - PM - 490 Northbourne Avenue"/>
    <n v="931738"/>
    <m/>
    <s v="Light Commercial"/>
    <m/>
    <n v="2019"/>
    <s v="FORD"/>
    <s v="RANGER"/>
    <s v="PX MKIII MY19 2.2 TDCI XL SINGLE HI-RIDER 4X2 AUTO 2DR CAB CHASSIS (REL. 05/18)"/>
    <s v="KAMBAH CALTEX WOOLWORTHS"/>
    <s v="CALTEX Australia - Fuel"/>
    <n v="7071340000000000"/>
    <d v="2019-04-01T00:00:00"/>
    <d v="1899-12-30T08:41:00"/>
    <n v="2362"/>
    <x v="0"/>
    <n v="63.43"/>
    <n v="1.48"/>
    <n v="85.45"/>
    <n v="8.5500000000000007"/>
    <n v="94"/>
  </r>
  <r>
    <x v="357"/>
    <s v="ACT TCCS - CS - City Presentation - PM - 490 Northbourne Avenue"/>
    <n v="931738"/>
    <m/>
    <s v="Light Commercial"/>
    <m/>
    <n v="2019"/>
    <s v="FORD"/>
    <s v="RANGER"/>
    <s v="PX MKIII MY19 2.2 TDCI XL SINGLE HI-RIDER 4X2 AUTO 2DR CAB CHASSIS (REL. 05/18)"/>
    <s v="KAMBAH CALTEX WOOLWORTHS"/>
    <s v="CALTEX Australia - Fuel"/>
    <n v="7071340000000000"/>
    <d v="2019-04-15T00:00:00"/>
    <d v="1899-12-30T13:34:00"/>
    <n v="3054"/>
    <x v="0"/>
    <n v="66.040000000000006"/>
    <n v="1.48"/>
    <n v="88.97"/>
    <n v="8.9"/>
    <n v="97.87"/>
  </r>
  <r>
    <x v="357"/>
    <s v="ACT TCCS - CS - City Presentation - PM - 490 Northbourne Avenue"/>
    <n v="931738"/>
    <m/>
    <s v="Light Commercial"/>
    <m/>
    <n v="2019"/>
    <s v="FORD"/>
    <s v="RANGER"/>
    <s v="PX MKIII MY19 2.2 TDCI XL SINGLE HI-RIDER 4X2 AUTO 2DR CAB CHASSIS (REL. 05/18)"/>
    <s v="KAMBAH CALTEX WOOLWORTHS"/>
    <s v="CALTEX Australia - Fuel"/>
    <n v="7071340000000000"/>
    <d v="2019-06-12T00:00:00"/>
    <d v="1899-12-30T00:13:00"/>
    <m/>
    <x v="0"/>
    <n v="59.8"/>
    <n v="1.49"/>
    <n v="81.11"/>
    <n v="8.1199999999999992"/>
    <n v="89.23"/>
  </r>
  <r>
    <x v="357"/>
    <s v="ACT TCCS - CS - City Presentation - PM - 490 Northbourne Avenue"/>
    <n v="931738"/>
    <m/>
    <s v="Light Commercial"/>
    <m/>
    <n v="2019"/>
    <s v="FORD"/>
    <s v="RANGER"/>
    <s v="PX MKIII MY19 2.2 TDCI XL SINGLE HI-RIDER 4X2 AUTO 2DR CAB CHASSIS (REL. 05/18)"/>
    <s v="KAMBAH CALTEX WOOLWORTHS"/>
    <s v="CALTEX Australia - Fuel"/>
    <n v="7071340000000000"/>
    <d v="2019-10-17T00:00:00"/>
    <d v="1899-12-30T10:27:00"/>
    <n v="10137"/>
    <x v="0"/>
    <n v="67.63"/>
    <n v="1.55"/>
    <n v="95.42"/>
    <n v="9.5500000000000007"/>
    <n v="104.97"/>
  </r>
  <r>
    <x v="357"/>
    <s v="ACT TCCS - CS - City Presentation - PM - 490 Northbourne Avenue"/>
    <n v="931738"/>
    <m/>
    <s v="Light Commercial"/>
    <m/>
    <n v="2019"/>
    <s v="FORD"/>
    <s v="RANGER"/>
    <s v="PX MKIII MY19 2.2 TDCI XL SINGLE HI-RIDER 4X2 AUTO 2DR CAB CHASSIS (REL. 05/18)"/>
    <s v="MAWSON WOOLWORTHS S/STN"/>
    <s v="CALTEX Australia - Fuel"/>
    <n v="7071340000000000"/>
    <d v="2019-03-05T00:00:00"/>
    <d v="1899-12-30T11:31:00"/>
    <n v="1059"/>
    <x v="0"/>
    <n v="67.42"/>
    <n v="1.45"/>
    <n v="88.99"/>
    <n v="8.9"/>
    <n v="97.89"/>
  </r>
  <r>
    <x v="93"/>
    <s v="ACT TCCS - CS - City Presentation - PM - 490 Northbourne Avenue"/>
    <n v="936345"/>
    <m/>
    <s v="Passenger"/>
    <m/>
    <n v="2019"/>
    <s v="MITSUBISHI"/>
    <s v="OUTLANDER"/>
    <s v="ZL MY19 2.0 PHEV ES 5ST 4X4 AUTO 5DR WAGON (REL. 07/18)"/>
    <s v="CALTEX NICHOLLS STAR MART"/>
    <s v="CALTEX Australia - Fuel"/>
    <n v="7071340000000000"/>
    <d v="2019-11-08T00:00:00"/>
    <d v="1899-12-30T08:21:00"/>
    <n v="11251"/>
    <x v="1"/>
    <n v="36.57"/>
    <n v="1.43"/>
    <n v="47.61"/>
    <n v="4.7699999999999996"/>
    <n v="52.38"/>
  </r>
  <r>
    <x v="93"/>
    <s v="ACT TCCS - CS - City Presentation - PM - 490 Northbourne Avenue"/>
    <n v="936345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09-02T00:00:00"/>
    <d v="1899-12-30T08:44:00"/>
    <n v="8537"/>
    <x v="1"/>
    <n v="32.090000000000003"/>
    <n v="1.41"/>
    <n v="41.19"/>
    <n v="4.12"/>
    <n v="45.31"/>
  </r>
  <r>
    <x v="93"/>
    <s v="ACT TCCS - CS - City Presentation - PM - 490 Northbourne Avenue"/>
    <n v="936345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09-17T00:00:00"/>
    <d v="1899-12-30T13:31:00"/>
    <n v="9269"/>
    <x v="1"/>
    <n v="30.39"/>
    <n v="1.41"/>
    <n v="39.01"/>
    <n v="3.91"/>
    <n v="42.92"/>
  </r>
  <r>
    <x v="93"/>
    <s v="ACT TCCS - CS - City Presentation - PM - 490 Northbourne Avenue"/>
    <n v="936345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09-26T00:00:00"/>
    <d v="1899-12-30T08:45:00"/>
    <n v="8265"/>
    <x v="1"/>
    <n v="28.55"/>
    <n v="1.45"/>
    <n v="37.68"/>
    <n v="3.77"/>
    <n v="41.45"/>
  </r>
  <r>
    <x v="93"/>
    <s v="ACT TCCS - CS - City Presentation - PM - 490 Northbourne Avenue"/>
    <n v="936345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10-18T00:00:00"/>
    <d v="1899-12-30T09:13:00"/>
    <n v="10562"/>
    <x v="1"/>
    <n v="30.3"/>
    <n v="1.45"/>
    <n v="40"/>
    <n v="4.01"/>
    <n v="44.01"/>
  </r>
  <r>
    <x v="93"/>
    <s v="ACT TCCS - CS - City Presentation - PM - 490 Northbourne Avenue"/>
    <n v="936345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12-05T00:00:00"/>
    <d v="1899-12-30T13:52:00"/>
    <n v="13040"/>
    <x v="1"/>
    <n v="31.9"/>
    <n v="1.45"/>
    <n v="42.11"/>
    <n v="4.22"/>
    <n v="46.33"/>
  </r>
  <r>
    <x v="93"/>
    <s v="ACT TCCS - CS - City Presentation - PM - 490 Northbourne Avenue"/>
    <n v="936345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12-12T00:00:00"/>
    <d v="1899-12-30T08:59:00"/>
    <n v="13472"/>
    <x v="1"/>
    <n v="27.09"/>
    <n v="1.45"/>
    <n v="35.75"/>
    <n v="3.58"/>
    <n v="39.33"/>
  </r>
  <r>
    <x v="93"/>
    <s v="ACT TCCS - CS - City Presentation - PM - 490 Northbourne Avenue"/>
    <n v="936345"/>
    <m/>
    <s v="Passenger"/>
    <m/>
    <n v="2019"/>
    <s v="MITSUBISHI"/>
    <s v="OUTLANDER"/>
    <s v="ZL MY19 2.0 PHEV ES 5ST 4X4 AUTO 5DR WAGON (REL. 07/18)"/>
    <s v="EG FUELCO 1788 HUME"/>
    <s v="CALTEX Australia - Fuel"/>
    <n v="7071340000000000"/>
    <d v="2019-11-18T00:00:00"/>
    <d v="1899-12-30T00:08:00"/>
    <n v="11893"/>
    <x v="1"/>
    <n v="30.27"/>
    <n v="1.41"/>
    <n v="38.85"/>
    <n v="3.89"/>
    <n v="42.74"/>
  </r>
  <r>
    <x v="93"/>
    <s v="ACT TCCS - CS - City Presentation - PM - 490 Northbourne Avenue"/>
    <n v="936345"/>
    <m/>
    <s v="Passenger"/>
    <m/>
    <n v="2019"/>
    <s v="MITSUBISHI"/>
    <s v="OUTLANDER"/>
    <s v="ZL MY19 2.0 PHEV ES 5ST 4X4 AUTO 5DR WAGON (REL. 07/18)"/>
    <s v="EG FUELCO 1790 BELCONNEN"/>
    <s v="CALTEX Australia - Fuel"/>
    <n v="7071340000000000"/>
    <d v="2019-11-26T00:00:00"/>
    <d v="1899-12-30T13:13:00"/>
    <n v="12428"/>
    <x v="1"/>
    <n v="28.13"/>
    <n v="1.45"/>
    <n v="37.130000000000003"/>
    <n v="3.72"/>
    <n v="40.85"/>
  </r>
  <r>
    <x v="358"/>
    <s v="ACT TCCS - CS - City Presentation - PM - 490 Northbourne Avenue"/>
    <n v="936387"/>
    <m/>
    <s v="Passenger"/>
    <m/>
    <n v="2019"/>
    <s v="MITSUBISHI"/>
    <s v="OUTLANDER"/>
    <s v="ZL MY19 2.0 PHEV ES 5ST 4X4 AUTO 5DR WAGON (REL. 07/18)"/>
    <s v="BELCONNEN WOOLWORTHS S/STN"/>
    <s v="CALTEX Australia - Fuel"/>
    <n v="7071340000000000"/>
    <d v="2019-02-11T00:00:00"/>
    <d v="1899-12-30T13:27:00"/>
    <n v="436"/>
    <x v="1"/>
    <n v="33.29"/>
    <n v="1.35"/>
    <n v="40.92"/>
    <n v="4.0999999999999996"/>
    <n v="45.02"/>
  </r>
  <r>
    <x v="358"/>
    <s v="ACT TCCS - CS - City Presentation - PM - 490 Northbourne Avenue"/>
    <n v="936387"/>
    <m/>
    <s v="Passenger"/>
    <m/>
    <n v="2019"/>
    <s v="MITSUBISHI"/>
    <s v="OUTLANDER"/>
    <s v="ZL MY19 2.0 PHEV ES 5ST 4X4 AUTO 5DR WAGON (REL. 07/18)"/>
    <s v="CALTEX BRADDON STAR MART"/>
    <s v="CALTEX Australia - Fuel"/>
    <n v="7071340000000000"/>
    <d v="2019-03-18T00:00:00"/>
    <d v="1899-12-30T11:15:00"/>
    <n v="2152"/>
    <x v="1"/>
    <n v="30.78"/>
    <n v="1.37"/>
    <n v="38.28"/>
    <n v="3.83"/>
    <n v="42.11"/>
  </r>
  <r>
    <x v="358"/>
    <s v="ACT TCCS - CS - City Presentation - PM - 490 Northbourne Avenue"/>
    <n v="936387"/>
    <m/>
    <s v="Passenger"/>
    <m/>
    <n v="2019"/>
    <s v="MITSUBISHI"/>
    <s v="OUTLANDER"/>
    <s v="ZL MY19 2.0 PHEV ES 5ST 4X4 AUTO 5DR WAGON (REL. 07/18)"/>
    <s v="CALTEX KALEEN STAR MART"/>
    <s v="CALTEX Australia - Fuel"/>
    <n v="7071340000000000"/>
    <d v="2019-07-04T00:00:00"/>
    <d v="1899-12-30T13:47:00"/>
    <n v="4658"/>
    <x v="1"/>
    <n v="35.58"/>
    <n v="1.39"/>
    <n v="44.9"/>
    <n v="4.5"/>
    <n v="49.4"/>
  </r>
  <r>
    <x v="358"/>
    <s v="ACT TCCS - CS - City Presentation - PM - 490 Northbourne Avenue"/>
    <n v="936387"/>
    <m/>
    <s v="Passenger"/>
    <m/>
    <n v="2019"/>
    <s v="MITSUBISHI"/>
    <s v="OUTLANDER"/>
    <s v="ZL MY19 2.0 PHEV ES 5ST 4X4 AUTO 5DR WAGON (REL. 07/18)"/>
    <s v="CALTEX KALEEN STAR MART"/>
    <s v="CALTEX Australia - Fuel"/>
    <n v="7071340000000000"/>
    <d v="2019-08-01T00:00:00"/>
    <d v="1899-12-30T13:03:00"/>
    <n v="5336"/>
    <x v="1"/>
    <n v="35.07"/>
    <n v="1.39"/>
    <n v="44.38"/>
    <n v="4.4400000000000004"/>
    <n v="48.82"/>
  </r>
  <r>
    <x v="358"/>
    <s v="ACT TCCS - CS - City Presentation - PM - 490 Northbourne Avenue"/>
    <n v="936387"/>
    <m/>
    <s v="Passenger"/>
    <m/>
    <n v="2019"/>
    <s v="MITSUBISHI"/>
    <s v="OUTLANDER"/>
    <s v="ZL MY19 2.0 PHEV ES 5ST 4X4 AUTO 5DR WAGON (REL. 07/18)"/>
    <s v="CALTEX KALEEN STAR MART"/>
    <s v="CALTEX Australia - Fuel"/>
    <n v="7071340000000000"/>
    <d v="2019-08-26T00:00:00"/>
    <d v="1899-12-30T14:41:00"/>
    <n v="5953"/>
    <x v="1"/>
    <n v="32.32"/>
    <n v="1.38"/>
    <n v="40.61"/>
    <n v="4.07"/>
    <n v="44.68"/>
  </r>
  <r>
    <x v="358"/>
    <s v="ACT TCCS - CS - City Presentation - PM - 490 Northbourne Avenue"/>
    <n v="936387"/>
    <m/>
    <s v="Passenger"/>
    <m/>
    <n v="2019"/>
    <s v="MITSUBISHI"/>
    <s v="OUTLANDER"/>
    <s v="ZL MY19 2.0 PHEV ES 5ST 4X4 AUTO 5DR WAGON (REL. 07/18)"/>
    <s v="CANBERRA GATEWAY WOOLWORTHS S/STN"/>
    <s v="CALTEX Australia - Fuel"/>
    <n v="7071340000000000"/>
    <d v="2019-02-22T00:00:00"/>
    <d v="1899-12-30T05:15:00"/>
    <n v="924"/>
    <x v="1"/>
    <n v="23.19"/>
    <n v="1.37"/>
    <n v="28.84"/>
    <n v="2.89"/>
    <n v="31.73"/>
  </r>
  <r>
    <x v="358"/>
    <s v="ACT TCCS - CS - City Presentation - PM - 490 Northbourne Avenue"/>
    <n v="936387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06-04T00:00:00"/>
    <d v="1899-12-30T13:42:00"/>
    <n v="4006"/>
    <x v="1"/>
    <n v="28.29"/>
    <n v="1.43"/>
    <n v="36.83"/>
    <n v="3.69"/>
    <n v="40.520000000000003"/>
  </r>
  <r>
    <x v="358"/>
    <s v="ACT TCCS - CS - City Presentation - PM - 490 Northbourne Avenue"/>
    <n v="936387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09-25T00:00:00"/>
    <d v="1899-12-30T10:59:00"/>
    <n v="6887"/>
    <x v="1"/>
    <n v="30.41"/>
    <n v="1.45"/>
    <n v="40.15"/>
    <n v="4.0199999999999996"/>
    <n v="44.17"/>
  </r>
  <r>
    <x v="358"/>
    <s v="ACT TCCS - CS - City Presentation - PM - 490 Northbourne Avenue"/>
    <n v="936387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11-06T00:00:00"/>
    <d v="1899-12-30T00:46:00"/>
    <n v="8050"/>
    <x v="1"/>
    <n v="29.1"/>
    <n v="1.45"/>
    <n v="38.409999999999997"/>
    <n v="3.85"/>
    <n v="42.26"/>
  </r>
  <r>
    <x v="358"/>
    <s v="ACT TCCS - CS - City Presentation - PM - 490 Northbourne Avenue"/>
    <n v="936387"/>
    <m/>
    <s v="Passenger"/>
    <m/>
    <n v="2019"/>
    <s v="MITSUBISHI"/>
    <s v="OUTLANDER"/>
    <s v="ZL MY19 2.0 PHEV ES 5ST 4X4 AUTO 5DR WAGON (REL. 07/18)"/>
    <s v="EG FUELCO 1790 BELCONNEN"/>
    <s v="CALTEX Australia - Fuel"/>
    <n v="7071340000000000"/>
    <d v="2019-12-16T00:00:00"/>
    <d v="1899-12-30T11:13:00"/>
    <n v="9060"/>
    <x v="1"/>
    <n v="34.130000000000003"/>
    <n v="1.45"/>
    <n v="45.05"/>
    <n v="4.51"/>
    <n v="49.56"/>
  </r>
  <r>
    <x v="358"/>
    <s v="ACT TCCS - CS - City Presentation - PM - 490 Northbourne Avenue"/>
    <n v="936387"/>
    <m/>
    <s v="Passenger"/>
    <m/>
    <n v="2019"/>
    <s v="MITSUBISHI"/>
    <s v="OUTLANDER"/>
    <s v="ZL MY19 2.0 PHEV ES 5ST 4X4 AUTO 5DR WAGON (REL. 07/18)"/>
    <s v="HOLT CALTEX WOOLWORTHS"/>
    <s v="CALTEX Australia - Fuel"/>
    <n v="7071340000000000"/>
    <d v="2019-05-14T00:00:00"/>
    <d v="1899-12-30T14:05:00"/>
    <n v="18600"/>
    <x v="1"/>
    <n v="62.35"/>
    <n v="1.43"/>
    <n v="81.17"/>
    <n v="8.1199999999999992"/>
    <n v="89.29"/>
  </r>
  <r>
    <x v="358"/>
    <s v="ACT TCCS - CS - City Presentation - PM - 490 Northbourne Avenue"/>
    <n v="936387"/>
    <m/>
    <s v="Passenger"/>
    <m/>
    <n v="2019"/>
    <s v="MITSUBISHI"/>
    <s v="OUTLANDER"/>
    <s v="ZL MY19 2.0 PHEV ES 5ST 4X4 AUTO 5DR WAGON (REL. 07/18)"/>
    <s v="HOLT CALTEX WOOLWORTHS"/>
    <s v="CALTEX Australia - Fuel"/>
    <n v="7071340000000000"/>
    <d v="2019-05-14T00:00:00"/>
    <d v="1899-12-30T14:06:00"/>
    <n v="18600"/>
    <x v="2"/>
    <n v="35.89"/>
    <n v="1.62"/>
    <n v="52.75"/>
    <n v="5.28"/>
    <n v="58.03"/>
  </r>
  <r>
    <x v="358"/>
    <s v="ACT TCCS - CS - City Presentation - PM - 490 Northbourne Avenue"/>
    <n v="936387"/>
    <m/>
    <s v="Passenger"/>
    <m/>
    <n v="2019"/>
    <s v="MITSUBISHI"/>
    <s v="OUTLANDER"/>
    <s v="ZL MY19 2.0 PHEV ES 5ST 4X4 AUTO 5DR WAGON (REL. 07/18)"/>
    <s v="HOLT CALTEX WOOLWORTHS"/>
    <s v="CALTEX Australia - Fuel"/>
    <n v="7071340000000000"/>
    <d v="2019-05-14T00:00:00"/>
    <d v="1899-12-30T14:06:00"/>
    <n v="18600"/>
    <x v="1"/>
    <n v="-62.35"/>
    <n v="1.43"/>
    <n v="-81.17"/>
    <n v="-8.1199999999999992"/>
    <n v="-89.29"/>
  </r>
  <r>
    <x v="358"/>
    <s v="ACT TCCS - CS - City Presentation - PM - 490 Northbourne Avenue"/>
    <n v="936387"/>
    <m/>
    <s v="Passenger"/>
    <m/>
    <n v="2019"/>
    <s v="MITSUBISHI"/>
    <s v="OUTLANDER"/>
    <s v="ZL MY19 2.0 PHEV ES 5ST 4X4 AUTO 5DR WAGON (REL. 07/18)"/>
    <s v="MARULAN S/STN"/>
    <s v="CALTEX Australia - Fuel"/>
    <n v="7071340000000000"/>
    <d v="2019-02-22T00:00:00"/>
    <d v="1899-12-30T16:36:00"/>
    <n v="1050"/>
    <x v="1"/>
    <n v="31.78"/>
    <n v="1.31"/>
    <n v="37.909999999999997"/>
    <n v="3.8"/>
    <n v="41.71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CALTEX BRADDON STAR MART"/>
    <s v="CALTEX Australia - Fuel"/>
    <n v="7071340000000000"/>
    <d v="2019-04-10T00:00:00"/>
    <d v="1899-12-30T08:30:00"/>
    <n v="821"/>
    <x v="0"/>
    <n v="67.790000000000006"/>
    <n v="1.5"/>
    <n v="92.56"/>
    <n v="9.26"/>
    <n v="101.82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CALTEX BRADDON STAR MART"/>
    <s v="CALTEX Australia - Fuel"/>
    <n v="7071340000000000"/>
    <d v="2019-09-30T00:00:00"/>
    <d v="1899-12-30T16:09:00"/>
    <n v="9610"/>
    <x v="0"/>
    <n v="56.54"/>
    <n v="1.55"/>
    <n v="79.77"/>
    <n v="7.98"/>
    <n v="87.75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CALTEX BRADDON STAR MART"/>
    <s v="CALTEX Australia - Fuel"/>
    <n v="7071340000000000"/>
    <d v="2019-12-05T00:00:00"/>
    <d v="1899-12-30T11:14:00"/>
    <n v="13070"/>
    <x v="0"/>
    <n v="54.55"/>
    <n v="1.51"/>
    <n v="74.98"/>
    <n v="7.5"/>
    <n v="82.48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CALTEX KALEEN STAR MART"/>
    <s v="CALTEX Australia - Fuel"/>
    <n v="7071340000000000"/>
    <d v="2019-11-13T00:00:00"/>
    <d v="1899-12-30T00:36:00"/>
    <n v="11842"/>
    <x v="0"/>
    <n v="53.26"/>
    <n v="1.55"/>
    <n v="75.150000000000006"/>
    <n v="7.52"/>
    <n v="82.67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CALTEX NICHOLLS STAR MART"/>
    <s v="CALTEX Australia - Fuel"/>
    <n v="7071340000000000"/>
    <d v="2019-04-24T00:00:00"/>
    <d v="1899-12-30T11:07:00"/>
    <n v="9999"/>
    <x v="0"/>
    <n v="61.53"/>
    <n v="1.5"/>
    <n v="84.02"/>
    <n v="8.41"/>
    <n v="92.43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CALTEX WESTON CREEK FOODARY"/>
    <s v="CALTEX Australia - Fuel"/>
    <n v="7071340000000000"/>
    <d v="2019-08-14T00:00:00"/>
    <d v="1899-12-30T00:09:00"/>
    <n v="7816"/>
    <x v="0"/>
    <n v="64.81"/>
    <n v="1.5"/>
    <n v="88.49"/>
    <n v="8.85"/>
    <n v="97.34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EG FUELCO 1529 TUGGERANONG"/>
    <s v="CALTEX Australia - Fuel"/>
    <n v="7071340000000000"/>
    <d v="2019-12-16T00:00:00"/>
    <d v="1899-12-30T10:05:00"/>
    <n v="13749"/>
    <x v="0"/>
    <n v="63.73"/>
    <n v="1.53"/>
    <n v="88.75"/>
    <n v="8.8800000000000008"/>
    <n v="97.63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EG FUELCO 1560 GUNGAHLIN"/>
    <s v="CALTEX Australia - Fuel"/>
    <n v="7071340000000000"/>
    <d v="2019-09-06T00:00:00"/>
    <d v="1899-12-30T11:32:00"/>
    <n v="8256"/>
    <x v="0"/>
    <n v="55.53"/>
    <n v="1.44"/>
    <n v="72.489999999999995"/>
    <n v="7.25"/>
    <n v="79.739999999999995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EG FUELCO 1566 DICKSON"/>
    <s v="CALTEX Australia - Fuel"/>
    <n v="7071340000000000"/>
    <d v="2019-05-02T00:00:00"/>
    <d v="1899-12-30T08:28:00"/>
    <n v="1798"/>
    <x v="0"/>
    <n v="42.85"/>
    <n v="1.5"/>
    <n v="58.51"/>
    <n v="5.86"/>
    <n v="64.37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EG FUELCO 1566 DICKSON"/>
    <s v="CALTEX Australia - Fuel"/>
    <n v="7071340000000000"/>
    <d v="2019-05-11T00:00:00"/>
    <d v="1899-12-30T18:29:00"/>
    <m/>
    <x v="0"/>
    <n v="60.88"/>
    <n v="1.5"/>
    <n v="83.13"/>
    <n v="8.32"/>
    <n v="91.45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EG FUELCO 1566 DICKSON"/>
    <s v="CALTEX Australia - Fuel"/>
    <n v="7071340000000000"/>
    <d v="2019-05-23T00:00:00"/>
    <d v="1899-12-30T11:23:00"/>
    <n v="3079"/>
    <x v="0"/>
    <n v="68.58"/>
    <n v="1.5"/>
    <n v="93.65"/>
    <n v="9.3699999999999992"/>
    <n v="103.02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EG FUELCO 1566 DICKSON"/>
    <s v="CALTEX Australia - Fuel"/>
    <n v="7071340000000000"/>
    <d v="2019-05-31T00:00:00"/>
    <d v="1899-12-30T15:17:00"/>
    <m/>
    <x v="0"/>
    <n v="51.82"/>
    <n v="1.5"/>
    <n v="70.75"/>
    <n v="7.08"/>
    <n v="77.83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EG FUELCO 1566 DICKSON"/>
    <s v="CALTEX Australia - Fuel"/>
    <n v="7071340000000000"/>
    <d v="2019-06-12T00:00:00"/>
    <d v="1899-12-30T14:56:00"/>
    <m/>
    <x v="0"/>
    <n v="58"/>
    <n v="1.5"/>
    <n v="79.2"/>
    <n v="7.93"/>
    <n v="87.13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EG FUELCO 1566 DICKSON"/>
    <s v="CALTEX Australia - Fuel"/>
    <n v="7071340000000000"/>
    <d v="2019-07-12T00:00:00"/>
    <d v="1899-12-30T13:16:00"/>
    <n v="4820"/>
    <x v="0"/>
    <n v="51.56"/>
    <n v="1.5"/>
    <n v="70.400000000000006"/>
    <n v="7.05"/>
    <n v="77.45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EG FUELCO 1566 DICKSON"/>
    <s v="CALTEX Australia - Fuel"/>
    <n v="7071340000000000"/>
    <d v="2019-08-23T00:00:00"/>
    <d v="1899-12-30T15:17:00"/>
    <m/>
    <x v="0"/>
    <n v="48.28"/>
    <n v="1.5"/>
    <n v="65.930000000000007"/>
    <n v="6.6"/>
    <n v="72.53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EG FUELCO 1566 DICKSON"/>
    <s v="CALTEX Australia - Fuel"/>
    <n v="7071340000000000"/>
    <d v="2019-10-16T00:00:00"/>
    <d v="1899-12-30T00:45:00"/>
    <n v="10246"/>
    <x v="0"/>
    <n v="66.34"/>
    <n v="1.51"/>
    <n v="91.19"/>
    <n v="9.1199999999999992"/>
    <n v="100.31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EG FUELCO 1566 DICKSON"/>
    <s v="CALTEX Australia - Fuel"/>
    <n v="7071340000000000"/>
    <d v="2019-10-24T00:00:00"/>
    <d v="1899-12-30T08:26:00"/>
    <n v="10759"/>
    <x v="0"/>
    <n v="50.13"/>
    <n v="1.51"/>
    <n v="68.91"/>
    <n v="6.9"/>
    <n v="75.81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EG FUELCO 1566 DICKSON"/>
    <s v="CALTEX Australia - Fuel"/>
    <n v="7071340000000000"/>
    <d v="2019-11-05T00:00:00"/>
    <d v="1899-12-30T08:26:00"/>
    <n v="11273"/>
    <x v="0"/>
    <n v="49.34"/>
    <n v="1.51"/>
    <n v="67.819999999999993"/>
    <n v="6.79"/>
    <n v="74.61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EG FUELCO 1744 MAWSON"/>
    <s v="CALTEX Australia - Fuel"/>
    <n v="7071340000000000"/>
    <d v="2019-07-31T00:00:00"/>
    <d v="1899-12-30T09:30:00"/>
    <n v="6536"/>
    <x v="0"/>
    <n v="67.34"/>
    <n v="1.5"/>
    <n v="91.95"/>
    <n v="9.1999999999999993"/>
    <n v="101.15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EG FUELCO 1790 BELCONNEN"/>
    <s v="CALTEX Australia - Fuel"/>
    <n v="7071340000000000"/>
    <d v="2019-09-20T00:00:00"/>
    <d v="1899-12-30T09:07:00"/>
    <n v="8913"/>
    <x v="0"/>
    <n v="63.7"/>
    <n v="1.5"/>
    <n v="86.98"/>
    <n v="8.6999999999999993"/>
    <n v="95.68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KAMBAH CALTEX WOOLWORTHS"/>
    <s v="CALTEX Australia - Fuel"/>
    <n v="7071340000000000"/>
    <d v="2019-06-25T00:00:00"/>
    <d v="1899-12-30T13:37:00"/>
    <n v="4781"/>
    <x v="0"/>
    <n v="58.67"/>
    <n v="1.5"/>
    <n v="80.11"/>
    <n v="8.02"/>
    <n v="88.13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KAMBAH CALTEX WOOLWORTHS"/>
    <s v="CALTEX Australia - Fuel"/>
    <n v="7071340000000000"/>
    <d v="2019-07-02T00:00:00"/>
    <d v="1899-12-30T13:26:00"/>
    <n v="5289"/>
    <x v="0"/>
    <n v="38.51"/>
    <n v="1.5"/>
    <n v="52.58"/>
    <n v="5.26"/>
    <n v="57.84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WESTON CALTEX WOOLWORTHS"/>
    <s v="CALTEX Australia - Fuel"/>
    <n v="7071340000000000"/>
    <d v="2019-11-26T00:00:00"/>
    <d v="1899-12-30T09:45:00"/>
    <n v="15727"/>
    <x v="0"/>
    <n v="69.180000000000007"/>
    <n v="1.55"/>
    <n v="97.61"/>
    <n v="9.77"/>
    <n v="107.38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1-19T00:00:00"/>
    <d v="1899-12-30T11:04:00"/>
    <n v="155753"/>
    <x v="0"/>
    <n v="87.01"/>
    <n v="1.27"/>
    <n v="100.54"/>
    <n v="10.050000000000001"/>
    <n v="110.59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1-30T00:00:00"/>
    <d v="1899-12-30T00:44:00"/>
    <n v="156232"/>
    <x v="0"/>
    <n v="87.99"/>
    <n v="1.34"/>
    <n v="107"/>
    <n v="10.7"/>
    <n v="117.7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2-05T00:00:00"/>
    <d v="1899-12-30T14:13:00"/>
    <n v="156590"/>
    <x v="0"/>
    <n v="72.180000000000007"/>
    <n v="1.35"/>
    <n v="88.65"/>
    <n v="8.8699999999999992"/>
    <n v="97.52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2-13T00:00:00"/>
    <d v="1899-12-30T06:27:00"/>
    <n v="1570889"/>
    <x v="0"/>
    <n v="103.33"/>
    <n v="1.38"/>
    <n v="129.54"/>
    <n v="12.95"/>
    <n v="142.49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2-21T00:00:00"/>
    <d v="1899-12-30T06:16:00"/>
    <n v="157666"/>
    <x v="0"/>
    <n v="82.24"/>
    <n v="1.38"/>
    <n v="103.1"/>
    <n v="10.31"/>
    <n v="113.41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2-27T00:00:00"/>
    <d v="1899-12-30T06:13:00"/>
    <n v="158155"/>
    <x v="0"/>
    <n v="77.25"/>
    <n v="1.38"/>
    <n v="96.85"/>
    <n v="9.69"/>
    <n v="106.54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3-08T00:00:00"/>
    <d v="1899-12-30T08:42:00"/>
    <m/>
    <x v="0"/>
    <n v="84.94"/>
    <n v="1.41"/>
    <n v="108.8"/>
    <n v="10.88"/>
    <n v="119.68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3-21T00:00:00"/>
    <d v="1899-12-30T11:01:00"/>
    <n v="159735"/>
    <x v="0"/>
    <n v="85.69"/>
    <n v="1.41"/>
    <n v="109.76"/>
    <n v="10.98"/>
    <n v="120.74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3-28T00:00:00"/>
    <d v="1899-12-30T14:08:00"/>
    <n v="160267"/>
    <x v="0"/>
    <n v="108.74"/>
    <n v="1.41"/>
    <n v="139.28"/>
    <n v="13.93"/>
    <n v="153.21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4-05T00:00:00"/>
    <d v="1899-12-30T11:25:00"/>
    <m/>
    <x v="0"/>
    <n v="95.92"/>
    <n v="1.45"/>
    <n v="126.6"/>
    <n v="12.66"/>
    <n v="139.26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4-12T00:00:00"/>
    <d v="1899-12-30T06:16:00"/>
    <m/>
    <x v="0"/>
    <n v="101.72"/>
    <n v="1.45"/>
    <n v="133.80000000000001"/>
    <n v="13.38"/>
    <n v="147.18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5-06T00:00:00"/>
    <d v="1899-12-30T13:24:00"/>
    <n v="162695"/>
    <x v="0"/>
    <n v="83.96"/>
    <n v="1.49"/>
    <n v="113.65"/>
    <n v="11.37"/>
    <n v="125.02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5-17T00:00:00"/>
    <d v="1899-12-30T06:20:00"/>
    <m/>
    <x v="0"/>
    <n v="98.59"/>
    <n v="1.49"/>
    <n v="133.44999999999999"/>
    <n v="13.35"/>
    <n v="146.80000000000001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5-29T00:00:00"/>
    <d v="1899-12-30T06:29:00"/>
    <n v="164358"/>
    <x v="0"/>
    <n v="87.47"/>
    <n v="1.44"/>
    <n v="114.43"/>
    <n v="11.44"/>
    <n v="125.87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6-24T00:00:00"/>
    <d v="1899-12-30T06:20:00"/>
    <n v="165814"/>
    <x v="0"/>
    <n v="95.85"/>
    <n v="1.41"/>
    <n v="122.01"/>
    <n v="12.2"/>
    <n v="134.21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7-04T00:00:00"/>
    <d v="1899-12-30T06:18:00"/>
    <n v="166859"/>
    <x v="0"/>
    <n v="100.81"/>
    <n v="1.42"/>
    <n v="130.05000000000001"/>
    <n v="13.01"/>
    <n v="143.06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7-10T00:00:00"/>
    <d v="1899-12-30T10:27:00"/>
    <n v="167317"/>
    <x v="0"/>
    <n v="74.94"/>
    <n v="1.42"/>
    <n v="96.67"/>
    <n v="9.67"/>
    <n v="106.34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7-19T00:00:00"/>
    <d v="1899-12-30T11:46:00"/>
    <n v="16781"/>
    <x v="0"/>
    <n v="89.16"/>
    <n v="1.43"/>
    <n v="115.83"/>
    <n v="11.58"/>
    <n v="127.41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7-24T00:00:00"/>
    <d v="1899-12-30T00:49:00"/>
    <m/>
    <x v="0"/>
    <n v="47.89"/>
    <n v="1.43"/>
    <n v="62.21"/>
    <n v="6.22"/>
    <n v="68.430000000000007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8-06T00:00:00"/>
    <d v="1899-12-30T00:48:00"/>
    <n v="168450"/>
    <x v="0"/>
    <n v="106.84"/>
    <n v="1.44"/>
    <n v="139.76"/>
    <n v="13.98"/>
    <n v="153.74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8-21T00:00:00"/>
    <d v="1899-12-30T06:40:00"/>
    <n v="168788"/>
    <x v="0"/>
    <n v="67.55"/>
    <n v="1.44"/>
    <n v="88.36"/>
    <n v="8.84"/>
    <n v="97.2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8-27T00:00:00"/>
    <d v="1899-12-30T00:59:00"/>
    <n v="169195"/>
    <x v="0"/>
    <n v="71.55"/>
    <n v="1.44"/>
    <n v="93.6"/>
    <n v="9.36"/>
    <n v="102.96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9-12T00:00:00"/>
    <d v="1899-12-30T11:01:00"/>
    <m/>
    <x v="0"/>
    <n v="84.68"/>
    <n v="1.41"/>
    <n v="108.46"/>
    <n v="10.85"/>
    <n v="119.31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9-18T00:00:00"/>
    <d v="1899-12-30T06:58:00"/>
    <m/>
    <x v="0"/>
    <n v="110.87"/>
    <n v="1.44"/>
    <n v="145.04"/>
    <n v="14.5"/>
    <n v="159.54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9-30T00:00:00"/>
    <d v="1899-12-30T09:47:00"/>
    <n v="170717"/>
    <x v="0"/>
    <n v="69.2"/>
    <n v="1.46"/>
    <n v="91.78"/>
    <n v="9.18"/>
    <n v="100.96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10-29T00:00:00"/>
    <d v="1899-12-30T07:25:00"/>
    <n v="172599"/>
    <x v="0"/>
    <n v="32.28"/>
    <n v="1.46"/>
    <n v="42.82"/>
    <n v="4.28"/>
    <n v="47.1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EG FUELCO 1560 GUNGAHLIN"/>
    <s v="CALTEX Australia - Fuel"/>
    <n v="7071340000000000"/>
    <d v="2019-04-29T00:00:00"/>
    <d v="1899-12-30T06:56:00"/>
    <n v="162118"/>
    <x v="0"/>
    <n v="106.97"/>
    <n v="1.46"/>
    <n v="141.88"/>
    <n v="14.19"/>
    <n v="156.07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EG FUELCO 1560 GUNGAHLIN"/>
    <s v="CALTEX Australia - Fuel"/>
    <n v="7071340000000000"/>
    <d v="2019-05-10T00:00:00"/>
    <d v="1899-12-30T11:46:00"/>
    <n v="163202"/>
    <x v="0"/>
    <n v="100.26"/>
    <n v="1.46"/>
    <n v="132.97999999999999"/>
    <n v="13.3"/>
    <n v="146.28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EG FUELCO 1560 GUNGAHLIN"/>
    <s v="CALTEX Australia - Fuel"/>
    <n v="7071340000000000"/>
    <d v="2019-06-05T00:00:00"/>
    <d v="1899-12-30T06:37:00"/>
    <n v="164742"/>
    <x v="0"/>
    <n v="72.3"/>
    <n v="1.44"/>
    <n v="94.58"/>
    <n v="9.4600000000000009"/>
    <n v="104.04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EG FUELCO 1560 GUNGAHLIN"/>
    <s v="CALTEX Australia - Fuel"/>
    <n v="7071340000000000"/>
    <d v="2019-06-17T00:00:00"/>
    <d v="1899-12-30T06:55:00"/>
    <n v="165237"/>
    <x v="0"/>
    <n v="108.04"/>
    <n v="1.43"/>
    <n v="140.15"/>
    <n v="14.02"/>
    <n v="154.16999999999999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EG FUELCO 1560 GUNGAHLIN"/>
    <s v="CALTEX Australia - Fuel"/>
    <n v="7071340000000000"/>
    <d v="2019-06-26T00:00:00"/>
    <d v="1899-12-30T13:45:00"/>
    <n v="166296"/>
    <x v="0"/>
    <n v="92.47"/>
    <n v="1.4"/>
    <n v="118.11"/>
    <n v="11.81"/>
    <n v="129.91999999999999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EG FUELCO 1560 GUNGAHLIN"/>
    <s v="CALTEX Australia - Fuel"/>
    <n v="7071340000000000"/>
    <d v="2019-10-09T00:00:00"/>
    <d v="1899-12-30T07:16:00"/>
    <n v="171319"/>
    <x v="0"/>
    <n v="114.1"/>
    <n v="1.41"/>
    <n v="146.15"/>
    <n v="14.62"/>
    <n v="160.77000000000001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EG FUELCO 1560 GUNGAHLIN"/>
    <s v="CALTEX Australia - Fuel"/>
    <n v="7071340000000000"/>
    <d v="2019-10-16T00:00:00"/>
    <d v="1899-12-30T06:56:00"/>
    <n v="171936"/>
    <x v="0"/>
    <n v="98.58"/>
    <n v="1.41"/>
    <n v="126.09"/>
    <n v="12.61"/>
    <n v="138.69999999999999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GUNGAHLIN WOOLWORTHS S/STN"/>
    <s v="CALTEX Australia - Fuel"/>
    <n v="7071340000000000"/>
    <d v="2019-03-04T00:00:00"/>
    <d v="1899-12-30T11:46:00"/>
    <n v="158594"/>
    <x v="0"/>
    <n v="84.89"/>
    <n v="1.41"/>
    <n v="108.74"/>
    <n v="10.87"/>
    <n v="119.61"/>
  </r>
  <r>
    <x v="361"/>
    <s v="ACT TCCS - PTS - City Maintenance - PM - Nicholls Depot"/>
    <n v="264389"/>
    <m/>
    <s v="Heavy Commercial"/>
    <n v="205112"/>
    <n v="2013"/>
    <s v="ISUZU"/>
    <s v="N-SERIES"/>
    <s v="NH MY13 (2/13) 5.2 NPR300 Crew 4x2 Man CC"/>
    <s v="CALTEX NICHOLLS STAR MART"/>
    <s v="CALTEX Australia - Fuel"/>
    <n v="7071340000000000"/>
    <d v="2019-01-16T00:00:00"/>
    <d v="1899-12-30T00:35:00"/>
    <n v="78363"/>
    <x v="0"/>
    <n v="54.51"/>
    <n v="1.27"/>
    <n v="62.98"/>
    <n v="6.3"/>
    <n v="69.28"/>
  </r>
  <r>
    <x v="361"/>
    <s v="ACT TCCS - PTS - City Maintenance - PM - Nicholls Depot"/>
    <n v="264389"/>
    <m/>
    <s v="Heavy Commercial"/>
    <n v="205112"/>
    <n v="2013"/>
    <s v="ISUZU"/>
    <s v="N-SERIES"/>
    <s v="NH MY13 (2/13) 5.2 NPR300 Crew 4x2 Man CC"/>
    <s v="CALTEX NICHOLLS STAR MART"/>
    <s v="CALTEX Australia - Fuel"/>
    <n v="7071340000000000"/>
    <d v="2019-01-30T00:00:00"/>
    <d v="1899-12-30T06:58:00"/>
    <n v="74517"/>
    <x v="0"/>
    <n v="54.6"/>
    <n v="1.34"/>
    <n v="66.400000000000006"/>
    <n v="6.64"/>
    <n v="73.040000000000006"/>
  </r>
  <r>
    <x v="361"/>
    <s v="ACT TCCS - PTS - City Maintenance - PM - Nicholls Depot"/>
    <n v="264389"/>
    <m/>
    <s v="Heavy Commercial"/>
    <n v="205112"/>
    <n v="2013"/>
    <s v="ISUZU"/>
    <s v="N-SERIES"/>
    <s v="NH MY13 (2/13) 5.2 NPR300 Crew 4x2 Man CC"/>
    <s v="CALTEX NICHOLLS STAR MART"/>
    <s v="CALTEX Australia - Fuel"/>
    <n v="7071340000000000"/>
    <d v="2019-02-12T00:00:00"/>
    <d v="1899-12-30T13:03:00"/>
    <n v="74933"/>
    <x v="0"/>
    <n v="82.18"/>
    <n v="1.38"/>
    <n v="103.03"/>
    <n v="10.3"/>
    <n v="113.33"/>
  </r>
  <r>
    <x v="361"/>
    <s v="ACT TCCS - PTS - City Maintenance - PM - Nicholls Depot"/>
    <n v="264389"/>
    <m/>
    <s v="Heavy Commercial"/>
    <n v="205112"/>
    <n v="2013"/>
    <s v="ISUZU"/>
    <s v="N-SERIES"/>
    <s v="NH MY13 (2/13) 5.2 NPR300 Crew 4x2 Man CC"/>
    <s v="CALTEX NICHOLLS STAR MART"/>
    <s v="CALTEX Australia - Fuel"/>
    <n v="7071340000000000"/>
    <d v="2019-04-03T00:00:00"/>
    <d v="1899-12-30T07:14:00"/>
    <n v="75390"/>
    <x v="0"/>
    <n v="108.33"/>
    <n v="1.45"/>
    <n v="142.97999999999999"/>
    <n v="14.3"/>
    <n v="157.28"/>
  </r>
  <r>
    <x v="361"/>
    <s v="ACT TCCS - PTS - City Maintenance - PM - Nicholls Depot"/>
    <n v="264389"/>
    <m/>
    <s v="Heavy Commercial"/>
    <n v="205112"/>
    <n v="2013"/>
    <s v="ISUZU"/>
    <s v="N-SERIES"/>
    <s v="NH MY13 (2/13) 5.2 NPR300 Crew 4x2 Man CC"/>
    <s v="CALTEX NICHOLLS STAR MART"/>
    <s v="CALTEX Australia - Fuel"/>
    <n v="7071340000000000"/>
    <d v="2019-06-04T00:00:00"/>
    <d v="1899-12-30T11:29:00"/>
    <n v="75904"/>
    <x v="0"/>
    <n v="89.84"/>
    <n v="1.44"/>
    <n v="117.53"/>
    <n v="11.75"/>
    <n v="129.28"/>
  </r>
  <r>
    <x v="361"/>
    <s v="ACT TCCS - PTS - City Maintenance - PM - Nicholls Depot"/>
    <n v="264389"/>
    <m/>
    <s v="Heavy Commercial"/>
    <n v="205112"/>
    <n v="2013"/>
    <s v="ISUZU"/>
    <s v="N-SERIES"/>
    <s v="NH MY13 (2/13) 5.2 NPR300 Crew 4x2 Man CC"/>
    <s v="CALTEX NICHOLLS STAR MART"/>
    <s v="CALTEX Australia - Fuel"/>
    <n v="7071340000000000"/>
    <d v="2019-06-25T00:00:00"/>
    <d v="1899-12-30T06:37:00"/>
    <n v="76287"/>
    <x v="0"/>
    <n v="90.28"/>
    <n v="1.41"/>
    <n v="114.93"/>
    <n v="11.49"/>
    <n v="126.42"/>
  </r>
  <r>
    <x v="361"/>
    <s v="ACT TCCS - PTS - City Maintenance - PM - Nicholls Depot"/>
    <n v="264389"/>
    <m/>
    <s v="Heavy Commercial"/>
    <n v="205112"/>
    <n v="2013"/>
    <s v="ISUZU"/>
    <s v="N-SERIES"/>
    <s v="NH MY13 (2/13) 5.2 NPR300 Crew 4x2 Man CC"/>
    <s v="CALTEX NICHOLLS STAR MART"/>
    <s v="CALTEX Australia - Fuel"/>
    <n v="7071340000000000"/>
    <d v="2019-06-28T00:00:00"/>
    <d v="1899-12-30T10:55:00"/>
    <n v="76819"/>
    <x v="0"/>
    <n v="98.26"/>
    <n v="1.4"/>
    <n v="125.08"/>
    <n v="12.51"/>
    <n v="137.59"/>
  </r>
  <r>
    <x v="361"/>
    <s v="ACT TCCS - PTS - City Maintenance - PM - Nicholls Depot"/>
    <n v="264389"/>
    <m/>
    <s v="Heavy Commercial"/>
    <n v="205112"/>
    <n v="2013"/>
    <s v="ISUZU"/>
    <s v="N-SERIES"/>
    <s v="NH MY13 (2/13) 5.2 NPR300 Crew 4x2 Man CC"/>
    <s v="CALTEX NICHOLLS STAR MART"/>
    <s v="CALTEX Australia - Fuel"/>
    <n v="7071340000000000"/>
    <d v="2019-07-09T00:00:00"/>
    <d v="1899-12-30T14:26:00"/>
    <m/>
    <x v="0"/>
    <n v="56.74"/>
    <n v="1.42"/>
    <n v="73.19"/>
    <n v="7.32"/>
    <n v="80.510000000000005"/>
  </r>
  <r>
    <x v="361"/>
    <s v="ACT TCCS - PTS - City Maintenance - PM - Nicholls Depot"/>
    <n v="264389"/>
    <m/>
    <s v="Heavy Commercial"/>
    <n v="205112"/>
    <n v="2013"/>
    <s v="ISUZU"/>
    <s v="N-SERIES"/>
    <s v="NH MY13 (2/13) 5.2 NPR300 Crew 4x2 Man CC"/>
    <s v="CALTEX NICHOLLS STAR MART"/>
    <s v="CALTEX Australia - Fuel"/>
    <n v="7071340000000000"/>
    <d v="2019-08-19T00:00:00"/>
    <d v="1899-12-30T07:20:00"/>
    <n v="77808"/>
    <x v="0"/>
    <n v="103.65"/>
    <n v="1.44"/>
    <n v="135.59"/>
    <n v="13.56"/>
    <n v="149.15"/>
  </r>
  <r>
    <x v="361"/>
    <s v="ACT TCCS - PTS - City Maintenance - PM - Nicholls Depot"/>
    <n v="264389"/>
    <m/>
    <s v="Heavy Commercial"/>
    <n v="205112"/>
    <n v="2013"/>
    <s v="ISUZU"/>
    <s v="N-SERIES"/>
    <s v="NH MY13 (2/13) 5.2 NPR300 Crew 4x2 Man CC"/>
    <s v="CALTEX NICHOLLS STAR MART"/>
    <s v="CALTEX Australia - Fuel"/>
    <n v="7071340000000000"/>
    <d v="2019-08-29T00:00:00"/>
    <d v="1899-12-30T14:37:00"/>
    <n v="78076"/>
    <x v="0"/>
    <n v="51.49"/>
    <n v="1.44"/>
    <n v="67.349999999999994"/>
    <n v="6.74"/>
    <n v="74.09"/>
  </r>
  <r>
    <x v="361"/>
    <s v="ACT TCCS - PTS - City Maintenance - PM - Nicholls Depot"/>
    <n v="264389"/>
    <m/>
    <s v="Heavy Commercial"/>
    <n v="205112"/>
    <n v="2013"/>
    <s v="ISUZU"/>
    <s v="N-SERIES"/>
    <s v="NH MY13 (2/13) 5.2 NPR300 Crew 4x2 Man CC"/>
    <s v="CALTEX NICHOLLS STAR MART"/>
    <s v="CALTEX Australia - Fuel"/>
    <n v="7071340000000000"/>
    <d v="2019-11-05T00:00:00"/>
    <d v="1899-12-30T07:17:00"/>
    <n v="78807"/>
    <x v="0"/>
    <n v="99.07"/>
    <n v="1.46"/>
    <n v="131.4"/>
    <n v="13.14"/>
    <n v="144.54"/>
  </r>
  <r>
    <x v="361"/>
    <s v="ACT TCCS - PTS - City Maintenance - PM - Nicholls Depot"/>
    <n v="264389"/>
    <m/>
    <s v="Heavy Commercial"/>
    <n v="205112"/>
    <n v="2013"/>
    <s v="ISUZU"/>
    <s v="N-SERIES"/>
    <s v="NH MY13 (2/13) 5.2 NPR300 Crew 4x2 Man CC"/>
    <s v="CALTEX NICHOLLS STAR MART"/>
    <s v="CALTEX Australia - Fuel"/>
    <n v="7071340000000000"/>
    <d v="2019-11-14T00:00:00"/>
    <d v="1899-12-30T07:44:00"/>
    <n v="78000"/>
    <x v="0"/>
    <n v="107.28"/>
    <n v="1.46"/>
    <n v="142.29"/>
    <n v="14.23"/>
    <n v="156.52000000000001"/>
  </r>
  <r>
    <x v="361"/>
    <s v="ACT TCCS - PTS - City Maintenance - PM - Nicholls Depot"/>
    <n v="264389"/>
    <m/>
    <s v="Heavy Commercial"/>
    <n v="205112"/>
    <n v="2013"/>
    <s v="ISUZU"/>
    <s v="N-SERIES"/>
    <s v="NH MY13 (2/13) 5.2 NPR300 Crew 4x2 Man CC"/>
    <s v="CALTEX NICHOLLS STAR MART"/>
    <s v="CALTEX Australia - Fuel"/>
    <n v="7071340000000000"/>
    <d v="2019-12-03T00:00:00"/>
    <d v="1899-12-30T10:58:00"/>
    <m/>
    <x v="0"/>
    <n v="105"/>
    <n v="1.44"/>
    <n v="137.77000000000001"/>
    <n v="13.78"/>
    <n v="151.55000000000001"/>
  </r>
  <r>
    <x v="361"/>
    <s v="ACT TCCS - PTS - City Maintenance - PM - Nicholls Depot"/>
    <n v="264389"/>
    <m/>
    <s v="Heavy Commercial"/>
    <n v="205112"/>
    <n v="2013"/>
    <s v="ISUZU"/>
    <s v="N-SERIES"/>
    <s v="NH MY13 (2/13) 5.2 NPR300 Crew 4x2 Man CC"/>
    <s v="EG FUELCO 1560 GUNGAHLIN"/>
    <s v="CALTEX Australia - Fuel"/>
    <n v="7071340000000000"/>
    <d v="2019-08-02T00:00:00"/>
    <d v="1899-12-30T10:12:00"/>
    <n v="77345"/>
    <x v="0"/>
    <n v="77.88"/>
    <n v="1.4"/>
    <n v="98.91"/>
    <n v="9.89"/>
    <n v="108.8"/>
  </r>
  <r>
    <x v="361"/>
    <s v="ACT TCCS - PTS - City Maintenance - PM - Nicholls Depot"/>
    <n v="264389"/>
    <m/>
    <s v="Heavy Commercial"/>
    <n v="205112"/>
    <n v="2013"/>
    <s v="ISUZU"/>
    <s v="N-SERIES"/>
    <s v="NH MY13 (2/13) 5.2 NPR300 Crew 4x2 Man CC"/>
    <s v="EG FUELCO 1560 GUNGAHLIN"/>
    <s v="CALTEX Australia - Fuel"/>
    <n v="7071340000000000"/>
    <d v="2019-09-24T00:00:00"/>
    <d v="1899-12-30T14:16:00"/>
    <n v="78367"/>
    <x v="0"/>
    <n v="90.04"/>
    <n v="1.41"/>
    <n v="115.34"/>
    <n v="11.53"/>
    <n v="126.87"/>
  </r>
  <r>
    <x v="362"/>
    <s v="ACT TCCS - PTS - City Maintenance - PM - Nicholls Depot"/>
    <n v="288687"/>
    <m/>
    <s v="Light Commercial"/>
    <n v="224961"/>
    <n v="2014"/>
    <s v="FORD"/>
    <s v="RANGER"/>
    <s v="PX MY14 (4/14) 2.2 TDCi XL Single 4x2 Man CC"/>
    <s v="CALTEX NICHOLLS STAR MART"/>
    <s v="CALTEX Australia - Fuel"/>
    <n v="7071340000000000"/>
    <d v="2019-01-04T00:00:00"/>
    <d v="1899-12-30T06:17:00"/>
    <m/>
    <x v="0"/>
    <n v="56.86"/>
    <n v="1.35"/>
    <n v="69.760000000000005"/>
    <n v="6.98"/>
    <n v="76.739999999999995"/>
  </r>
  <r>
    <x v="362"/>
    <s v="ACT TCCS - PTS - City Maintenance - PM - Nicholls Depot"/>
    <n v="288687"/>
    <m/>
    <s v="Light Commercial"/>
    <n v="224961"/>
    <n v="2014"/>
    <s v="FORD"/>
    <s v="RANGER"/>
    <s v="PX MY14 (4/14) 2.2 TDCi XL Single 4x2 Man CC"/>
    <s v="CALTEX NICHOLLS STAR MART"/>
    <s v="CALTEX Australia - Fuel"/>
    <n v="7071340000000000"/>
    <d v="2019-01-09T00:00:00"/>
    <d v="1899-12-30T09:59:00"/>
    <m/>
    <x v="0"/>
    <n v="61.72"/>
    <n v="1.27"/>
    <n v="71.44"/>
    <n v="7.14"/>
    <n v="78.58"/>
  </r>
  <r>
    <x v="362"/>
    <s v="ACT TCCS - PTS - City Maintenance - PM - Nicholls Depot"/>
    <n v="288687"/>
    <m/>
    <s v="Light Commercial"/>
    <n v="224961"/>
    <n v="2014"/>
    <s v="FORD"/>
    <s v="RANGER"/>
    <s v="PX MY14 (4/14) 2.2 TDCi XL Single 4x2 Man CC"/>
    <s v="CALTEX NICHOLLS STAR MART"/>
    <s v="CALTEX Australia - Fuel"/>
    <n v="7071340000000000"/>
    <d v="2019-01-15T00:00:00"/>
    <d v="1899-12-30T00:55:00"/>
    <m/>
    <x v="0"/>
    <n v="62.77"/>
    <n v="1.27"/>
    <n v="72.53"/>
    <n v="7.25"/>
    <n v="79.78"/>
  </r>
  <r>
    <x v="362"/>
    <s v="ACT TCCS - PTS - City Maintenance - PM - Nicholls Depot"/>
    <n v="288687"/>
    <m/>
    <s v="Light Commercial"/>
    <n v="224961"/>
    <n v="2014"/>
    <s v="FORD"/>
    <s v="RANGER"/>
    <s v="PX MY14 (4/14) 2.2 TDCi XL Single 4x2 Man CC"/>
    <s v="CALTEX NICHOLLS STAR MART"/>
    <s v="CALTEX Australia - Fuel"/>
    <n v="7071340000000000"/>
    <d v="2019-01-21T00:00:00"/>
    <d v="1899-12-30T09:53:00"/>
    <m/>
    <x v="0"/>
    <n v="67.58"/>
    <n v="1.32"/>
    <n v="80.989999999999995"/>
    <n v="8.1"/>
    <n v="89.09"/>
  </r>
  <r>
    <x v="362"/>
    <s v="ACT TCCS - PTS - City Maintenance - PM - Nicholls Depot"/>
    <n v="288687"/>
    <m/>
    <s v="Light Commercial"/>
    <n v="224961"/>
    <n v="2014"/>
    <s v="FORD"/>
    <s v="RANGER"/>
    <s v="PX MY14 (4/14) 2.2 TDCi XL Single 4x2 Man CC"/>
    <s v="CALTEX NICHOLLS STAR MART"/>
    <s v="CALTEX Australia - Fuel"/>
    <n v="7071340000000000"/>
    <d v="2019-01-25T00:00:00"/>
    <d v="1899-12-30T13:01:00"/>
    <m/>
    <x v="0"/>
    <n v="45.95"/>
    <n v="1.32"/>
    <n v="55.07"/>
    <n v="5.51"/>
    <n v="60.58"/>
  </r>
  <r>
    <x v="362"/>
    <s v="ACT TCCS - PTS - City Maintenance - PM - Nicholls Depot"/>
    <n v="288687"/>
    <m/>
    <s v="Light Commercial"/>
    <n v="224961"/>
    <n v="2014"/>
    <s v="FORD"/>
    <s v="RANGER"/>
    <s v="PX MY14 (4/14) 2.2 TDCi XL Single 4x2 Man CC"/>
    <s v="CALTEX NICHOLLS STAR MART"/>
    <s v="CALTEX Australia - Fuel"/>
    <n v="7071340000000000"/>
    <d v="2019-02-03T00:00:00"/>
    <d v="1899-12-30T07:58:00"/>
    <m/>
    <x v="0"/>
    <n v="71.39"/>
    <n v="1.35"/>
    <n v="87.38"/>
    <n v="8.74"/>
    <n v="96.12"/>
  </r>
  <r>
    <x v="362"/>
    <s v="ACT TCCS - PTS - City Maintenance - PM - Nicholls Depot"/>
    <n v="288687"/>
    <m/>
    <s v="Light Commercial"/>
    <n v="224961"/>
    <n v="2014"/>
    <s v="FORD"/>
    <s v="RANGER"/>
    <s v="PX MY14 (4/14) 2.2 TDCi XL Single 4x2 Man CC"/>
    <s v="CALTEX NICHOLLS STAR MART"/>
    <s v="CALTEX Australia - Fuel"/>
    <n v="7071340000000000"/>
    <d v="2019-02-11T00:00:00"/>
    <d v="1899-12-30T06:11:00"/>
    <m/>
    <x v="0"/>
    <n v="72.349999999999994"/>
    <n v="1.34"/>
    <n v="88.35"/>
    <n v="8.84"/>
    <n v="97.19"/>
  </r>
  <r>
    <x v="362"/>
    <s v="ACT TCCS - PTS - City Maintenance - PM - Nicholls Depot"/>
    <n v="288687"/>
    <m/>
    <s v="Light Commercial"/>
    <n v="224961"/>
    <n v="2014"/>
    <s v="FORD"/>
    <s v="RANGER"/>
    <s v="PX MY14 (4/14) 2.2 TDCi XL Single 4x2 Man CC"/>
    <s v="CALTEX NICHOLLS STAR MART"/>
    <s v="CALTEX Australia - Fuel"/>
    <n v="7071340000000000"/>
    <d v="2019-02-22T00:00:00"/>
    <d v="1899-12-30T13:18:00"/>
    <m/>
    <x v="0"/>
    <n v="67.75"/>
    <n v="1.38"/>
    <n v="84.94"/>
    <n v="8.49"/>
    <n v="93.43"/>
  </r>
  <r>
    <x v="362"/>
    <s v="ACT TCCS - PTS - City Maintenance - PM - Nicholls Depot"/>
    <n v="288687"/>
    <m/>
    <s v="Light Commercial"/>
    <n v="224961"/>
    <n v="2014"/>
    <s v="FORD"/>
    <s v="RANGER"/>
    <s v="PX MY14 (4/14) 2.2 TDCi XL Single 4x2 Man CC"/>
    <s v="CALTEX NICHOLLS STAR MART"/>
    <s v="CALTEX Australia - Fuel"/>
    <n v="7071340000000000"/>
    <d v="2019-03-12T00:00:00"/>
    <d v="1899-12-30T10:07:00"/>
    <m/>
    <x v="0"/>
    <n v="66.78"/>
    <n v="1.41"/>
    <n v="85.54"/>
    <n v="8.5500000000000007"/>
    <n v="94.09"/>
  </r>
  <r>
    <x v="362"/>
    <s v="ACT TCCS - PTS - City Maintenance - PM - Nicholls Depot"/>
    <n v="288687"/>
    <m/>
    <s v="Light Commercial"/>
    <n v="224961"/>
    <n v="2014"/>
    <s v="FORD"/>
    <s v="RANGER"/>
    <s v="PX MY14 (4/14) 2.2 TDCi XL Single 4x2 Man CC"/>
    <s v="CALTEX NICHOLLS STAR MART"/>
    <s v="CALTEX Australia - Fuel"/>
    <n v="7071340000000000"/>
    <d v="2019-03-19T00:00:00"/>
    <d v="1899-12-30T06:20:00"/>
    <m/>
    <x v="0"/>
    <n v="69.81"/>
    <n v="1.41"/>
    <n v="89.42"/>
    <n v="8.94"/>
    <n v="98.36"/>
  </r>
  <r>
    <x v="362"/>
    <s v="ACT TCCS - PTS - City Maintenance - PM - Nicholls Depot"/>
    <n v="288687"/>
    <m/>
    <s v="Light Commercial"/>
    <n v="224961"/>
    <n v="2014"/>
    <s v="FORD"/>
    <s v="RANGER"/>
    <s v="PX MY14 (4/14) 2.2 TDCi XL Single 4x2 Man CC"/>
    <s v="GUNGAHLIN WOOLWORTHS S/STN"/>
    <s v="CALTEX Australia - Fuel"/>
    <n v="7071340000000000"/>
    <d v="2019-02-16T00:00:00"/>
    <d v="1899-12-30T11:15:00"/>
    <m/>
    <x v="0"/>
    <n v="67.48"/>
    <n v="1.36"/>
    <n v="83.72"/>
    <n v="8.3699999999999992"/>
    <n v="92.09"/>
  </r>
  <r>
    <x v="362"/>
    <s v="ACT TCCS - PTS - City Maintenance - PM - Nicholls Depot"/>
    <n v="288687"/>
    <m/>
    <s v="Light Commercial"/>
    <n v="224961"/>
    <n v="2014"/>
    <s v="FORD"/>
    <s v="RANGER"/>
    <s v="PX MY14 (4/14) 2.2 TDCi XL Single 4x2 Man CC"/>
    <s v="GUNGAHLIN WOOLWORTHS S/STN"/>
    <s v="CALTEX Australia - Fuel"/>
    <n v="7071340000000000"/>
    <d v="2019-03-03T00:00:00"/>
    <d v="1899-12-30T06:41:00"/>
    <m/>
    <x v="0"/>
    <n v="60.34"/>
    <n v="1.41"/>
    <n v="77.290000000000006"/>
    <n v="7.73"/>
    <n v="85.02"/>
  </r>
  <r>
    <x v="362"/>
    <s v="ACT TCCS - PTS - City Maintenance - PM - Nicholls Depot"/>
    <n v="288687"/>
    <m/>
    <s v="Light Commercial"/>
    <n v="224961"/>
    <n v="2014"/>
    <s v="FORD"/>
    <s v="RANGER"/>
    <s v="PX MY14 (4/14) 2.2 TDCi XL Single 4x2 Man CC"/>
    <s v="GUNGAHLIN WOOLWORTHS S/STN"/>
    <s v="CALTEX Australia - Fuel"/>
    <n v="7071340000000000"/>
    <d v="2019-03-26T00:00:00"/>
    <d v="1899-12-30T13:07:00"/>
    <m/>
    <x v="0"/>
    <n v="65.05"/>
    <n v="1.46"/>
    <n v="86.28"/>
    <n v="8.6300000000000008"/>
    <n v="94.91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 MITCHELL S/STN"/>
    <s v="CALTEX Australia - Fuel"/>
    <n v="7071340000000000"/>
    <d v="2019-01-31T00:00:00"/>
    <d v="1899-12-30T07:41:00"/>
    <n v="65618"/>
    <x v="0"/>
    <n v="67.11"/>
    <n v="1.33"/>
    <n v="81.12"/>
    <n v="8.11"/>
    <n v="89.23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 MITCHELL S/STN"/>
    <s v="CALTEX Australia - Fuel"/>
    <n v="7071340000000000"/>
    <d v="2019-04-26T00:00:00"/>
    <d v="1899-12-30T06:58:00"/>
    <n v="72447"/>
    <x v="0"/>
    <n v="59.72"/>
    <n v="1.46"/>
    <n v="79.209999999999994"/>
    <n v="7.92"/>
    <n v="87.13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 MITCHELL S/STN"/>
    <s v="CALTEX Australia - Fuel"/>
    <n v="7071340000000000"/>
    <d v="2019-07-24T00:00:00"/>
    <d v="1899-12-30T14:13:00"/>
    <n v="79612"/>
    <x v="0"/>
    <n v="73.06"/>
    <n v="1.46"/>
    <n v="96.72"/>
    <n v="9.67"/>
    <n v="106.39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 MITCHELL S/STN"/>
    <s v="CALTEX Australia - Fuel"/>
    <n v="7071340000000000"/>
    <d v="2019-12-09T00:00:00"/>
    <d v="1899-12-30T13:42:00"/>
    <n v="89631"/>
    <x v="0"/>
    <n v="70.56"/>
    <n v="1.45"/>
    <n v="92.95"/>
    <n v="9.3000000000000007"/>
    <n v="102.25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1-02T00:00:00"/>
    <d v="1899-12-30T13:58:00"/>
    <n v="63308"/>
    <x v="0"/>
    <n v="62.32"/>
    <n v="1.35"/>
    <n v="76.459999999999994"/>
    <n v="7.65"/>
    <n v="84.11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1-07T00:00:00"/>
    <d v="1899-12-30T08:50:00"/>
    <n v="63684"/>
    <x v="0"/>
    <n v="63.83"/>
    <n v="1.27"/>
    <n v="73.88"/>
    <n v="7.39"/>
    <n v="81.27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1-16T00:00:00"/>
    <d v="1899-12-30T06:20:00"/>
    <n v="64481"/>
    <x v="0"/>
    <n v="66.75"/>
    <n v="1.27"/>
    <n v="77.13"/>
    <n v="7.71"/>
    <n v="84.84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1-21T00:00:00"/>
    <d v="1899-12-30T10:02:00"/>
    <n v="64878"/>
    <x v="0"/>
    <n v="66.75"/>
    <n v="1.32"/>
    <n v="80"/>
    <n v="8"/>
    <n v="88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1-25T00:00:00"/>
    <d v="1899-12-30T07:50:00"/>
    <n v="65226"/>
    <x v="0"/>
    <n v="63.19"/>
    <n v="1.32"/>
    <n v="75.73"/>
    <n v="7.57"/>
    <n v="83.3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2-22T00:00:00"/>
    <d v="1899-12-30T06:49:00"/>
    <n v="66674"/>
    <x v="0"/>
    <n v="56.34"/>
    <n v="1.38"/>
    <n v="70.63"/>
    <n v="7.06"/>
    <n v="77.69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2-26T00:00:00"/>
    <d v="1899-12-30T06:27:00"/>
    <n v="67050"/>
    <x v="0"/>
    <n v="64.709999999999994"/>
    <n v="1.38"/>
    <n v="81.13"/>
    <n v="8.11"/>
    <n v="89.24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2-28T00:00:00"/>
    <d v="1899-12-30T06:57:00"/>
    <n v="67503"/>
    <x v="0"/>
    <n v="60.87"/>
    <n v="1.38"/>
    <n v="76.31"/>
    <n v="7.63"/>
    <n v="83.94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3-05T00:00:00"/>
    <d v="1899-12-30T06:20:00"/>
    <n v="67935"/>
    <x v="0"/>
    <n v="68.31"/>
    <n v="1.38"/>
    <n v="85.64"/>
    <n v="8.56"/>
    <n v="94.2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3-12T00:00:00"/>
    <d v="1899-12-30T10:00:00"/>
    <n v="68415"/>
    <x v="0"/>
    <n v="70.23"/>
    <n v="1.41"/>
    <n v="89.95"/>
    <n v="9"/>
    <n v="98.95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3-14T00:00:00"/>
    <d v="1899-12-30T13:24:00"/>
    <n v="68857"/>
    <x v="0"/>
    <n v="71.58"/>
    <n v="1.41"/>
    <n v="91.69"/>
    <n v="9.17"/>
    <n v="100.86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3-19T00:00:00"/>
    <d v="1899-12-30T11:05:00"/>
    <n v="69293"/>
    <x v="0"/>
    <n v="68.22"/>
    <n v="1.41"/>
    <n v="87.38"/>
    <n v="8.74"/>
    <n v="96.12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3-22T00:00:00"/>
    <d v="1899-12-30T08:04:00"/>
    <n v="69726"/>
    <x v="0"/>
    <n v="69.180000000000007"/>
    <n v="1.41"/>
    <n v="88.61"/>
    <n v="8.86"/>
    <n v="97.47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4-03T00:00:00"/>
    <d v="1899-12-30T06:14:00"/>
    <n v="70483"/>
    <x v="0"/>
    <n v="66.2"/>
    <n v="1.45"/>
    <n v="87.37"/>
    <n v="8.74"/>
    <n v="96.11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4-05T00:00:00"/>
    <d v="1899-12-30T10:30:00"/>
    <n v="70912"/>
    <x v="0"/>
    <n v="67.7"/>
    <n v="1.45"/>
    <n v="89.35"/>
    <n v="8.94"/>
    <n v="98.29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4-11T00:00:00"/>
    <d v="1899-12-30T06:11:00"/>
    <n v="71395"/>
    <x v="0"/>
    <n v="71.790000000000006"/>
    <n v="1.45"/>
    <n v="94.43"/>
    <n v="9.44"/>
    <n v="103.87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4-16T00:00:00"/>
    <d v="1899-12-30T07:26:00"/>
    <n v="71675"/>
    <x v="0"/>
    <n v="51.34"/>
    <n v="1.46"/>
    <n v="67.989999999999995"/>
    <n v="6.8"/>
    <n v="74.790000000000006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4-18T00:00:00"/>
    <d v="1899-12-30T09:33:00"/>
    <n v="72076"/>
    <x v="0"/>
    <n v="69.69"/>
    <n v="1.46"/>
    <n v="92.29"/>
    <n v="9.23"/>
    <n v="101.52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5-08T00:00:00"/>
    <d v="1899-12-30T09:43:00"/>
    <n v="73626"/>
    <x v="0"/>
    <n v="73.489999999999995"/>
    <n v="1.49"/>
    <n v="99.48"/>
    <n v="9.9499999999999993"/>
    <n v="109.43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5-10T00:00:00"/>
    <d v="1899-12-30T11:41:00"/>
    <n v="76046"/>
    <x v="0"/>
    <n v="72.59"/>
    <n v="1.49"/>
    <n v="98.26"/>
    <n v="9.83"/>
    <n v="108.09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5-16T00:00:00"/>
    <d v="1899-12-30T06:55:00"/>
    <n v="74454"/>
    <x v="0"/>
    <n v="63.24"/>
    <n v="1.49"/>
    <n v="85.6"/>
    <n v="8.56"/>
    <n v="94.16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6-04T00:00:00"/>
    <d v="1899-12-30T06:37:00"/>
    <n v="75455"/>
    <x v="0"/>
    <n v="70.39"/>
    <n v="1.44"/>
    <n v="92.08"/>
    <n v="9.2100000000000009"/>
    <n v="101.29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6-06T00:00:00"/>
    <d v="1899-12-30T06:24:00"/>
    <n v="75876"/>
    <x v="0"/>
    <n v="69.459999999999994"/>
    <n v="1.44"/>
    <n v="90.86"/>
    <n v="9.09"/>
    <n v="99.95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6-11T00:00:00"/>
    <d v="1899-12-30T10:41:00"/>
    <n v="76281"/>
    <x v="0"/>
    <n v="63.75"/>
    <n v="1.44"/>
    <n v="83.4"/>
    <n v="8.34"/>
    <n v="91.74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6-14T00:00:00"/>
    <d v="1899-12-30T06:17:00"/>
    <n v="76622"/>
    <x v="0"/>
    <n v="60.7"/>
    <n v="1.43"/>
    <n v="78.849999999999994"/>
    <n v="7.89"/>
    <n v="86.74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7-03T00:00:00"/>
    <d v="1899-12-30T11:18:00"/>
    <n v="77334"/>
    <x v="0"/>
    <n v="61.68"/>
    <n v="1.42"/>
    <n v="79.56"/>
    <n v="7.96"/>
    <n v="87.52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7-05T00:00:00"/>
    <d v="1899-12-30T00:58:00"/>
    <n v="77774"/>
    <x v="0"/>
    <n v="74.87"/>
    <n v="1.42"/>
    <n v="96.58"/>
    <n v="9.66"/>
    <n v="106.24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7-10T00:00:00"/>
    <d v="1899-12-30T06:36:00"/>
    <n v="78164"/>
    <x v="0"/>
    <n v="62.93"/>
    <n v="1.42"/>
    <n v="81.180000000000007"/>
    <n v="8.1199999999999992"/>
    <n v="89.3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7-16T00:00:00"/>
    <d v="1899-12-30T09:32:00"/>
    <n v="78873"/>
    <x v="0"/>
    <n v="60.75"/>
    <n v="1.43"/>
    <n v="78.92"/>
    <n v="7.89"/>
    <n v="86.81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7-19T00:00:00"/>
    <d v="1899-12-30T11:05:00"/>
    <n v="79205"/>
    <x v="0"/>
    <n v="61.29"/>
    <n v="1.43"/>
    <n v="79.62"/>
    <n v="7.96"/>
    <n v="87.58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8-06T00:00:00"/>
    <d v="1899-12-30T11:47:00"/>
    <n v="80490"/>
    <x v="0"/>
    <n v="66.72"/>
    <n v="1.44"/>
    <n v="87.28"/>
    <n v="8.73"/>
    <n v="96.01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8-16T00:00:00"/>
    <d v="1899-12-30T09:32:00"/>
    <n v="81716"/>
    <x v="0"/>
    <n v="59.73"/>
    <n v="1.44"/>
    <n v="78.14"/>
    <n v="7.81"/>
    <n v="85.95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8-21T00:00:00"/>
    <d v="1899-12-30T06:36:00"/>
    <n v="82100"/>
    <x v="0"/>
    <n v="67.150000000000006"/>
    <n v="1.44"/>
    <n v="87.85"/>
    <n v="8.7899999999999991"/>
    <n v="96.64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8-23T00:00:00"/>
    <d v="1899-12-30T09:42:00"/>
    <n v="82484"/>
    <x v="0"/>
    <n v="56.76"/>
    <n v="1.44"/>
    <n v="74.25"/>
    <n v="7.43"/>
    <n v="81.680000000000007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8-28T00:00:00"/>
    <d v="1899-12-30T00:49:00"/>
    <n v="82882"/>
    <x v="0"/>
    <n v="61.22"/>
    <n v="1.44"/>
    <n v="80.09"/>
    <n v="8.01"/>
    <n v="88.1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9-04T00:00:00"/>
    <d v="1899-12-30T07:46:00"/>
    <n v="83246"/>
    <x v="0"/>
    <n v="62.42"/>
    <n v="1.41"/>
    <n v="79.95"/>
    <n v="8"/>
    <n v="87.95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9-09T00:00:00"/>
    <d v="1899-12-30T09:38:00"/>
    <n v="83634"/>
    <x v="0"/>
    <n v="65.25"/>
    <n v="1.41"/>
    <n v="83.58"/>
    <n v="8.36"/>
    <n v="91.94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9-12T00:00:00"/>
    <d v="1899-12-30T06:29:00"/>
    <n v="84032"/>
    <x v="0"/>
    <n v="65.53"/>
    <n v="1.41"/>
    <n v="83.94"/>
    <n v="8.39"/>
    <n v="92.33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10-02T00:00:00"/>
    <d v="1899-12-30T00:56:00"/>
    <n v="85295"/>
    <x v="0"/>
    <n v="62.76"/>
    <n v="1.46"/>
    <n v="83.25"/>
    <n v="8.33"/>
    <n v="91.58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10-10T00:00:00"/>
    <d v="1899-12-30T08:13:00"/>
    <n v="85654"/>
    <x v="0"/>
    <n v="64.819999999999993"/>
    <n v="1.46"/>
    <n v="85.97"/>
    <n v="8.6"/>
    <n v="94.57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10-17T00:00:00"/>
    <d v="1899-12-30T09:38:00"/>
    <n v="85897"/>
    <x v="0"/>
    <n v="50.43"/>
    <n v="1.46"/>
    <n v="66.89"/>
    <n v="6.69"/>
    <n v="73.58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10-24T00:00:00"/>
    <d v="1899-12-30T07:54:00"/>
    <m/>
    <x v="0"/>
    <n v="56.89"/>
    <n v="1.46"/>
    <n v="75.45"/>
    <n v="7.55"/>
    <n v="83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10-31T00:00:00"/>
    <d v="1899-12-30T06:54:00"/>
    <n v="86603"/>
    <x v="0"/>
    <n v="59.81"/>
    <n v="1.46"/>
    <n v="79.33"/>
    <n v="7.93"/>
    <n v="87.26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11-07T00:00:00"/>
    <d v="1899-12-30T08:10:00"/>
    <n v="86989"/>
    <x v="0"/>
    <n v="63.32"/>
    <n v="1.46"/>
    <n v="83.98"/>
    <n v="8.4"/>
    <n v="92.38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11-14T00:00:00"/>
    <d v="1899-12-30T10:50:00"/>
    <n v="87764"/>
    <x v="0"/>
    <n v="67.3"/>
    <n v="1.46"/>
    <n v="89.26"/>
    <n v="8.93"/>
    <n v="98.19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11-20T00:00:00"/>
    <d v="1899-12-30T07:42:00"/>
    <n v="88137"/>
    <x v="0"/>
    <n v="63.1"/>
    <n v="1.45"/>
    <n v="83.14"/>
    <n v="8.31"/>
    <n v="91.45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11-26T00:00:00"/>
    <d v="1899-12-30T10:33:00"/>
    <n v="88482"/>
    <x v="0"/>
    <n v="70.650000000000006"/>
    <n v="1.44"/>
    <n v="92.57"/>
    <n v="9.26"/>
    <n v="101.83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12-04T00:00:00"/>
    <d v="1899-12-30T06:36:00"/>
    <n v="89214"/>
    <x v="0"/>
    <n v="68.2"/>
    <n v="1.44"/>
    <n v="89.49"/>
    <n v="8.9499999999999993"/>
    <n v="98.44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12-13T00:00:00"/>
    <d v="1899-12-30T09:53:00"/>
    <n v="89980"/>
    <x v="0"/>
    <n v="61.77"/>
    <n v="1.46"/>
    <n v="82"/>
    <n v="8.1999999999999993"/>
    <n v="90.2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12-19T00:00:00"/>
    <d v="1899-12-30T10:18:00"/>
    <n v="90368"/>
    <x v="0"/>
    <n v="68.459999999999994"/>
    <n v="1.46"/>
    <n v="90.61"/>
    <n v="9.06"/>
    <n v="99.67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PIALLAGO STAR MART"/>
    <s v="CALTEX Australia - Fuel"/>
    <n v="7071340000000000"/>
    <d v="2019-04-30T00:00:00"/>
    <d v="1899-12-30T10:42:00"/>
    <n v="72911"/>
    <x v="0"/>
    <n v="69.56"/>
    <n v="1.41"/>
    <n v="89.1"/>
    <n v="8.91"/>
    <n v="98.01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EG FUELCO 1193 CANBERR AAIRPT"/>
    <s v="CALTEX Australia - Fuel"/>
    <n v="7071340000000000"/>
    <d v="2019-09-26T00:00:00"/>
    <d v="1899-12-30T13:18:00"/>
    <n v="84947"/>
    <x v="0"/>
    <n v="72.569999999999993"/>
    <n v="1.38"/>
    <n v="90.85"/>
    <n v="9.09"/>
    <n v="99.94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EG FUELCO 1560 GUNGAHLIN"/>
    <s v="CALTEX Australia - Fuel"/>
    <n v="7071340000000000"/>
    <d v="2019-05-22T00:00:00"/>
    <d v="1899-12-30T06:36:00"/>
    <n v="74717"/>
    <x v="0"/>
    <n v="44.74"/>
    <n v="1.46"/>
    <n v="59.35"/>
    <n v="5.94"/>
    <n v="65.290000000000006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EG FUELCO 1560 GUNGAHLIN"/>
    <s v="CALTEX Australia - Fuel"/>
    <n v="7071340000000000"/>
    <d v="2019-05-29T00:00:00"/>
    <d v="1899-12-30T08:16:00"/>
    <n v="75053"/>
    <x v="0"/>
    <n v="66.09"/>
    <n v="1.44"/>
    <n v="86.45"/>
    <n v="8.65"/>
    <n v="95.1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EG FUELCO 1560 GUNGAHLIN"/>
    <s v="CALTEX Australia - Fuel"/>
    <n v="7071340000000000"/>
    <d v="2019-06-27T00:00:00"/>
    <d v="1899-12-30T07:14:00"/>
    <n v="78969"/>
    <x v="0"/>
    <n v="68.08"/>
    <n v="1.4"/>
    <n v="86.95"/>
    <n v="8.6999999999999993"/>
    <n v="95.65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EG FUELCO 1560 GUNGAHLIN"/>
    <s v="CALTEX Australia - Fuel"/>
    <n v="7071340000000000"/>
    <d v="2019-07-12T00:00:00"/>
    <d v="1899-12-30T07:33:00"/>
    <n v="78496"/>
    <x v="0"/>
    <n v="59.39"/>
    <n v="1.4"/>
    <n v="75.540000000000006"/>
    <n v="7.55"/>
    <n v="83.09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EG FUELCO 1560 GUNGAHLIN"/>
    <s v="CALTEX Australia - Fuel"/>
    <n v="7071340000000000"/>
    <d v="2019-08-01T00:00:00"/>
    <d v="1899-12-30T07:55:00"/>
    <n v="80069"/>
    <x v="0"/>
    <n v="78.69"/>
    <n v="1.4"/>
    <n v="99.94"/>
    <n v="9.99"/>
    <n v="109.93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EG FUELCO 1560 GUNGAHLIN"/>
    <s v="CALTEX Australia - Fuel"/>
    <n v="7071340000000000"/>
    <d v="2019-08-12T00:00:00"/>
    <d v="1899-12-30T11:01:00"/>
    <n v="81013"/>
    <x v="0"/>
    <n v="58.96"/>
    <n v="1.4"/>
    <n v="74.77"/>
    <n v="7.48"/>
    <n v="82.25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EG FUELCO 1560 GUNGAHLIN"/>
    <s v="CALTEX Australia - Fuel"/>
    <n v="7071340000000000"/>
    <d v="2019-08-14T00:00:00"/>
    <d v="1899-12-30T07:52:00"/>
    <n v="81347"/>
    <x v="0"/>
    <n v="62.53"/>
    <n v="1.4"/>
    <n v="79.3"/>
    <n v="7.93"/>
    <n v="87.23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EG FUELCO 1560 GUNGAHLIN"/>
    <s v="CALTEX Australia - Fuel"/>
    <n v="7071340000000000"/>
    <d v="2019-09-17T00:00:00"/>
    <d v="1899-12-30T00:11:00"/>
    <n v="84534"/>
    <x v="0"/>
    <n v="76.44"/>
    <n v="1.39"/>
    <n v="96.8"/>
    <n v="9.68"/>
    <n v="106.48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EG FUELCO 1560 GUNGAHLIN"/>
    <s v="CALTEX Australia - Fuel"/>
    <n v="7071340000000000"/>
    <d v="2019-11-11T00:00:00"/>
    <d v="1899-12-30T10:05:00"/>
    <n v="87381"/>
    <x v="0"/>
    <n v="63.96"/>
    <n v="1.41"/>
    <n v="81.81"/>
    <n v="8.18"/>
    <n v="89.99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EG FUELCO 1560 GUNGAHLIN"/>
    <s v="CALTEX Australia - Fuel"/>
    <n v="7071340000000000"/>
    <d v="2019-11-29T00:00:00"/>
    <d v="1899-12-30T06:27:00"/>
    <n v="88830"/>
    <x v="0"/>
    <n v="60.66"/>
    <n v="1.43"/>
    <n v="78.72"/>
    <n v="7.87"/>
    <n v="86.59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GUNGAHLIN WOOLWORTHS S/STN"/>
    <s v="CALTEX Australia - Fuel"/>
    <n v="7071340000000000"/>
    <d v="2019-01-10T00:00:00"/>
    <d v="1899-12-30T10:25:00"/>
    <n v="64094"/>
    <x v="0"/>
    <n v="63.53"/>
    <n v="1.26"/>
    <n v="72.55"/>
    <n v="7.26"/>
    <n v="79.81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GUNGAHLIN WOOLWORTHS S/STN"/>
    <s v="CALTEX Australia - Fuel"/>
    <n v="7071340000000000"/>
    <d v="2019-02-12T00:00:00"/>
    <d v="1899-12-30T10:26:00"/>
    <n v="66332"/>
    <x v="0"/>
    <n v="67.900000000000006"/>
    <n v="1.36"/>
    <n v="84.24"/>
    <n v="8.42"/>
    <n v="92.66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GUNGAHLIN WOOLWORTHS S/STN"/>
    <s v="CALTEX Australia - Fuel"/>
    <n v="7071340000000000"/>
    <d v="2019-03-29T00:00:00"/>
    <d v="1899-12-30T08:31:00"/>
    <n v="70149"/>
    <x v="0"/>
    <n v="59.69"/>
    <n v="1.46"/>
    <n v="79.17"/>
    <n v="7.92"/>
    <n v="87.09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HOLT CALTEX WOOLWORTHS"/>
    <s v="CALTEX Australia - Fuel"/>
    <n v="7071340000000000"/>
    <d v="2019-05-02T00:00:00"/>
    <d v="1899-12-30T10:28:00"/>
    <n v="73262"/>
    <x v="0"/>
    <n v="54.39"/>
    <n v="1.48"/>
    <n v="73.13"/>
    <n v="7.31"/>
    <n v="80.44"/>
  </r>
  <r>
    <x v="248"/>
    <s v="ACT TCCS - PTS - City Maintenance - PM - Nicholls Depot"/>
    <n v="721702"/>
    <m/>
    <s v="Commercial"/>
    <m/>
    <m/>
    <s v="JOHN DEERE"/>
    <s v="TRACTOR"/>
    <s v="6105M Cab Tractor"/>
    <s v="CALTEX KALEEN STAR MART"/>
    <s v="CALTEX Australia - Fuel"/>
    <n v="7071340000000000"/>
    <d v="2019-10-02T00:00:00"/>
    <d v="1899-12-30T00:07:00"/>
    <n v="3425"/>
    <x v="0"/>
    <n v="138.65"/>
    <n v="1.48"/>
    <n v="187.13"/>
    <n v="18.71"/>
    <n v="205.84"/>
  </r>
  <r>
    <x v="248"/>
    <s v="ACT TCCS - PTS - City Maintenance - PM - Nicholls Depot"/>
    <n v="721702"/>
    <m/>
    <s v="Commercial"/>
    <m/>
    <m/>
    <s v="JOHN DEERE"/>
    <s v="TRACTOR"/>
    <s v="6105M Cab Tractor"/>
    <s v="CALTEX KALEEN STAR MART"/>
    <s v="CALTEX Australia - Fuel"/>
    <n v="7071340000000000"/>
    <d v="2019-10-08T00:00:00"/>
    <d v="1899-12-30T10:42:00"/>
    <n v="3444"/>
    <x v="0"/>
    <n v="178.08"/>
    <n v="1.49"/>
    <n v="241.25"/>
    <n v="24.13"/>
    <n v="265.38"/>
  </r>
  <r>
    <x v="248"/>
    <s v="ACT TCCS - PTS - City Maintenance - PM - Nicholls Depot"/>
    <n v="721702"/>
    <m/>
    <s v="Commercial"/>
    <m/>
    <m/>
    <s v="JOHN DEERE"/>
    <s v="TRACTOR"/>
    <s v="6105M Cab Tractor"/>
    <s v="CALTEX KALEEN STAR MART"/>
    <s v="CALTEX Australia - Fuel"/>
    <n v="7071340000000000"/>
    <d v="2019-10-10T00:00:00"/>
    <d v="1899-12-30T18:53:00"/>
    <n v="3460"/>
    <x v="0"/>
    <n v="141.94999999999999"/>
    <n v="1.49"/>
    <n v="192.31"/>
    <n v="19.23"/>
    <n v="211.54"/>
  </r>
  <r>
    <x v="248"/>
    <s v="ACT TCCS - PTS - City Maintenance - PM - Nicholls Depot"/>
    <n v="721702"/>
    <m/>
    <s v="Commercial"/>
    <m/>
    <m/>
    <s v="JOHN DEERE"/>
    <s v="TRACTOR"/>
    <s v="6105M Cab Tractor"/>
    <s v="CALTEX KALEEN STAR MART"/>
    <s v="CALTEX Australia - Fuel"/>
    <n v="7071340000000000"/>
    <d v="2019-10-21T00:00:00"/>
    <d v="1899-12-30T11:41:00"/>
    <n v="3496"/>
    <x v="0"/>
    <n v="162.07"/>
    <n v="1.46"/>
    <n v="215.46"/>
    <n v="21.55"/>
    <n v="237.01"/>
  </r>
  <r>
    <x v="248"/>
    <s v="ACT TCCS - PTS - City Maintenance - PM - Nicholls Depot"/>
    <n v="721702"/>
    <m/>
    <s v="Commercial"/>
    <m/>
    <m/>
    <s v="JOHN DEERE"/>
    <s v="TRACTOR"/>
    <s v="6105M Cab Tractor"/>
    <s v="CALTEX KALEEN STAR MART"/>
    <s v="CALTEX Australia - Fuel"/>
    <n v="7071340000000000"/>
    <d v="2019-10-24T00:00:00"/>
    <d v="1899-12-30T13:44:00"/>
    <n v="3514"/>
    <x v="0"/>
    <n v="158.6"/>
    <n v="1.46"/>
    <n v="210.85"/>
    <n v="21.09"/>
    <n v="231.94"/>
  </r>
  <r>
    <x v="248"/>
    <s v="ACT TCCS - PTS - City Maintenance - PM - Nicholls Depot"/>
    <n v="721702"/>
    <m/>
    <s v="Commercial"/>
    <m/>
    <m/>
    <s v="JOHN DEERE"/>
    <s v="TRACTOR"/>
    <s v="6105M Cab Tractor"/>
    <s v="CALTEX KALEEN STAR MART"/>
    <s v="CALTEX Australia - Fuel"/>
    <n v="7071340000000000"/>
    <d v="2019-10-31T00:00:00"/>
    <d v="1899-12-30T11:07:00"/>
    <n v="3544"/>
    <x v="0"/>
    <n v="90.79"/>
    <n v="1.48"/>
    <n v="121.95"/>
    <n v="12.2"/>
    <n v="134.15"/>
  </r>
  <r>
    <x v="248"/>
    <s v="ACT TCCS - PTS - City Maintenance - PM - Nicholls Depot"/>
    <n v="721702"/>
    <m/>
    <s v="Commercial"/>
    <m/>
    <m/>
    <s v="JOHN DEERE"/>
    <s v="TRACTOR"/>
    <s v="6105M Cab Tractor"/>
    <s v="CALTEX KALEEN STAR MART"/>
    <s v="CALTEX Australia - Fuel"/>
    <n v="7071340000000000"/>
    <d v="2019-11-04T00:00:00"/>
    <d v="1899-12-30T11:20:00"/>
    <n v="3558"/>
    <x v="0"/>
    <n v="115.32"/>
    <n v="1.47"/>
    <n v="153.69"/>
    <n v="15.37"/>
    <n v="169.06"/>
  </r>
  <r>
    <x v="248"/>
    <s v="ACT TCCS - PTS - City Maintenance - PM - Nicholls Depot"/>
    <n v="721702"/>
    <m/>
    <s v="Commercial"/>
    <m/>
    <m/>
    <s v="JOHN DEERE"/>
    <s v="TRACTOR"/>
    <s v="6105M Cab Tractor"/>
    <s v="CALTEX KALEEN STAR MART"/>
    <s v="CALTEX Australia - Fuel"/>
    <n v="7071340000000000"/>
    <d v="2019-11-26T00:00:00"/>
    <d v="1899-12-30T09:02:00"/>
    <n v="3615"/>
    <x v="0"/>
    <n v="169.31"/>
    <n v="1.44"/>
    <n v="221.74"/>
    <n v="22.17"/>
    <n v="243.91"/>
  </r>
  <r>
    <x v="248"/>
    <s v="ACT TCCS - PTS - City Maintenance - PM - Nicholls Depot"/>
    <n v="721702"/>
    <m/>
    <s v="Commercial"/>
    <m/>
    <m/>
    <s v="JOHN DEERE"/>
    <s v="TRACTOR"/>
    <s v="6105M Cab Tractor"/>
    <s v="CALTEX KALEEN STAR MART"/>
    <s v="CALTEX Australia - Fuel"/>
    <n v="7071340000000000"/>
    <d v="2019-11-29T00:00:00"/>
    <d v="1899-12-30T10:01:00"/>
    <n v="3636"/>
    <x v="0"/>
    <n v="160.33000000000001"/>
    <n v="1.44"/>
    <n v="209.98"/>
    <n v="21"/>
    <n v="230.98"/>
  </r>
  <r>
    <x v="248"/>
    <s v="ACT TCCS - PTS - City Maintenance - PM - Nicholls Depot"/>
    <n v="721702"/>
    <m/>
    <s v="Commercial"/>
    <m/>
    <m/>
    <s v="JOHN DEERE"/>
    <s v="TRACTOR"/>
    <s v="6105M Cab Tractor"/>
    <s v="CALTEX KALEEN STAR MART"/>
    <s v="CALTEX Australia - Fuel"/>
    <n v="7071340000000000"/>
    <d v="2019-12-12T00:00:00"/>
    <d v="1899-12-30T06:37:00"/>
    <n v="3672"/>
    <x v="0"/>
    <n v="176.31"/>
    <n v="1.47"/>
    <n v="234.89"/>
    <n v="23.49"/>
    <n v="258.38"/>
  </r>
  <r>
    <x v="248"/>
    <s v="ACT TCCS - PTS - City Maintenance - PM - Nicholls Depot"/>
    <n v="721702"/>
    <m/>
    <s v="Commercial"/>
    <m/>
    <m/>
    <s v="JOHN DEERE"/>
    <s v="TRACTOR"/>
    <s v="6105M Cab Tractor"/>
    <s v="CALTEX NICHOLLS STAR MART"/>
    <s v="CALTEX Australia - Fuel"/>
    <n v="7071340000000000"/>
    <d v="2019-08-23T00:00:00"/>
    <d v="1899-12-30T07:43:00"/>
    <n v="3333"/>
    <x v="0"/>
    <n v="124.1"/>
    <n v="1.44"/>
    <n v="162.35"/>
    <n v="16.239999999999998"/>
    <n v="178.59"/>
  </r>
  <r>
    <x v="248"/>
    <s v="ACT TCCS - PTS - City Maintenance - PM - Nicholls Depot"/>
    <n v="721702"/>
    <m/>
    <s v="Commercial"/>
    <m/>
    <m/>
    <s v="JOHN DEERE"/>
    <s v="TRACTOR"/>
    <s v="6105M Cab Tractor"/>
    <s v="CALTEX NICHOLLS STAR MART"/>
    <s v="CALTEX Australia - Fuel"/>
    <n v="7071340000000000"/>
    <d v="2019-09-24T00:00:00"/>
    <d v="1899-12-30T07:17:00"/>
    <n v="3410"/>
    <x v="0"/>
    <n v="153.16999999999999"/>
    <n v="1.45"/>
    <n v="201.76"/>
    <n v="20.18"/>
    <n v="221.94"/>
  </r>
  <r>
    <x v="248"/>
    <s v="ACT TCCS - PTS - City Maintenance - PM - Nicholls Depot"/>
    <n v="721702"/>
    <m/>
    <s v="Commercial"/>
    <m/>
    <m/>
    <s v="JOHN DEERE"/>
    <s v="TRACTOR"/>
    <s v="6105M Cab Tractor"/>
    <s v="CALTEX NICHOLLS STAR MART"/>
    <s v="CALTEX Australia - Fuel"/>
    <n v="7071340000000000"/>
    <d v="2019-10-15T00:00:00"/>
    <d v="1899-12-30T14:03:00"/>
    <n v="3477"/>
    <x v="0"/>
    <n v="167.86"/>
    <n v="1.46"/>
    <n v="222.65"/>
    <n v="22.27"/>
    <n v="244.92"/>
  </r>
  <r>
    <x v="248"/>
    <s v="ACT TCCS - PTS - City Maintenance - PM - Nicholls Depot"/>
    <n v="721702"/>
    <m/>
    <s v="Commercial"/>
    <m/>
    <m/>
    <s v="JOHN DEERE"/>
    <s v="TRACTOR"/>
    <s v="6105M Cab Tractor"/>
    <s v="CALTEX NICHOLLS STAR MART"/>
    <s v="CALTEX Australia - Fuel"/>
    <n v="7071340000000000"/>
    <d v="2019-11-13T00:00:00"/>
    <d v="1899-12-30T10:09:00"/>
    <n v="3571"/>
    <x v="0"/>
    <n v="115.75"/>
    <n v="1.46"/>
    <n v="153.53"/>
    <n v="15.35"/>
    <n v="168.88"/>
  </r>
  <r>
    <x v="248"/>
    <s v="ACT TCCS - PTS - City Maintenance - PM - Nicholls Depot"/>
    <n v="721702"/>
    <m/>
    <s v="Commercial"/>
    <m/>
    <m/>
    <s v="JOHN DEERE"/>
    <s v="TRACTOR"/>
    <s v="6105M Cab Tractor"/>
    <s v="CALTEX NICHOLLS STAR MART"/>
    <s v="CALTEX Australia - Fuel"/>
    <n v="7071340000000000"/>
    <d v="2019-11-19T00:00:00"/>
    <d v="1899-12-30T08:53:00"/>
    <n v="3592"/>
    <x v="0"/>
    <n v="170.98"/>
    <n v="1.45"/>
    <n v="225.26"/>
    <n v="22.53"/>
    <n v="247.79"/>
  </r>
  <r>
    <x v="248"/>
    <s v="ACT TCCS - PTS - City Maintenance - PM - Nicholls Depot"/>
    <n v="721702"/>
    <m/>
    <s v="Commercial"/>
    <m/>
    <m/>
    <s v="JOHN DEERE"/>
    <s v="TRACTOR"/>
    <s v="6105M Cab Tractor"/>
    <s v="EG FUELCO 1560 GUNGAHLIN"/>
    <s v="CALTEX Australia - Fuel"/>
    <n v="7071340000000000"/>
    <d v="2019-08-05T00:00:00"/>
    <d v="1899-12-30T07:26:00"/>
    <n v="3317"/>
    <x v="0"/>
    <n v="166.26"/>
    <n v="1.4"/>
    <n v="211.15"/>
    <n v="21.12"/>
    <n v="232.27"/>
  </r>
  <r>
    <x v="248"/>
    <s v="ACT TCCS - PTS - City Maintenance - PM - Nicholls Depot"/>
    <n v="721702"/>
    <m/>
    <s v="Commercial"/>
    <m/>
    <m/>
    <s v="JOHN DEERE"/>
    <s v="TRACTOR"/>
    <s v="6105M Cab Tractor"/>
    <s v="EG FUELCO 1560 GUNGAHLIN"/>
    <s v="CALTEX Australia - Fuel"/>
    <n v="7071340000000000"/>
    <d v="2019-09-10T00:00:00"/>
    <d v="1899-12-30T06:39:00"/>
    <n v="3348"/>
    <x v="0"/>
    <n v="141.97"/>
    <n v="1.39"/>
    <n v="179.78"/>
    <n v="17.98"/>
    <n v="197.76"/>
  </r>
  <r>
    <x v="248"/>
    <s v="ACT TCCS - PTS - City Maintenance - PM - Nicholls Depot"/>
    <n v="721702"/>
    <m/>
    <s v="Commercial"/>
    <m/>
    <m/>
    <s v="JOHN DEERE"/>
    <s v="TRACTOR"/>
    <s v="6105M Cab Tractor"/>
    <s v="EG FUELCO 1560 GUNGAHLIN"/>
    <s v="CALTEX Australia - Fuel"/>
    <n v="7071340000000000"/>
    <d v="2019-09-19T00:00:00"/>
    <d v="1899-12-30T11:18:00"/>
    <n v="3391"/>
    <x v="0"/>
    <n v="134.05000000000001"/>
    <n v="1.41"/>
    <n v="171.71"/>
    <n v="17.170000000000002"/>
    <n v="188.88"/>
  </r>
  <r>
    <x v="248"/>
    <s v="ACT TCCS - PTS - City Maintenance - PM - Nicholls Depot"/>
    <n v="721702"/>
    <m/>
    <s v="Commercial"/>
    <m/>
    <m/>
    <s v="JOHN DEERE"/>
    <s v="TRACTOR"/>
    <s v="6105M Cab Tractor"/>
    <s v="EG FUELCO 1560 GUNGAHLIN"/>
    <s v="CALTEX Australia - Fuel"/>
    <n v="7071340000000000"/>
    <d v="2019-10-29T00:00:00"/>
    <d v="1899-12-30T09:27:00"/>
    <n v="3531"/>
    <x v="0"/>
    <n v="159.59"/>
    <n v="1.41"/>
    <n v="204.13"/>
    <n v="20.41"/>
    <n v="224.54"/>
  </r>
  <r>
    <x v="248"/>
    <s v="ACT TCCS - PTS - City Maintenance - PM - Nicholls Depot"/>
    <n v="721702"/>
    <m/>
    <s v="Commercial"/>
    <m/>
    <m/>
    <s v="JOHN DEERE"/>
    <s v="TRACTOR"/>
    <s v="6105M Cab Tractor"/>
    <s v="EG FUELCO 1560 GUNGAHLIN"/>
    <s v="CALTEX Australia - Fuel"/>
    <n v="7071340000000000"/>
    <d v="2019-12-04T00:00:00"/>
    <d v="1899-12-30T13:43:00"/>
    <n v="3657"/>
    <x v="0"/>
    <n v="170.38"/>
    <n v="1.43"/>
    <n v="221.34"/>
    <n v="22.13"/>
    <n v="243.47"/>
  </r>
  <r>
    <x v="248"/>
    <s v="ACT TCCS - PTS - City Maintenance - PM - Nicholls Depot"/>
    <n v="721702"/>
    <m/>
    <s v="Commercial"/>
    <m/>
    <m/>
    <s v="JOHN DEERE"/>
    <s v="TRACTOR"/>
    <s v="6105M Cab Tractor"/>
    <s v="EG FUELCO 1560 GUNGAHLIN"/>
    <s v="CALTEX Australia - Fuel"/>
    <n v="7071340000000000"/>
    <d v="2019-12-17T00:00:00"/>
    <d v="1899-12-30T13:19:00"/>
    <n v="3701"/>
    <x v="0"/>
    <n v="170.15"/>
    <n v="1.43"/>
    <n v="221.04"/>
    <n v="22.1"/>
    <n v="243.14"/>
  </r>
  <r>
    <x v="248"/>
    <s v="ACT TCCS - PTS - City Maintenance - PM - Nicholls Depot"/>
    <n v="721702"/>
    <m/>
    <s v="Commercial"/>
    <m/>
    <m/>
    <s v="JOHN DEERE"/>
    <s v="TRACTOR"/>
    <s v="6105M Cab Tractor"/>
    <s v="EG FUELCO 1560 GUNGAHLIN"/>
    <s v="CALTEX Australia - Fuel"/>
    <n v="7071340000000000"/>
    <d v="2019-12-27T00:00:00"/>
    <d v="1899-12-30T05:26:00"/>
    <n v="3726"/>
    <x v="0"/>
    <n v="65.83"/>
    <n v="1.43"/>
    <n v="85.52"/>
    <n v="8.5500000000000007"/>
    <n v="94.07"/>
  </r>
  <r>
    <x v="248"/>
    <s v="ACT TCCS - PTS - City Maintenance - PM - Nicholls Depot"/>
    <n v="721702"/>
    <m/>
    <s v="Commercial"/>
    <m/>
    <m/>
    <s v="JOHN DEERE"/>
    <s v="TRACTOR"/>
    <s v="6105M Cab Tractor"/>
    <s v="HOLT CALTEX WOOLWORTHS"/>
    <s v="CALTEX Australia - Fuel"/>
    <n v="7071340000000000"/>
    <d v="2019-09-16T00:00:00"/>
    <d v="1899-12-30T07:15:00"/>
    <n v="3368"/>
    <x v="0"/>
    <n v="181.16"/>
    <n v="1.45"/>
    <n v="238.76"/>
    <n v="23.88"/>
    <n v="262.64"/>
  </r>
  <r>
    <x v="249"/>
    <s v="ACT TCCS - PTS - City Maintenance - PM - Nicholls Depot"/>
    <n v="721703"/>
    <m/>
    <s v="Agricultural"/>
    <m/>
    <m/>
    <s v="JOHN DEERE"/>
    <s v="TRACTOR"/>
    <s v="6105M Cab Tractor"/>
    <s v="CALTEX KALEEN STAR MART"/>
    <s v="CALTEX Australia - Fuel"/>
    <n v="7071340000000000"/>
    <d v="2019-01-29T00:00:00"/>
    <d v="1899-12-30T11:04:00"/>
    <n v="1550"/>
    <x v="0"/>
    <n v="161.4"/>
    <n v="1.45"/>
    <n v="213.05"/>
    <n v="21.31"/>
    <n v="234.36"/>
  </r>
  <r>
    <x v="249"/>
    <s v="ACT TCCS - PTS - City Maintenance - PM - Nicholls Depot"/>
    <n v="721703"/>
    <m/>
    <s v="Agricultural"/>
    <m/>
    <m/>
    <s v="JOHN DEERE"/>
    <s v="TRACTOR"/>
    <s v="6105M Cab Tractor"/>
    <s v="CALTEX KALEEN STAR MART"/>
    <s v="CALTEX Australia - Fuel"/>
    <n v="7071340000000000"/>
    <d v="2019-02-19T00:00:00"/>
    <d v="1899-12-30T08:57:00"/>
    <n v="1621"/>
    <x v="0"/>
    <n v="154.18"/>
    <n v="1.45"/>
    <n v="203.52"/>
    <n v="20.36"/>
    <n v="223.88"/>
  </r>
  <r>
    <x v="249"/>
    <s v="ACT TCCS - PTS - City Maintenance - PM - Nicholls Depot"/>
    <n v="721703"/>
    <m/>
    <s v="Agricultural"/>
    <m/>
    <m/>
    <s v="JOHN DEERE"/>
    <s v="TRACTOR"/>
    <s v="6105M Cab Tractor"/>
    <s v="CALTEX KALEEN STAR MART"/>
    <s v="CALTEX Australia - Fuel"/>
    <n v="7071340000000000"/>
    <d v="2019-04-04T00:00:00"/>
    <d v="1899-12-30T06:57:00"/>
    <n v="1772"/>
    <x v="0"/>
    <n v="88.14"/>
    <n v="1.45"/>
    <n v="116.35"/>
    <n v="11.64"/>
    <n v="127.99"/>
  </r>
  <r>
    <x v="249"/>
    <s v="ACT TCCS - PTS - City Maintenance - PM - Nicholls Depot"/>
    <n v="721703"/>
    <m/>
    <s v="Agricultural"/>
    <m/>
    <m/>
    <s v="JOHN DEERE"/>
    <s v="TRACTOR"/>
    <s v="6105M Cab Tractor"/>
    <s v="CALTEX NICHOLLS STAR MART"/>
    <s v="CALTEX Australia - Fuel"/>
    <n v="7071340000000000"/>
    <d v="2019-01-23T00:00:00"/>
    <d v="1899-12-30T13:57:00"/>
    <n v="1536"/>
    <x v="0"/>
    <n v="126.84"/>
    <n v="1.41"/>
    <n v="162.82"/>
    <n v="16.29"/>
    <n v="179.11"/>
  </r>
  <r>
    <x v="249"/>
    <s v="ACT TCCS - PTS - City Maintenance - PM - Nicholls Depot"/>
    <n v="721703"/>
    <m/>
    <s v="Agricultural"/>
    <m/>
    <m/>
    <s v="JOHN DEERE"/>
    <s v="TRACTOR"/>
    <s v="6105M Cab Tractor"/>
    <s v="EG FUELCO 1560 GUNGAHLIN"/>
    <s v="CALTEX Australia - Fuel"/>
    <n v="7071340000000000"/>
    <d v="2019-04-02T00:00:00"/>
    <d v="1899-12-30T06:47:00"/>
    <n v="1732"/>
    <x v="0"/>
    <n v="127.83"/>
    <n v="1.5"/>
    <n v="174.55"/>
    <n v="17.46"/>
    <n v="192.01"/>
  </r>
  <r>
    <x v="249"/>
    <s v="ACT TCCS - PTS - City Maintenance - PM - Nicholls Depot"/>
    <n v="721703"/>
    <m/>
    <s v="Agricultural"/>
    <m/>
    <m/>
    <s v="JOHN DEERE"/>
    <s v="TRACTOR"/>
    <s v="6105M Cab Tractor"/>
    <s v="EG FUELCO 1560 GUNGAHLIN"/>
    <s v="CALTEX Australia - Fuel"/>
    <n v="7071340000000000"/>
    <d v="2019-04-11T00:00:00"/>
    <d v="1899-12-30T06:37:00"/>
    <n v="1792"/>
    <x v="0"/>
    <n v="180.12"/>
    <n v="1.5"/>
    <n v="245.95"/>
    <n v="24.6"/>
    <n v="270.55"/>
  </r>
  <r>
    <x v="249"/>
    <s v="ACT TCCS - PTS - City Maintenance - PM - Nicholls Depot"/>
    <n v="721703"/>
    <m/>
    <s v="Agricultural"/>
    <m/>
    <m/>
    <s v="JOHN DEERE"/>
    <s v="TRACTOR"/>
    <s v="6105M Cab Tractor"/>
    <s v="EG FUELCO 1560 GUNGAHLIN"/>
    <s v="CALTEX Australia - Fuel"/>
    <n v="7071340000000000"/>
    <d v="2019-04-15T00:00:00"/>
    <d v="1899-12-30T10:15:00"/>
    <n v="1802"/>
    <x v="0"/>
    <n v="158.19"/>
    <n v="1.5"/>
    <n v="216"/>
    <n v="21.61"/>
    <n v="237.61"/>
  </r>
  <r>
    <x v="249"/>
    <s v="ACT TCCS - PTS - City Maintenance - PM - Nicholls Depot"/>
    <n v="721703"/>
    <m/>
    <s v="Agricultural"/>
    <m/>
    <m/>
    <s v="JOHN DEERE"/>
    <s v="TRACTOR"/>
    <s v="6105M Cab Tractor"/>
    <s v="EG FUELCO 1560 GUNGAHLIN"/>
    <s v="CALTEX Australia - Fuel"/>
    <n v="7071340000000000"/>
    <d v="2019-04-18T00:00:00"/>
    <d v="1899-12-30T11:10:00"/>
    <n v="1821"/>
    <x v="0"/>
    <n v="158.16999999999999"/>
    <n v="1.5"/>
    <n v="215.97"/>
    <n v="21.6"/>
    <n v="237.57"/>
  </r>
  <r>
    <x v="249"/>
    <s v="ACT TCCS - PTS - City Maintenance - PM - Nicholls Depot"/>
    <n v="721703"/>
    <m/>
    <s v="Agricultural"/>
    <m/>
    <m/>
    <s v="JOHN DEERE"/>
    <s v="TRACTOR"/>
    <s v="6105M Cab Tractor"/>
    <s v="EG FUELCO 1560 GUNGAHLIN"/>
    <s v="CALTEX Australia - Fuel"/>
    <n v="7071340000000000"/>
    <d v="2019-05-01T00:00:00"/>
    <d v="1899-12-30T06:34:00"/>
    <n v="1841"/>
    <x v="0"/>
    <n v="158.26"/>
    <n v="1.5"/>
    <n v="216.1"/>
    <n v="21.62"/>
    <n v="237.72"/>
  </r>
  <r>
    <x v="249"/>
    <s v="ACT TCCS - PTS - City Maintenance - PM - Nicholls Depot"/>
    <n v="721703"/>
    <m/>
    <s v="Agricultural"/>
    <m/>
    <m/>
    <s v="JOHN DEERE"/>
    <s v="TRACTOR"/>
    <s v="6105M Cab Tractor"/>
    <s v="EG FUELCO 1560 GUNGAHLIN"/>
    <s v="CALTEX Australia - Fuel"/>
    <n v="7071340000000000"/>
    <d v="2019-05-10T00:00:00"/>
    <d v="1899-12-30T06:29:00"/>
    <n v="1859"/>
    <x v="0"/>
    <n v="182.53"/>
    <n v="1.5"/>
    <n v="249.24"/>
    <n v="24.93"/>
    <n v="274.17"/>
  </r>
  <r>
    <x v="249"/>
    <s v="ACT TCCS - PTS - City Maintenance - PM - Nicholls Depot"/>
    <n v="721703"/>
    <m/>
    <s v="Agricultural"/>
    <m/>
    <m/>
    <s v="JOHN DEERE"/>
    <s v="TRACTOR"/>
    <s v="6105M Cab Tractor"/>
    <s v="EG FUELCO 1560 GUNGAHLIN"/>
    <s v="CALTEX Australia - Fuel"/>
    <n v="7071340000000000"/>
    <d v="2019-05-14T00:00:00"/>
    <d v="1899-12-30T06:34:00"/>
    <n v="1882"/>
    <x v="0"/>
    <n v="127.79"/>
    <n v="1.5"/>
    <n v="174.49"/>
    <n v="17.45"/>
    <n v="191.94"/>
  </r>
  <r>
    <x v="249"/>
    <s v="ACT TCCS - PTS - City Maintenance - PM - Nicholls Depot"/>
    <n v="721703"/>
    <m/>
    <s v="Agricultural"/>
    <m/>
    <m/>
    <s v="JOHN DEERE"/>
    <s v="TRACTOR"/>
    <s v="6105M Cab Tractor"/>
    <s v="EG FUELCO 1560 GUNGAHLIN"/>
    <s v="CALTEX Australia - Fuel"/>
    <n v="7071340000000000"/>
    <d v="2019-05-17T00:00:00"/>
    <d v="1899-12-30T08:41:00"/>
    <n v="1887"/>
    <x v="0"/>
    <n v="122.4"/>
    <n v="1.5"/>
    <n v="167.13"/>
    <n v="16.72"/>
    <n v="183.85"/>
  </r>
  <r>
    <x v="249"/>
    <s v="ACT TCCS - PTS - City Maintenance - PM - Nicholls Depot"/>
    <n v="721703"/>
    <m/>
    <s v="Agricultural"/>
    <m/>
    <m/>
    <s v="JOHN DEERE"/>
    <s v="TRACTOR"/>
    <s v="6105M Cab Tractor"/>
    <s v="EG FUELCO 1560 GUNGAHLIN"/>
    <s v="CALTEX Australia - Fuel"/>
    <n v="7071340000000000"/>
    <d v="2019-05-23T00:00:00"/>
    <d v="1899-12-30T06:27:00"/>
    <n v="1904"/>
    <x v="0"/>
    <n v="149.15"/>
    <n v="1.5"/>
    <n v="203.65"/>
    <n v="20.37"/>
    <n v="224.02"/>
  </r>
  <r>
    <x v="249"/>
    <s v="ACT TCCS - PTS - City Maintenance - PM - Nicholls Depot"/>
    <n v="721703"/>
    <m/>
    <s v="Agricultural"/>
    <m/>
    <m/>
    <s v="JOHN DEERE"/>
    <s v="TRACTOR"/>
    <s v="6105M Cab Tractor"/>
    <s v="EG FUELCO 1560 GUNGAHLIN"/>
    <s v="CALTEX Australia - Fuel"/>
    <n v="7071340000000000"/>
    <d v="2019-05-28T00:00:00"/>
    <d v="1899-12-30T06:30:00"/>
    <n v="1914"/>
    <x v="0"/>
    <n v="84.03"/>
    <n v="1.48"/>
    <n v="113.21"/>
    <n v="11.33"/>
    <n v="124.54"/>
  </r>
  <r>
    <x v="249"/>
    <s v="ACT TCCS - PTS - City Maintenance - PM - Nicholls Depot"/>
    <n v="721703"/>
    <m/>
    <s v="Agricultural"/>
    <m/>
    <m/>
    <s v="JOHN DEERE"/>
    <s v="TRACTOR"/>
    <s v="6105M Cab Tractor"/>
    <s v="EG FUELCO 1560 GUNGAHLIN"/>
    <s v="CALTEX Australia - Fuel"/>
    <n v="7071340000000000"/>
    <d v="2019-05-30T00:00:00"/>
    <d v="1899-12-30T06:56:00"/>
    <n v="1927"/>
    <x v="0"/>
    <n v="95.15"/>
    <n v="1.48"/>
    <n v="128.19"/>
    <n v="12.82"/>
    <n v="141.01"/>
  </r>
  <r>
    <x v="249"/>
    <s v="ACT TCCS - PTS - City Maintenance - PM - Nicholls Depot"/>
    <n v="721703"/>
    <m/>
    <s v="Agricultural"/>
    <m/>
    <m/>
    <s v="JOHN DEERE"/>
    <s v="TRACTOR"/>
    <s v="6105M Cab Tractor"/>
    <s v="EG FUELCO 1560 GUNGAHLIN"/>
    <s v="CALTEX Australia - Fuel"/>
    <n v="7071340000000000"/>
    <d v="2019-06-14T00:00:00"/>
    <d v="1899-12-30T11:22:00"/>
    <n v="1982"/>
    <x v="0"/>
    <n v="170.91"/>
    <n v="1.47"/>
    <n v="228.4"/>
    <n v="22.85"/>
    <n v="251.25"/>
  </r>
  <r>
    <x v="249"/>
    <s v="ACT TCCS - PTS - City Maintenance - PM - Nicholls Depot"/>
    <n v="721703"/>
    <m/>
    <s v="Agricultural"/>
    <m/>
    <m/>
    <s v="JOHN DEERE"/>
    <s v="TRACTOR"/>
    <s v="6105M Cab Tractor"/>
    <s v="EG FUELCO 1560 GUNGAHLIN"/>
    <s v="CALTEX Australia - Fuel"/>
    <n v="7071340000000000"/>
    <d v="2019-07-01T00:00:00"/>
    <d v="1899-12-30T07:43:00"/>
    <n v="2033"/>
    <x v="0"/>
    <n v="132.91999999999999"/>
    <n v="1.45"/>
    <n v="174.73"/>
    <n v="17.48"/>
    <n v="192.21"/>
  </r>
  <r>
    <x v="249"/>
    <s v="ACT TCCS - PTS - City Maintenance - PM - Nicholls Depot"/>
    <n v="721703"/>
    <m/>
    <s v="Agricultural"/>
    <m/>
    <m/>
    <s v="JOHN DEERE"/>
    <s v="TRACTOR"/>
    <s v="6105M Cab Tractor"/>
    <s v="EG FUELCO 1790 BELCONNEN"/>
    <s v="CALTEX Australia - Fuel"/>
    <n v="7071340000000000"/>
    <d v="2019-06-24T00:00:00"/>
    <d v="1899-12-30T07:51:00"/>
    <n v="2005"/>
    <x v="0"/>
    <n v="145.13"/>
    <n v="1.5"/>
    <n v="198.17"/>
    <n v="19.82"/>
    <n v="217.99"/>
  </r>
  <r>
    <x v="249"/>
    <s v="ACT TCCS - PTS - City Maintenance - PM - Nicholls Depot"/>
    <n v="721703"/>
    <m/>
    <s v="Agricultural"/>
    <m/>
    <m/>
    <s v="JOHN DEERE"/>
    <s v="TRACTOR"/>
    <s v="6105M Cab Tractor"/>
    <s v="EG FUELCO 1790 BELCONNEN"/>
    <s v="CALTEX Australia - Fuel"/>
    <n v="7071340000000000"/>
    <d v="2019-08-05T00:00:00"/>
    <d v="1899-12-30T07:33:00"/>
    <m/>
    <x v="0"/>
    <n v="143.77000000000001"/>
    <n v="1.5"/>
    <n v="196.31"/>
    <n v="19.64"/>
    <n v="215.95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1-03T00:00:00"/>
    <d v="1899-12-30T11:16:00"/>
    <n v="1447"/>
    <x v="0"/>
    <n v="153.72999999999999"/>
    <n v="1.4"/>
    <n v="195.94"/>
    <n v="19.600000000000001"/>
    <n v="215.54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1-08T00:00:00"/>
    <d v="1899-12-30T06:18:00"/>
    <n v="1464"/>
    <x v="0"/>
    <n v="149.08000000000001"/>
    <n v="1.39"/>
    <n v="188.65"/>
    <n v="18.87"/>
    <n v="207.52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1-10T00:00:00"/>
    <d v="1899-12-30T10:31:00"/>
    <n v="1481"/>
    <x v="0"/>
    <n v="141.91"/>
    <n v="1.39"/>
    <n v="179.58"/>
    <n v="17.96"/>
    <n v="197.54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1-15T00:00:00"/>
    <d v="1899-12-30T06:29:00"/>
    <n v="1497"/>
    <x v="0"/>
    <n v="164.01"/>
    <n v="1.39"/>
    <n v="207.55"/>
    <n v="20.76"/>
    <n v="228.31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1-21T00:00:00"/>
    <d v="1899-12-30T10:17:00"/>
    <n v="1516"/>
    <x v="0"/>
    <n v="160.21"/>
    <n v="1.39"/>
    <n v="202.74"/>
    <n v="20.28"/>
    <n v="223.02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1-31T00:00:00"/>
    <d v="1899-12-30T13:28:00"/>
    <n v="1562"/>
    <x v="0"/>
    <n v="97.18"/>
    <n v="1.37"/>
    <n v="121.21"/>
    <n v="12.13"/>
    <n v="133.34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2-05T00:00:00"/>
    <d v="1899-12-30T06:22:00"/>
    <n v="1575"/>
    <x v="0"/>
    <n v="123.03"/>
    <n v="1.41"/>
    <n v="157.93"/>
    <n v="15.8"/>
    <n v="173.73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2-08T00:00:00"/>
    <d v="1899-12-30T06:29:00"/>
    <n v="1588"/>
    <x v="0"/>
    <n v="133.29"/>
    <n v="1.41"/>
    <n v="171.1"/>
    <n v="17.12"/>
    <n v="188.22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2-12T00:00:00"/>
    <d v="1899-12-30T06:24:00"/>
    <n v="1603"/>
    <x v="0"/>
    <n v="130.9"/>
    <n v="1.41"/>
    <n v="168.03"/>
    <n v="16.809999999999999"/>
    <n v="184.84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2-22T00:00:00"/>
    <d v="1899-12-30T06:27:00"/>
    <n v="11368"/>
    <x v="0"/>
    <n v="133.02000000000001"/>
    <n v="1.41"/>
    <n v="170.75"/>
    <n v="17.079999999999998"/>
    <n v="187.83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2-26T00:00:00"/>
    <d v="1899-12-30T06:18:00"/>
    <n v="1651"/>
    <x v="0"/>
    <n v="119.12"/>
    <n v="1.42"/>
    <n v="153.99"/>
    <n v="15.4"/>
    <n v="169.39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3-01T00:00:00"/>
    <d v="1899-12-30T06:22:00"/>
    <n v="1672"/>
    <x v="0"/>
    <n v="147.62"/>
    <n v="1.41"/>
    <n v="189.49"/>
    <n v="18.95"/>
    <n v="208.44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3-05T00:00:00"/>
    <d v="1899-12-30T06:19:00"/>
    <n v="1685"/>
    <x v="0"/>
    <n v="114.37"/>
    <n v="1.45"/>
    <n v="150.97"/>
    <n v="15.1"/>
    <n v="166.07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3-12T00:00:00"/>
    <d v="1899-12-30T06:18:00"/>
    <n v="1699"/>
    <x v="0"/>
    <n v="114.91"/>
    <n v="1.45"/>
    <n v="151.68"/>
    <n v="15.17"/>
    <n v="166.85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3-15T00:00:00"/>
    <d v="1899-12-30T06:23:00"/>
    <n v="1711"/>
    <x v="0"/>
    <n v="111.29"/>
    <n v="1.45"/>
    <n v="146.9"/>
    <n v="14.7"/>
    <n v="161.6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3-21T00:00:00"/>
    <d v="1899-12-30T06:30:00"/>
    <n v="1729"/>
    <x v="0"/>
    <n v="135.15"/>
    <n v="1.45"/>
    <n v="178.4"/>
    <n v="17.850000000000001"/>
    <n v="196.25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3-28T00:00:00"/>
    <d v="1899-12-30T06:46:00"/>
    <n v="1747"/>
    <x v="0"/>
    <n v="132.62"/>
    <n v="1.5"/>
    <n v="181.09"/>
    <n v="18.11"/>
    <n v="199.2"/>
  </r>
  <r>
    <x v="249"/>
    <s v="ACT TCCS - PTS - City Maintenance - PM - Nicholls Depot"/>
    <n v="721703"/>
    <m/>
    <s v="Agricultural"/>
    <m/>
    <m/>
    <s v="JOHN DEERE"/>
    <s v="TRACTOR"/>
    <s v="6105M Cab Tractor"/>
    <s v="HOLT CALTEX WOOLWORTHS"/>
    <s v="CALTEX Australia - Fuel"/>
    <n v="7071340000000000"/>
    <d v="2019-06-03T00:00:00"/>
    <d v="1899-12-30T13:17:00"/>
    <n v="1938"/>
    <x v="0"/>
    <n v="97.16"/>
    <n v="1.51"/>
    <n v="133.55000000000001"/>
    <n v="13.36"/>
    <n v="146.91"/>
  </r>
  <r>
    <x v="249"/>
    <s v="ACT TCCS - PTS - City Maintenance - PM - Nicholls Depot"/>
    <n v="721703"/>
    <m/>
    <s v="Agricultural"/>
    <m/>
    <m/>
    <s v="JOHN DEERE"/>
    <s v="TRACTOR"/>
    <s v="6105M Cab Tractor"/>
    <s v="HOLT CALTEX WOOLWORTHS"/>
    <s v="CALTEX Australia - Fuel"/>
    <n v="7071340000000000"/>
    <d v="2019-06-05T00:00:00"/>
    <d v="1899-12-30T14:42:00"/>
    <n v="1952"/>
    <x v="0"/>
    <n v="125.28"/>
    <n v="1.51"/>
    <n v="172.2"/>
    <n v="17.23"/>
    <n v="189.43"/>
  </r>
  <r>
    <x v="249"/>
    <s v="ACT TCCS - PTS - City Maintenance - PM - Nicholls Depot"/>
    <n v="721703"/>
    <m/>
    <s v="Agricultural"/>
    <m/>
    <m/>
    <s v="JOHN DEERE"/>
    <s v="TRACTOR"/>
    <s v="6105M Cab Tractor"/>
    <s v="HOLT CALTEX WOOLWORTHS"/>
    <s v="CALTEX Australia - Fuel"/>
    <n v="7071340000000000"/>
    <d v="2019-07-04T00:00:00"/>
    <d v="1899-12-30T08:59:00"/>
    <n v="2051"/>
    <x v="0"/>
    <n v="123.18"/>
    <n v="1.51"/>
    <n v="169.32"/>
    <n v="16.940000000000001"/>
    <n v="186.26"/>
  </r>
  <r>
    <x v="249"/>
    <s v="ACT TCCS - PTS - City Maintenance - PM - Nicholls Depot"/>
    <n v="721703"/>
    <m/>
    <s v="Agricultural"/>
    <m/>
    <m/>
    <s v="JOHN DEERE"/>
    <s v="TRACTOR"/>
    <s v="6105M Cab Tractor"/>
    <s v="HOLT CALTEX WOOLWORTHS"/>
    <s v="CALTEX Australia - Fuel"/>
    <n v="7071340000000000"/>
    <d v="2019-07-18T00:00:00"/>
    <d v="1899-12-30T07:35:00"/>
    <n v="5657"/>
    <x v="0"/>
    <n v="139.86000000000001"/>
    <n v="1.52"/>
    <n v="193.52"/>
    <n v="19.36"/>
    <n v="212.88"/>
  </r>
  <r>
    <x v="249"/>
    <s v="ACT TCCS - PTS - City Maintenance - PM - Nicholls Depot"/>
    <n v="721703"/>
    <m/>
    <s v="Agricultural"/>
    <m/>
    <m/>
    <s v="JOHN DEERE"/>
    <s v="TRACTOR"/>
    <s v="6105M Cab Tractor"/>
    <s v="HOLT CALTEX WOOLWORTHS"/>
    <s v="CALTEX Australia - Fuel"/>
    <n v="7071340000000000"/>
    <d v="2019-08-08T00:00:00"/>
    <d v="1899-12-30T09:04:00"/>
    <n v="2124"/>
    <x v="0"/>
    <n v="95"/>
    <n v="1.53"/>
    <n v="132.31"/>
    <n v="13.24"/>
    <n v="145.55000000000001"/>
  </r>
  <r>
    <x v="249"/>
    <s v="ACT TCCS - PTS - City Maintenance - PM - Nicholls Depot"/>
    <n v="721703"/>
    <m/>
    <s v="Agricultural"/>
    <m/>
    <m/>
    <s v="JOHN DEERE"/>
    <s v="TRACTOR"/>
    <s v="6105M Cab Tractor"/>
    <s v="HOLT CALTEX WOOLWORTHS"/>
    <s v="CALTEX Australia - Fuel"/>
    <n v="7071340000000000"/>
    <d v="2019-08-14T00:00:00"/>
    <d v="1899-12-30T00:57:00"/>
    <n v="2149"/>
    <x v="0"/>
    <n v="133"/>
    <n v="1.53"/>
    <n v="185.24"/>
    <n v="18.53"/>
    <n v="203.77"/>
  </r>
  <r>
    <x v="364"/>
    <s v="ACT TCCS - PTS - City Maintenance - PM - Nicholls Depot"/>
    <n v="320571"/>
    <m/>
    <s v="Passenger"/>
    <m/>
    <n v="2011"/>
    <s v="FUEL CARD"/>
    <s v="FUEL CARD"/>
    <s v="Fuel Card"/>
    <s v="CALTEX  MITCHELL S/STN"/>
    <s v="CALTEX Australia - Fuel"/>
    <n v="7071340000000000"/>
    <d v="2019-07-02T00:00:00"/>
    <d v="1899-12-30T06:59:00"/>
    <n v="103540"/>
    <x v="1"/>
    <n v="66.03"/>
    <n v="1.35"/>
    <n v="80.849999999999994"/>
    <n v="8.09"/>
    <n v="88.94"/>
  </r>
  <r>
    <x v="364"/>
    <s v="ACT TCCS - PTS - City Maintenance - PM - Nicholls Depot"/>
    <n v="320571"/>
    <m/>
    <s v="Passenger"/>
    <m/>
    <n v="2011"/>
    <s v="FUEL CARD"/>
    <s v="FUEL CARD"/>
    <s v="Fuel Card"/>
    <s v="CALTEX  MITCHELL S/STN"/>
    <s v="CALTEX Australia - Fuel"/>
    <n v="7071340000000000"/>
    <d v="2019-07-08T00:00:00"/>
    <d v="1899-12-30T13:08:00"/>
    <n v="103808"/>
    <x v="1"/>
    <n v="55.49"/>
    <n v="1.38"/>
    <n v="69.819999999999993"/>
    <n v="6.98"/>
    <n v="76.8"/>
  </r>
  <r>
    <x v="364"/>
    <s v="ACT TCCS - PTS - City Maintenance - PM - Nicholls Depot"/>
    <n v="320571"/>
    <m/>
    <s v="Passenger"/>
    <m/>
    <n v="2011"/>
    <s v="FUEL CARD"/>
    <s v="FUEL CARD"/>
    <s v="Fuel Card"/>
    <s v="CALTEX NICHOLLS STAR MART"/>
    <s v="CALTEX Australia - Fuel"/>
    <n v="7071340000000000"/>
    <d v="2019-01-23T00:00:00"/>
    <d v="1899-12-30T07:21:00"/>
    <n v="98767"/>
    <x v="1"/>
    <n v="52.61"/>
    <n v="1.22"/>
    <n v="58.58"/>
    <n v="5.86"/>
    <n v="64.44"/>
  </r>
  <r>
    <x v="364"/>
    <s v="ACT TCCS - PTS - City Maintenance - PM - Nicholls Depot"/>
    <n v="320571"/>
    <m/>
    <s v="Passenger"/>
    <m/>
    <n v="2011"/>
    <s v="FUEL CARD"/>
    <s v="FUEL CARD"/>
    <s v="Fuel Card"/>
    <s v="CALTEX NICHOLLS STAR MART"/>
    <s v="CALTEX Australia - Fuel"/>
    <n v="7071340000000000"/>
    <d v="2019-03-18T00:00:00"/>
    <d v="1899-12-30T13:00:00"/>
    <n v="99044"/>
    <x v="1"/>
    <n v="41.59"/>
    <n v="1.33"/>
    <n v="50.31"/>
    <n v="5.03"/>
    <n v="55.34"/>
  </r>
  <r>
    <x v="364"/>
    <s v="ACT TCCS - PTS - City Maintenance - PM - Nicholls Depot"/>
    <n v="320571"/>
    <m/>
    <s v="Passenger"/>
    <m/>
    <n v="2011"/>
    <s v="FUEL CARD"/>
    <s v="FUEL CARD"/>
    <s v="Fuel Card"/>
    <s v="CALTEX NICHOLLS STAR MART"/>
    <s v="CALTEX Australia - Fuel"/>
    <n v="7071340000000000"/>
    <d v="2019-04-05T00:00:00"/>
    <d v="1899-12-30T00:59:00"/>
    <n v="99759"/>
    <x v="1"/>
    <n v="57.33"/>
    <n v="1.33"/>
    <n v="69.14"/>
    <n v="6.91"/>
    <n v="76.05"/>
  </r>
  <r>
    <x v="364"/>
    <s v="ACT TCCS - PTS - City Maintenance - PM - Nicholls Depot"/>
    <n v="320571"/>
    <m/>
    <s v="Passenger"/>
    <m/>
    <n v="2011"/>
    <s v="FUEL CARD"/>
    <s v="FUEL CARD"/>
    <s v="Fuel Card"/>
    <s v="CALTEX NICHOLLS STAR MART"/>
    <s v="CALTEX Australia - Fuel"/>
    <n v="7071340000000000"/>
    <d v="2019-05-17T00:00:00"/>
    <d v="1899-12-30T10:40:00"/>
    <m/>
    <x v="1"/>
    <n v="65.12"/>
    <n v="1.42"/>
    <n v="84.09"/>
    <n v="8.41"/>
    <n v="92.5"/>
  </r>
  <r>
    <x v="364"/>
    <s v="ACT TCCS - PTS - City Maintenance - PM - Nicholls Depot"/>
    <n v="320571"/>
    <m/>
    <s v="Passenger"/>
    <m/>
    <n v="2011"/>
    <s v="FUEL CARD"/>
    <s v="FUEL CARD"/>
    <s v="Fuel Card"/>
    <s v="CALTEX NICHOLLS STAR MART"/>
    <s v="CALTEX Australia - Fuel"/>
    <n v="7071340000000000"/>
    <d v="2019-05-28T00:00:00"/>
    <d v="1899-12-30T10:22:00"/>
    <n v="101699"/>
    <x v="1"/>
    <n v="58.18"/>
    <n v="1.42"/>
    <n v="75.13"/>
    <n v="7.51"/>
    <n v="82.64"/>
  </r>
  <r>
    <x v="364"/>
    <s v="ACT TCCS - PTS - City Maintenance - PM - Nicholls Depot"/>
    <n v="320571"/>
    <m/>
    <s v="Passenger"/>
    <m/>
    <n v="2011"/>
    <s v="FUEL CARD"/>
    <s v="FUEL CARD"/>
    <s v="Fuel Card"/>
    <s v="CALTEX NICHOLLS STAR MART"/>
    <s v="CALTEX Australia - Fuel"/>
    <n v="7071340000000000"/>
    <d v="2019-06-17T00:00:00"/>
    <d v="1899-12-30T00:45:00"/>
    <n v="102724"/>
    <x v="1"/>
    <n v="79.78"/>
    <n v="1.33"/>
    <n v="96.61"/>
    <n v="9.66"/>
    <n v="106.27"/>
  </r>
  <r>
    <x v="364"/>
    <s v="ACT TCCS - PTS - City Maintenance - PM - Nicholls Depot"/>
    <n v="320571"/>
    <m/>
    <s v="Passenger"/>
    <m/>
    <n v="2011"/>
    <s v="FUEL CARD"/>
    <s v="FUEL CARD"/>
    <s v="Fuel Card"/>
    <s v="CALTEX NICHOLLS STAR MART"/>
    <s v="CALTEX Australia - Fuel"/>
    <n v="7071340000000000"/>
    <d v="2019-07-16T00:00:00"/>
    <d v="1899-12-30T11:22:00"/>
    <n v="104304"/>
    <x v="1"/>
    <n v="67.09"/>
    <n v="1.39"/>
    <n v="84.58"/>
    <n v="8.4600000000000009"/>
    <n v="93.04"/>
  </r>
  <r>
    <x v="364"/>
    <s v="ACT TCCS - PTS - City Maintenance - PM - Nicholls Depot"/>
    <n v="320571"/>
    <m/>
    <s v="Passenger"/>
    <m/>
    <n v="2011"/>
    <s v="FUEL CARD"/>
    <s v="FUEL CARD"/>
    <s v="Fuel Card"/>
    <s v="CALTEX NICHOLLS STAR MART"/>
    <s v="CALTEX Australia - Fuel"/>
    <n v="7071340000000000"/>
    <d v="2019-08-01T00:00:00"/>
    <d v="1899-12-30T09:49:00"/>
    <n v="105096"/>
    <x v="1"/>
    <n v="65.56"/>
    <n v="1.36"/>
    <n v="81.08"/>
    <n v="8.11"/>
    <n v="89.19"/>
  </r>
  <r>
    <x v="364"/>
    <s v="ACT TCCS - PTS - City Maintenance - PM - Nicholls Depot"/>
    <n v="320571"/>
    <m/>
    <s v="Passenger"/>
    <m/>
    <n v="2011"/>
    <s v="FUEL CARD"/>
    <s v="FUEL CARD"/>
    <s v="Fuel Card"/>
    <s v="EG FUELCO 1560 GUNGAHLIN"/>
    <s v="CALTEX Australia - Fuel"/>
    <n v="7071340000000000"/>
    <d v="2019-04-29T00:00:00"/>
    <d v="1899-12-30T00:53:00"/>
    <m/>
    <x v="1"/>
    <n v="87.75"/>
    <n v="1.4"/>
    <n v="111.72"/>
    <n v="11.17"/>
    <n v="122.89"/>
  </r>
  <r>
    <x v="364"/>
    <s v="ACT TCCS - PTS - City Maintenance - PM - Nicholls Depot"/>
    <n v="320571"/>
    <m/>
    <s v="Passenger"/>
    <m/>
    <n v="2011"/>
    <s v="FUEL CARD"/>
    <s v="FUEL CARD"/>
    <s v="Fuel Card"/>
    <s v="EG FUELCO 1560 GUNGAHLIN"/>
    <s v="CALTEX Australia - Fuel"/>
    <n v="7071340000000000"/>
    <d v="2019-05-08T00:00:00"/>
    <d v="1899-12-30T00:47:00"/>
    <n v="100754"/>
    <x v="1"/>
    <n v="68.56"/>
    <n v="1.44"/>
    <n v="89.78"/>
    <n v="8.98"/>
    <n v="98.76"/>
  </r>
  <r>
    <x v="364"/>
    <s v="ACT TCCS - PTS - City Maintenance - PM - Nicholls Depot"/>
    <n v="320571"/>
    <m/>
    <s v="Passenger"/>
    <m/>
    <n v="2011"/>
    <s v="FUEL CARD"/>
    <s v="FUEL CARD"/>
    <s v="Fuel Card"/>
    <s v="EG FUELCO 1560 GUNGAHLIN"/>
    <s v="CALTEX Australia - Fuel"/>
    <n v="7071340000000000"/>
    <d v="2019-06-06T00:00:00"/>
    <d v="1899-12-30T07:05:00"/>
    <n v="102184"/>
    <x v="1"/>
    <n v="65.56"/>
    <n v="1.39"/>
    <n v="82.87"/>
    <n v="8.2899999999999991"/>
    <n v="91.16"/>
  </r>
  <r>
    <x v="364"/>
    <s v="ACT TCCS - PTS - City Maintenance - PM - Nicholls Depot"/>
    <n v="320571"/>
    <m/>
    <s v="Passenger"/>
    <m/>
    <n v="2011"/>
    <s v="FUEL CARD"/>
    <s v="FUEL CARD"/>
    <s v="Fuel Card"/>
    <s v="EG FUELCO 1560 GUNGAHLIN"/>
    <s v="CALTEX Australia - Fuel"/>
    <n v="7071340000000000"/>
    <d v="2019-06-25T00:00:00"/>
    <d v="1899-12-30T10:32:00"/>
    <n v="3942"/>
    <x v="1"/>
    <n v="61"/>
    <n v="1.34"/>
    <n v="73.95"/>
    <n v="7.4"/>
    <n v="81.349999999999994"/>
  </r>
  <r>
    <x v="364"/>
    <s v="ACT TCCS - PTS - City Maintenance - PM - Nicholls Depot"/>
    <n v="320571"/>
    <m/>
    <s v="Passenger"/>
    <m/>
    <n v="2011"/>
    <s v="FUEL CARD"/>
    <s v="FUEL CARD"/>
    <s v="Fuel Card"/>
    <s v="EG FUELCO 1560 GUNGAHLIN"/>
    <s v="CALTEX Australia - Fuel"/>
    <n v="7071340000000000"/>
    <d v="2019-07-24T00:00:00"/>
    <d v="1899-12-30T07:18:00"/>
    <n v="104730"/>
    <x v="1"/>
    <n v="66.540000000000006"/>
    <n v="1.36"/>
    <n v="82.17"/>
    <n v="8.2200000000000006"/>
    <n v="90.39"/>
  </r>
  <r>
    <x v="364"/>
    <s v="ACT TCCS - PTS - City Maintenance - PM - Nicholls Depot"/>
    <n v="320571"/>
    <m/>
    <s v="Passenger"/>
    <m/>
    <n v="2011"/>
    <s v="FUEL CARD"/>
    <s v="FUEL CARD"/>
    <s v="Fuel Card"/>
    <s v="EG FUELCO 1560 GUNGAHLIN"/>
    <s v="CALTEX Australia - Fuel"/>
    <n v="7071340000000000"/>
    <d v="2019-08-08T00:00:00"/>
    <d v="1899-12-30T10:01:00"/>
    <n v="105512"/>
    <x v="1"/>
    <n v="64.61"/>
    <n v="1.36"/>
    <n v="79.790000000000006"/>
    <n v="7.98"/>
    <n v="87.77"/>
  </r>
  <r>
    <x v="364"/>
    <s v="ACT TCCS - PTS - City Maintenance - PM - Nicholls Depot"/>
    <n v="320571"/>
    <m/>
    <s v="Passenger"/>
    <m/>
    <n v="2011"/>
    <s v="FUEL CARD"/>
    <s v="FUEL CARD"/>
    <s v="Fuel Card"/>
    <s v="GUNGAHLIN WOOLWORTHS S/STN"/>
    <s v="CALTEX Australia - Fuel"/>
    <n v="7071340000000000"/>
    <d v="2019-01-16T00:00:00"/>
    <d v="1899-12-30T10:09:00"/>
    <n v="98432"/>
    <x v="1"/>
    <n v="65.08"/>
    <n v="1.17"/>
    <n v="69.42"/>
    <n v="6.94"/>
    <n v="76.36"/>
  </r>
  <r>
    <x v="364"/>
    <s v="ACT TCCS - PTS - City Maintenance - PM - Nicholls Depot"/>
    <n v="320571"/>
    <m/>
    <s v="Passenger"/>
    <m/>
    <n v="2011"/>
    <s v="FUEL CARD"/>
    <s v="FUEL CARD"/>
    <s v="Fuel Card"/>
    <s v="GUNGAHLIN WOOLWORTHS S/STN"/>
    <s v="CALTEX Australia - Fuel"/>
    <n v="7071340000000000"/>
    <d v="2019-03-27T00:00:00"/>
    <d v="1899-12-30T00:07:00"/>
    <m/>
    <x v="1"/>
    <n v="62.05"/>
    <n v="1.33"/>
    <n v="74.83"/>
    <n v="7.48"/>
    <n v="82.31"/>
  </r>
  <r>
    <x v="365"/>
    <s v="ACT TCCS - PTS - City Maintenance - PM - Nicholls Depot"/>
    <n v="320572"/>
    <m/>
    <s v="Passenger"/>
    <m/>
    <n v="2011"/>
    <s v="FUEL CARD"/>
    <s v="FUEL CARD"/>
    <s v="Fuel Card"/>
    <s v="CALTEX KALEEN STAR MART"/>
    <s v="CALTEX Australia - Fuel"/>
    <n v="7071340000000000"/>
    <d v="2019-04-04T00:00:00"/>
    <d v="1899-12-30T07:45:00"/>
    <m/>
    <x v="1"/>
    <n v="43.13"/>
    <n v="1.33"/>
    <n v="52.01"/>
    <n v="5.2"/>
    <n v="57.21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1-23T00:00:00"/>
    <d v="1899-12-30T06:25:00"/>
    <m/>
    <x v="1"/>
    <n v="65.75"/>
    <n v="1.22"/>
    <n v="73.209999999999994"/>
    <n v="7.32"/>
    <n v="80.53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2-04T00:00:00"/>
    <d v="1899-12-30T07:23:00"/>
    <n v="1"/>
    <x v="1"/>
    <n v="30.01"/>
    <n v="1.24"/>
    <n v="33.74"/>
    <n v="3.37"/>
    <n v="37.11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2-06T00:00:00"/>
    <d v="1899-12-30T06:55:00"/>
    <n v="65933"/>
    <x v="0"/>
    <n v="53.37"/>
    <n v="1.35"/>
    <n v="65.55"/>
    <n v="6.56"/>
    <n v="72.11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2-15T00:00:00"/>
    <d v="1899-12-30T08:31:00"/>
    <m/>
    <x v="1"/>
    <n v="60.04"/>
    <n v="1.25"/>
    <n v="68.13"/>
    <n v="6.81"/>
    <n v="74.94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3-26T00:00:00"/>
    <d v="1899-12-30T10:28:00"/>
    <m/>
    <x v="1"/>
    <n v="40.01"/>
    <n v="1.33"/>
    <n v="48.25"/>
    <n v="4.83"/>
    <n v="53.08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4-08T00:00:00"/>
    <d v="1899-12-30T13:09:00"/>
    <m/>
    <x v="1"/>
    <n v="71.010000000000005"/>
    <n v="1.32"/>
    <n v="85.25"/>
    <n v="8.5299999999999994"/>
    <n v="93.78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5-13T00:00:00"/>
    <d v="1899-12-30T00:45:00"/>
    <m/>
    <x v="1"/>
    <n v="72.23"/>
    <n v="1.42"/>
    <n v="93.27"/>
    <n v="9.33"/>
    <n v="102.6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6-06T00:00:00"/>
    <d v="1899-12-30T11:17:00"/>
    <m/>
    <x v="1"/>
    <n v="60.02"/>
    <n v="1.39"/>
    <n v="75.87"/>
    <n v="7.59"/>
    <n v="83.46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6-26T00:00:00"/>
    <d v="1899-12-30T08:28:00"/>
    <m/>
    <x v="1"/>
    <n v="50.08"/>
    <n v="1.36"/>
    <n v="60.59"/>
    <n v="6.06"/>
    <n v="66.650000000000006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7-09T00:00:00"/>
    <d v="1899-12-30T00:16:00"/>
    <m/>
    <x v="1"/>
    <n v="60"/>
    <n v="1.37"/>
    <n v="74.75"/>
    <n v="7.48"/>
    <n v="82.23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7-15T00:00:00"/>
    <d v="1899-12-30T00:45:00"/>
    <m/>
    <x v="1"/>
    <n v="20.03"/>
    <n v="1.37"/>
    <n v="24.95"/>
    <n v="2.5"/>
    <n v="27.45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7-16T00:00:00"/>
    <d v="1899-12-30T07:49:00"/>
    <m/>
    <x v="1"/>
    <n v="47.68"/>
    <n v="1.39"/>
    <n v="60.11"/>
    <n v="6.01"/>
    <n v="66.12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7-17T00:00:00"/>
    <d v="1899-12-30T11:31:00"/>
    <m/>
    <x v="1"/>
    <n v="53.88"/>
    <n v="1.39"/>
    <n v="67.930000000000007"/>
    <n v="6.79"/>
    <n v="74.72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7-19T00:00:00"/>
    <d v="1899-12-30T11:46:00"/>
    <m/>
    <x v="1"/>
    <n v="40.58"/>
    <n v="1.39"/>
    <n v="51.15"/>
    <n v="5.12"/>
    <n v="56.27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7-22T00:00:00"/>
    <d v="1899-12-30T00:47:00"/>
    <m/>
    <x v="4"/>
    <n v="21.98"/>
    <n v="1.49"/>
    <n v="29.81"/>
    <n v="2.98"/>
    <n v="32.79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7-23T00:00:00"/>
    <d v="1899-12-30T13:01:00"/>
    <m/>
    <x v="1"/>
    <n v="111.82"/>
    <n v="1.38"/>
    <n v="140.34"/>
    <n v="14.03"/>
    <n v="154.37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8-06T00:00:00"/>
    <d v="1899-12-30T11:42:00"/>
    <m/>
    <x v="1"/>
    <n v="93.74"/>
    <n v="1.36"/>
    <n v="115.94"/>
    <n v="11.59"/>
    <n v="127.53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10-11T00:00:00"/>
    <d v="1899-12-30T08:20:00"/>
    <m/>
    <x v="1"/>
    <n v="70.03"/>
    <n v="1.44"/>
    <n v="91.71"/>
    <n v="9.17"/>
    <n v="100.88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10-21T00:00:00"/>
    <d v="1899-12-30T11:01:00"/>
    <m/>
    <x v="1"/>
    <n v="80.069999999999993"/>
    <n v="1.44"/>
    <n v="104.85"/>
    <n v="10.49"/>
    <n v="115.34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11-11T00:00:00"/>
    <d v="1899-12-30T10:00:00"/>
    <m/>
    <x v="1"/>
    <n v="47.34"/>
    <n v="1.4"/>
    <n v="60.22"/>
    <n v="6.02"/>
    <n v="66.239999999999995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11-20T00:00:00"/>
    <d v="1899-12-30T08:28:00"/>
    <m/>
    <x v="1"/>
    <n v="30"/>
    <n v="1.42"/>
    <n v="38.75"/>
    <n v="3.88"/>
    <n v="42.63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12-11T00:00:00"/>
    <d v="1899-12-30T09:53:00"/>
    <m/>
    <x v="1"/>
    <n v="34.83"/>
    <n v="1.42"/>
    <n v="44.98"/>
    <n v="4.5"/>
    <n v="49.48"/>
  </r>
  <r>
    <x v="365"/>
    <s v="ACT TCCS - PTS - City Maintenance - PM - Nicholls Depot"/>
    <n v="320572"/>
    <m/>
    <s v="Passenger"/>
    <m/>
    <n v="2011"/>
    <s v="FUEL CARD"/>
    <s v="FUEL CARD"/>
    <s v="Fuel Card"/>
    <s v="GUNGAHLIN WOOLWORTHS S/STN"/>
    <s v="CALTEX Australia - Fuel"/>
    <n v="7071340000000000"/>
    <d v="2019-03-15T00:00:00"/>
    <d v="1899-12-30T00:30:00"/>
    <m/>
    <x v="1"/>
    <n v="40"/>
    <n v="1.33"/>
    <n v="48.38"/>
    <n v="4.84"/>
    <n v="53.22"/>
  </r>
  <r>
    <x v="366"/>
    <s v="ACT TCCS - PTS - City Maintenance - PM - Nicholls Depot"/>
    <n v="320573"/>
    <m/>
    <s v="Passenger"/>
    <m/>
    <n v="2011"/>
    <s v="FUEL CARD"/>
    <s v="FUEL CARD"/>
    <s v="Fuel Card"/>
    <s v="CALTEX  MITCHELL S/STN"/>
    <s v="CALTEX Australia - Fuel"/>
    <n v="7071340000000000"/>
    <d v="2019-05-14T00:00:00"/>
    <d v="1899-12-30T07:02:00"/>
    <m/>
    <x v="1"/>
    <n v="70.180000000000007"/>
    <n v="1.4"/>
    <n v="89.35"/>
    <n v="8.94"/>
    <n v="98.29"/>
  </r>
  <r>
    <x v="366"/>
    <s v="ACT TCCS - PTS - City Maintenance - PM - Nicholls Depot"/>
    <n v="320573"/>
    <m/>
    <s v="Passenger"/>
    <m/>
    <n v="2011"/>
    <s v="FUEL CARD"/>
    <s v="FUEL CARD"/>
    <s v="Fuel Card"/>
    <s v="CALTEX  MITCHELL S/STN"/>
    <s v="CALTEX Australia - Fuel"/>
    <n v="7071340000000000"/>
    <d v="2019-05-20T00:00:00"/>
    <d v="1899-12-30T09:38:00"/>
    <n v="146180"/>
    <x v="1"/>
    <n v="24.21"/>
    <n v="1.4"/>
    <n v="30.83"/>
    <n v="3.08"/>
    <n v="33.909999999999997"/>
  </r>
  <r>
    <x v="366"/>
    <s v="ACT TCCS - PTS - City Maintenance - PM - Nicholls Depot"/>
    <n v="320573"/>
    <m/>
    <s v="Passenger"/>
    <m/>
    <n v="2011"/>
    <s v="FUEL CARD"/>
    <s v="FUEL CARD"/>
    <s v="Fuel Card"/>
    <s v="CALTEX  MITCHELL S/STN"/>
    <s v="CALTEX Australia - Fuel"/>
    <n v="7071340000000000"/>
    <d v="2019-05-23T00:00:00"/>
    <d v="1899-12-30T06:27:00"/>
    <n v="146351"/>
    <x v="1"/>
    <n v="68.16"/>
    <n v="1.4"/>
    <n v="86.78"/>
    <n v="8.68"/>
    <n v="95.46"/>
  </r>
  <r>
    <x v="366"/>
    <s v="ACT TCCS - PTS - City Maintenance - PM - Nicholls Depot"/>
    <n v="320573"/>
    <m/>
    <s v="Passenger"/>
    <m/>
    <n v="2011"/>
    <s v="FUEL CARD"/>
    <s v="FUEL CARD"/>
    <s v="Fuel Card"/>
    <s v="CALTEX  MITCHELL S/STN"/>
    <s v="CALTEX Australia - Fuel"/>
    <n v="7071340000000000"/>
    <d v="2019-06-11T00:00:00"/>
    <d v="1899-12-30T07:06:00"/>
    <n v="147264"/>
    <x v="1"/>
    <n v="67.63"/>
    <n v="1.4"/>
    <n v="86.11"/>
    <n v="8.61"/>
    <n v="94.72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1-09T00:00:00"/>
    <d v="1899-12-30T09:44:00"/>
    <n v="140366"/>
    <x v="1"/>
    <n v="67.28"/>
    <n v="1.19"/>
    <n v="72.540000000000006"/>
    <n v="7.25"/>
    <n v="79.790000000000006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1-17T00:00:00"/>
    <d v="1899-12-30T05:17:00"/>
    <n v="140739"/>
    <x v="1"/>
    <n v="65.41"/>
    <n v="1.19"/>
    <n v="70.66"/>
    <n v="7.07"/>
    <n v="77.73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1-23T00:00:00"/>
    <d v="1899-12-30T06:17:00"/>
    <m/>
    <x v="4"/>
    <n v="64.42"/>
    <n v="1.33"/>
    <n v="78.040000000000006"/>
    <n v="7.8"/>
    <n v="85.84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1-31T00:00:00"/>
    <d v="1899-12-30T05:07:00"/>
    <n v="141429"/>
    <x v="1"/>
    <n v="61.79"/>
    <n v="1.23"/>
    <n v="69.06"/>
    <n v="6.91"/>
    <n v="75.97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2-06T00:00:00"/>
    <d v="1899-12-30T09:58:00"/>
    <n v="141832"/>
    <x v="1"/>
    <n v="68.290000000000006"/>
    <n v="1.24"/>
    <n v="76.77"/>
    <n v="7.68"/>
    <n v="84.45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2-15T00:00:00"/>
    <d v="1899-12-30T10:01:00"/>
    <m/>
    <x v="4"/>
    <n v="67.12"/>
    <n v="1.37"/>
    <n v="83.46"/>
    <n v="8.35"/>
    <n v="91.81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2-22T00:00:00"/>
    <d v="1899-12-30T09:41:00"/>
    <n v="142691"/>
    <x v="1"/>
    <n v="67.34"/>
    <n v="1.27"/>
    <n v="77.58"/>
    <n v="7.76"/>
    <n v="85.34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3-05T00:00:00"/>
    <d v="1899-12-30T09:44:00"/>
    <n v="143142"/>
    <x v="1"/>
    <n v="68.709999999999994"/>
    <n v="1.32"/>
    <n v="82.31"/>
    <n v="8.23"/>
    <n v="90.54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3-14T00:00:00"/>
    <d v="1899-12-30T00:52:00"/>
    <n v="143604"/>
    <x v="1"/>
    <n v="69.44"/>
    <n v="1.33"/>
    <n v="83.77"/>
    <n v="8.3800000000000008"/>
    <n v="92.15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3-27T00:00:00"/>
    <d v="1899-12-30T00:52:00"/>
    <n v="144081"/>
    <x v="1"/>
    <n v="68.25"/>
    <n v="1.33"/>
    <n v="82.3"/>
    <n v="8.23"/>
    <n v="90.53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4-05T00:00:00"/>
    <d v="1899-12-30T09:45:00"/>
    <n v="144552"/>
    <x v="1"/>
    <n v="67.61"/>
    <n v="1.33"/>
    <n v="81.53"/>
    <n v="8.15"/>
    <n v="89.68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5-02T00:00:00"/>
    <d v="1899-12-30T00:51:00"/>
    <m/>
    <x v="1"/>
    <n v="65.56"/>
    <n v="1.39"/>
    <n v="82.87"/>
    <n v="8.2899999999999991"/>
    <n v="91.16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5-31T00:00:00"/>
    <d v="1899-12-30T09:28:00"/>
    <n v="146810"/>
    <x v="1"/>
    <n v="68.23"/>
    <n v="1.42"/>
    <n v="88.11"/>
    <n v="8.81"/>
    <n v="96.92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6-19T00:00:00"/>
    <d v="1899-12-30T09:34:00"/>
    <n v="147691"/>
    <x v="1"/>
    <n v="67.209999999999994"/>
    <n v="1.33"/>
    <n v="81.39"/>
    <n v="8.14"/>
    <n v="89.53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6-27T00:00:00"/>
    <d v="1899-12-30T09:51:00"/>
    <n v="148121"/>
    <x v="1"/>
    <n v="63.25"/>
    <n v="1.36"/>
    <n v="76.53"/>
    <n v="7.65"/>
    <n v="84.18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7-10T00:00:00"/>
    <d v="1899-12-30T09:32:00"/>
    <n v="148458"/>
    <x v="1"/>
    <n v="68.75"/>
    <n v="1.37"/>
    <n v="85.65"/>
    <n v="8.57"/>
    <n v="94.22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7-22T00:00:00"/>
    <d v="1899-12-30T09:33:00"/>
    <n v="149001"/>
    <x v="1"/>
    <n v="69.3"/>
    <n v="1.38"/>
    <n v="86.97"/>
    <n v="8.6999999999999993"/>
    <n v="95.67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8-01T00:00:00"/>
    <d v="1899-12-30T10:14:00"/>
    <n v="149430"/>
    <x v="1"/>
    <n v="69.12"/>
    <n v="1.36"/>
    <n v="85.49"/>
    <n v="8.5500000000000007"/>
    <n v="94.04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8-09T00:00:00"/>
    <d v="1899-12-30T09:53:00"/>
    <n v="149862"/>
    <x v="1"/>
    <n v="66.05"/>
    <n v="1.36"/>
    <n v="81.69"/>
    <n v="8.17"/>
    <n v="89.86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8-15T00:00:00"/>
    <d v="1899-12-30T09:41:00"/>
    <n v="150211"/>
    <x v="1"/>
    <n v="63.29"/>
    <n v="1.36"/>
    <n v="78.28"/>
    <n v="7.83"/>
    <n v="86.11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8-23T00:00:00"/>
    <d v="1899-12-30T09:54:00"/>
    <n v="150695"/>
    <x v="1"/>
    <n v="69.28"/>
    <n v="1.36"/>
    <n v="85.69"/>
    <n v="8.57"/>
    <n v="94.26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9-02T00:00:00"/>
    <d v="1899-12-30T09:31:00"/>
    <n v="151150"/>
    <x v="1"/>
    <n v="67.45"/>
    <n v="1.36"/>
    <n v="83.43"/>
    <n v="8.34"/>
    <n v="91.77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9-03T00:00:00"/>
    <d v="1899-12-30T09:44:00"/>
    <m/>
    <x v="1"/>
    <n v="48.33"/>
    <n v="1.36"/>
    <n v="59.77"/>
    <n v="5.98"/>
    <n v="65.75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9-11T00:00:00"/>
    <d v="1899-12-30T09:44:00"/>
    <m/>
    <x v="1"/>
    <n v="58.82"/>
    <n v="1.36"/>
    <n v="72.75"/>
    <n v="7.28"/>
    <n v="80.03"/>
  </r>
  <r>
    <x v="366"/>
    <s v="ACT TCCS - PTS - City Maintenance - PM - Nicholls Depot"/>
    <n v="320573"/>
    <m/>
    <s v="Passenger"/>
    <m/>
    <n v="2011"/>
    <s v="FUEL CARD"/>
    <s v="FUEL CARD"/>
    <s v="Fuel Card"/>
    <s v="EG FUELCO 1560 GUNGAHLIN"/>
    <s v="CALTEX Australia - Fuel"/>
    <n v="7071340000000000"/>
    <d v="2019-04-16T00:00:00"/>
    <d v="1899-12-30T11:09:00"/>
    <n v="145008"/>
    <x v="1"/>
    <n v="65.83"/>
    <n v="1.4"/>
    <n v="83.81"/>
    <n v="8.3800000000000008"/>
    <n v="92.19"/>
  </r>
  <r>
    <x v="366"/>
    <s v="ACT TCCS - PTS - City Maintenance - PM - Nicholls Depot"/>
    <n v="320573"/>
    <m/>
    <s v="Passenger"/>
    <m/>
    <n v="2011"/>
    <s v="FUEL CARD"/>
    <s v="FUEL CARD"/>
    <s v="Fuel Card"/>
    <s v="EG FUELCO 1560 GUNGAHLIN"/>
    <s v="CALTEX Australia - Fuel"/>
    <n v="7071340000000000"/>
    <d v="2019-08-10T00:00:00"/>
    <d v="1899-12-30T08:48:00"/>
    <m/>
    <x v="1"/>
    <n v="64.84"/>
    <n v="1.36"/>
    <n v="79.959999999999994"/>
    <n v="8"/>
    <n v="87.96"/>
  </r>
  <r>
    <x v="367"/>
    <s v="ACT TCCS - PTS - City Maintenance - PM - Nicholls Depot"/>
    <n v="320601"/>
    <m/>
    <s v="Passenger"/>
    <n v="119117"/>
    <m/>
    <s v="FUEL CARD"/>
    <s v="FUEL CARD"/>
    <s v="Fuel Card"/>
    <s v="CALTEX KALEEN STAR MART"/>
    <s v="CALTEX Australia - Fuel"/>
    <n v="7071340000000000"/>
    <d v="2019-04-01T00:00:00"/>
    <d v="1899-12-30T10:51:00"/>
    <n v="94183"/>
    <x v="0"/>
    <n v="133.41999999999999"/>
    <n v="1.41"/>
    <n v="170.9"/>
    <n v="17.09"/>
    <n v="187.99"/>
  </r>
  <r>
    <x v="367"/>
    <s v="ACT TCCS - PTS - City Maintenance - PM - Nicholls Depot"/>
    <n v="320601"/>
    <m/>
    <s v="Passenger"/>
    <n v="119117"/>
    <m/>
    <s v="FUEL CARD"/>
    <s v="FUEL CARD"/>
    <s v="Fuel Card"/>
    <s v="CALTEX NICHOLLS STAR MART"/>
    <s v="CALTEX Australia - Fuel"/>
    <n v="7071340000000000"/>
    <d v="2019-02-14T00:00:00"/>
    <d v="1899-12-30T06:29:00"/>
    <n v="92940"/>
    <x v="0"/>
    <n v="136.16"/>
    <n v="1.38"/>
    <n v="170.69"/>
    <n v="17.07"/>
    <n v="187.76"/>
  </r>
  <r>
    <x v="367"/>
    <s v="ACT TCCS - PTS - City Maintenance - PM - Nicholls Depot"/>
    <n v="320601"/>
    <m/>
    <s v="Passenger"/>
    <n v="119117"/>
    <m/>
    <s v="FUEL CARD"/>
    <s v="FUEL CARD"/>
    <s v="Fuel Card"/>
    <s v="CALTEX NICHOLLS STAR MART"/>
    <s v="CALTEX Australia - Fuel"/>
    <n v="7071340000000000"/>
    <d v="2019-04-29T00:00:00"/>
    <d v="1899-12-30T11:10:00"/>
    <n v="94904"/>
    <x v="0"/>
    <n v="149.77000000000001"/>
    <n v="1.46"/>
    <n v="198.65"/>
    <n v="19.87"/>
    <n v="218.52"/>
  </r>
  <r>
    <x v="367"/>
    <s v="ACT TCCS - PTS - City Maintenance - PM - Nicholls Depot"/>
    <n v="320601"/>
    <m/>
    <s v="Passenger"/>
    <n v="119117"/>
    <m/>
    <s v="FUEL CARD"/>
    <s v="FUEL CARD"/>
    <s v="Fuel Card"/>
    <s v="CALTEX NICHOLLS STAR MART"/>
    <s v="CALTEX Australia - Fuel"/>
    <n v="7071340000000000"/>
    <d v="2019-07-16T00:00:00"/>
    <d v="1899-12-30T11:23:00"/>
    <n v="96287"/>
    <x v="0"/>
    <n v="130.04"/>
    <n v="1.43"/>
    <n v="168.94"/>
    <n v="16.89"/>
    <n v="185.83"/>
  </r>
  <r>
    <x v="367"/>
    <s v="ACT TCCS - PTS - City Maintenance - PM - Nicholls Depot"/>
    <n v="320601"/>
    <m/>
    <s v="Passenger"/>
    <n v="119117"/>
    <m/>
    <s v="FUEL CARD"/>
    <s v="FUEL CARD"/>
    <s v="Fuel Card"/>
    <s v="CALTEX NICHOLLS STAR MART"/>
    <s v="CALTEX Australia - Fuel"/>
    <n v="7071340000000000"/>
    <d v="2019-09-24T00:00:00"/>
    <d v="1899-12-30T11:01:00"/>
    <n v="97397"/>
    <x v="0"/>
    <n v="129.94999999999999"/>
    <n v="1.45"/>
    <n v="171.18"/>
    <n v="17.12"/>
    <n v="188.3"/>
  </r>
  <r>
    <x v="367"/>
    <s v="ACT TCCS - PTS - City Maintenance - PM - Nicholls Depot"/>
    <n v="320601"/>
    <m/>
    <s v="Passenger"/>
    <n v="119117"/>
    <m/>
    <s v="FUEL CARD"/>
    <s v="FUEL CARD"/>
    <s v="Fuel Card"/>
    <s v="CALTEX NICHOLLS STAR MART"/>
    <s v="CALTEX Australia - Fuel"/>
    <n v="7071340000000000"/>
    <d v="2019-10-22T00:00:00"/>
    <d v="1899-12-30T06:37:00"/>
    <n v="98045"/>
    <x v="0"/>
    <n v="135.57"/>
    <n v="1.46"/>
    <n v="179.82"/>
    <n v="17.98"/>
    <n v="197.8"/>
  </r>
  <r>
    <x v="367"/>
    <s v="ACT TCCS - PTS - City Maintenance - PM - Nicholls Depot"/>
    <n v="320601"/>
    <m/>
    <s v="Passenger"/>
    <n v="119117"/>
    <m/>
    <s v="FUEL CARD"/>
    <s v="FUEL CARD"/>
    <s v="Fuel Card"/>
    <s v="HOLT CALTEX WOOLWORTHS"/>
    <s v="CALTEX Australia - Fuel"/>
    <n v="7071340000000000"/>
    <d v="2019-01-08T00:00:00"/>
    <d v="1899-12-30T08:47:00"/>
    <n v="91852"/>
    <x v="0"/>
    <n v="160.11000000000001"/>
    <n v="1.28"/>
    <n v="186.62"/>
    <n v="18.66"/>
    <n v="205.28"/>
  </r>
  <r>
    <x v="367"/>
    <s v="ACT TCCS - PTS - City Maintenance - PM - Nicholls Depot"/>
    <n v="320601"/>
    <m/>
    <s v="Passenger"/>
    <n v="119117"/>
    <m/>
    <s v="FUEL CARD"/>
    <s v="FUEL CARD"/>
    <s v="Fuel Card"/>
    <s v="HOLT CALTEX WOOLWORTHS"/>
    <s v="CALTEX Australia - Fuel"/>
    <n v="7071340000000000"/>
    <d v="2019-01-23T00:00:00"/>
    <d v="1899-12-30T10:31:00"/>
    <n v="92313"/>
    <x v="0"/>
    <n v="99.21"/>
    <n v="1.33"/>
    <n v="119.7"/>
    <n v="11.97"/>
    <n v="131.66999999999999"/>
  </r>
  <r>
    <x v="367"/>
    <s v="ACT TCCS - PTS - City Maintenance - PM - Nicholls Depot"/>
    <n v="320601"/>
    <m/>
    <s v="Passenger"/>
    <n v="119117"/>
    <m/>
    <s v="FUEL CARD"/>
    <s v="FUEL CARD"/>
    <s v="Fuel Card"/>
    <s v="HOLT CALTEX WOOLWORTHS"/>
    <s v="CALTEX Australia - Fuel"/>
    <n v="7071340000000000"/>
    <d v="2019-03-06T00:00:00"/>
    <d v="1899-12-30T09:02:00"/>
    <n v="93585"/>
    <x v="0"/>
    <n v="157.69"/>
    <n v="1.43"/>
    <n v="205.28"/>
    <n v="20.53"/>
    <n v="225.81"/>
  </r>
  <r>
    <x v="367"/>
    <s v="ACT TCCS - PTS - City Maintenance - PM - Nicholls Depot"/>
    <n v="320601"/>
    <m/>
    <s v="Passenger"/>
    <n v="119117"/>
    <m/>
    <s v="FUEL CARD"/>
    <s v="FUEL CARD"/>
    <s v="Fuel Card"/>
    <s v="HOLT CALTEX WOOLWORTHS"/>
    <s v="CALTEX Australia - Fuel"/>
    <n v="7071340000000000"/>
    <d v="2019-05-31T00:00:00"/>
    <d v="1899-12-30T09:37:00"/>
    <n v="95566"/>
    <x v="0"/>
    <n v="160.36000000000001"/>
    <n v="1.47"/>
    <n v="214.15"/>
    <n v="21.42"/>
    <n v="235.57"/>
  </r>
  <r>
    <x v="367"/>
    <s v="ACT TCCS - PTS - City Maintenance - PM - Nicholls Depot"/>
    <n v="320601"/>
    <m/>
    <s v="Passenger"/>
    <n v="119117"/>
    <m/>
    <s v="FUEL CARD"/>
    <s v="FUEL CARD"/>
    <s v="Fuel Card"/>
    <s v="HOLT CALTEX WOOLWORTHS"/>
    <s v="CALTEX Australia - Fuel"/>
    <n v="7071340000000000"/>
    <d v="2019-11-12T00:00:00"/>
    <d v="1899-12-30T11:36:00"/>
    <n v="98704"/>
    <x v="0"/>
    <n v="143.84"/>
    <n v="1.47"/>
    <n v="192.14"/>
    <n v="19.21"/>
    <n v="211.35"/>
  </r>
  <r>
    <x v="367"/>
    <s v="ACT TCCS - PTS - City Maintenance - PM - Nicholls Depot"/>
    <n v="320601"/>
    <m/>
    <s v="Passenger"/>
    <n v="119117"/>
    <m/>
    <s v="FUEL CARD"/>
    <s v="FUEL CARD"/>
    <s v="Fuel Card"/>
    <s v="HOLT CALTEX WOOLWORTHS"/>
    <s v="CALTEX Australia - Fuel"/>
    <n v="7071340000000000"/>
    <d v="2019-12-04T00:00:00"/>
    <d v="1899-12-30T09:18:00"/>
    <n v="99338"/>
    <x v="0"/>
    <n v="160.59"/>
    <n v="1.45"/>
    <n v="211.81"/>
    <n v="21.18"/>
    <n v="232.99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 MITCHELL S/STN"/>
    <s v="CALTEX Australia - Fuel"/>
    <n v="7071340000000000"/>
    <d v="2019-08-12T00:00:00"/>
    <d v="1899-12-30T08:43:00"/>
    <n v="125656"/>
    <x v="0"/>
    <n v="62.75"/>
    <n v="1.46"/>
    <n v="83.23"/>
    <n v="8.32"/>
    <n v="91.55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01-02T00:00:00"/>
    <d v="1899-12-30T13:45:00"/>
    <m/>
    <x v="0"/>
    <n v="62.59"/>
    <n v="1.35"/>
    <n v="76.790000000000006"/>
    <n v="7.68"/>
    <n v="84.47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01-14T00:00:00"/>
    <d v="1899-12-30T14:06:00"/>
    <m/>
    <x v="0"/>
    <n v="63.08"/>
    <n v="1.27"/>
    <n v="72.89"/>
    <n v="7.29"/>
    <n v="80.180000000000007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04-24T00:00:00"/>
    <d v="1899-12-30T06:24:00"/>
    <m/>
    <x v="0"/>
    <n v="45.42"/>
    <n v="1.46"/>
    <n v="60.25"/>
    <n v="6.03"/>
    <n v="66.28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05-13T00:00:00"/>
    <d v="1899-12-30T08:19:00"/>
    <n v="123026"/>
    <x v="0"/>
    <n v="69.44"/>
    <n v="1.49"/>
    <n v="94"/>
    <n v="9.4"/>
    <n v="103.4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06-07T00:00:00"/>
    <d v="1899-12-30T09:56:00"/>
    <n v="123086"/>
    <x v="0"/>
    <n v="68.37"/>
    <n v="1.44"/>
    <n v="89.44"/>
    <n v="8.94"/>
    <n v="98.38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07-11T00:00:00"/>
    <d v="1899-12-30T10:39:00"/>
    <n v="124642"/>
    <x v="0"/>
    <n v="64.739999999999995"/>
    <n v="1.42"/>
    <n v="83.52"/>
    <n v="8.35"/>
    <n v="91.87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08-19T00:00:00"/>
    <d v="1899-12-30T00:54:00"/>
    <n v="126033"/>
    <x v="0"/>
    <n v="54.64"/>
    <n v="1.44"/>
    <n v="71.48"/>
    <n v="7.15"/>
    <n v="78.63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08-28T00:00:00"/>
    <d v="1899-12-30T09:33:00"/>
    <n v="126596"/>
    <x v="0"/>
    <n v="64.91"/>
    <n v="1.44"/>
    <n v="84.92"/>
    <n v="8.49"/>
    <n v="93.41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09-06T00:00:00"/>
    <d v="1899-12-30T09:43:00"/>
    <n v="7457"/>
    <x v="0"/>
    <n v="64.040000000000006"/>
    <n v="1.41"/>
    <n v="82.03"/>
    <n v="8.1999999999999993"/>
    <n v="90.23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10-09T00:00:00"/>
    <d v="1899-12-30T00:42:00"/>
    <n v="128407"/>
    <x v="0"/>
    <n v="56.13"/>
    <n v="1.46"/>
    <n v="74.45"/>
    <n v="7.45"/>
    <n v="81.900000000000006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10-18T00:00:00"/>
    <d v="1899-12-30T13:53:00"/>
    <n v="128975"/>
    <x v="0"/>
    <n v="68.19"/>
    <n v="1.46"/>
    <n v="90.45"/>
    <n v="9.0500000000000007"/>
    <n v="99.5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10-28T00:00:00"/>
    <d v="1899-12-30T13:42:00"/>
    <n v="129346"/>
    <x v="0"/>
    <n v="57.49"/>
    <n v="1.46"/>
    <n v="76.25"/>
    <n v="7.63"/>
    <n v="83.88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11-05T00:00:00"/>
    <d v="1899-12-30T09:36:00"/>
    <n v="129866"/>
    <x v="0"/>
    <n v="62.08"/>
    <n v="1.46"/>
    <n v="82.34"/>
    <n v="8.23"/>
    <n v="90.57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11-14T00:00:00"/>
    <d v="1899-12-30T07:26:00"/>
    <n v="130361"/>
    <x v="0"/>
    <n v="63.7"/>
    <n v="1.46"/>
    <n v="84.49"/>
    <n v="8.4499999999999993"/>
    <n v="92.94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11-26T00:00:00"/>
    <d v="1899-12-30T09:55:00"/>
    <n v="130837"/>
    <x v="0"/>
    <n v="68.42"/>
    <n v="1.44"/>
    <n v="89.65"/>
    <n v="8.9700000000000006"/>
    <n v="98.62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12-05T00:00:00"/>
    <d v="1899-12-30T07:59:00"/>
    <n v="131320"/>
    <x v="0"/>
    <n v="67.55"/>
    <n v="1.44"/>
    <n v="88.64"/>
    <n v="8.86"/>
    <n v="97.5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12-13T00:00:00"/>
    <d v="1899-12-30T13:07:00"/>
    <n v="131767"/>
    <x v="0"/>
    <n v="63.9"/>
    <n v="1.46"/>
    <n v="84.83"/>
    <n v="8.48"/>
    <n v="93.31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EG FUELCO 1560 GUNGAHLIN"/>
    <s v="CALTEX Australia - Fuel"/>
    <n v="7071340000000000"/>
    <d v="2019-04-12T00:00:00"/>
    <d v="1899-12-30T06:44:00"/>
    <m/>
    <x v="0"/>
    <n v="35.5"/>
    <n v="1.46"/>
    <n v="47.08"/>
    <n v="4.71"/>
    <n v="51.79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EG FUELCO 1560 GUNGAHLIN"/>
    <s v="CALTEX Australia - Fuel"/>
    <n v="7071340000000000"/>
    <d v="2019-06-21T00:00:00"/>
    <d v="1899-12-30T00:51:00"/>
    <m/>
    <x v="0"/>
    <n v="60.86"/>
    <n v="1.41"/>
    <n v="77.739999999999995"/>
    <n v="7.77"/>
    <n v="85.51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EG FUELCO 1560 GUNGAHLIN"/>
    <s v="CALTEX Australia - Fuel"/>
    <n v="7071340000000000"/>
    <d v="2019-09-17T00:00:00"/>
    <d v="1899-12-30T08:57:00"/>
    <n v="7457"/>
    <x v="0"/>
    <n v="50.22"/>
    <n v="1.39"/>
    <n v="63.6"/>
    <n v="6.36"/>
    <n v="69.959999999999994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EG FUELCO 1560 GUNGAHLIN"/>
    <s v="CALTEX Australia - Fuel"/>
    <n v="7071340000000000"/>
    <d v="2019-09-26T00:00:00"/>
    <d v="1899-12-30T00:51:00"/>
    <n v="127942"/>
    <x v="0"/>
    <n v="65.03"/>
    <n v="1.41"/>
    <n v="83.3"/>
    <n v="8.33"/>
    <n v="91.63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EG FUELCO 1566 DICKSON"/>
    <s v="CALTEX Australia - Fuel"/>
    <n v="7071340000000000"/>
    <d v="2019-05-03T00:00:00"/>
    <d v="1899-12-30T06:57:00"/>
    <n v="122554"/>
    <x v="0"/>
    <n v="66.95"/>
    <n v="1.46"/>
    <n v="88.8"/>
    <n v="8.8800000000000008"/>
    <n v="97.68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EG FUELCO 1790 BELCONNEN"/>
    <s v="CALTEX Australia - Fuel"/>
    <n v="7071340000000000"/>
    <d v="2019-07-25T00:00:00"/>
    <d v="1899-12-30T08:39:00"/>
    <m/>
    <x v="0"/>
    <n v="67.25"/>
    <n v="1.44"/>
    <n v="88.33"/>
    <n v="8.83"/>
    <n v="97.16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GUNGAHLIN WOOLWORTHS S/STN"/>
    <s v="CALTEX Australia - Fuel"/>
    <n v="7071340000000000"/>
    <d v="2019-01-31T00:00:00"/>
    <d v="1899-12-30T11:30:00"/>
    <n v="118063"/>
    <x v="0"/>
    <n v="67.25"/>
    <n v="1.32"/>
    <n v="80.75"/>
    <n v="8.08"/>
    <n v="88.83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KAMBAH CALTEX WOOLWORTHS"/>
    <s v="CALTEX Australia - Fuel"/>
    <n v="7071340000000000"/>
    <d v="2019-06-08T00:00:00"/>
    <d v="1899-12-30T04:51:00"/>
    <m/>
    <x v="0"/>
    <n v="54.35"/>
    <n v="1.46"/>
    <n v="72.09"/>
    <n v="7.21"/>
    <n v="79.3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CALTEX NICHOLLS STAR MART"/>
    <s v="CALTEX Australia - Fuel"/>
    <n v="7071340000000000"/>
    <d v="2019-03-30T00:00:00"/>
    <d v="1899-12-30T07:41:00"/>
    <n v="45942"/>
    <x v="0"/>
    <n v="64.38"/>
    <n v="1.45"/>
    <n v="84.98"/>
    <n v="8.5"/>
    <n v="93.48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CALTEX NICHOLLS STAR MART"/>
    <s v="CALTEX Australia - Fuel"/>
    <n v="7071340000000000"/>
    <d v="2019-09-17T00:00:00"/>
    <d v="1899-12-30T07:25:00"/>
    <n v="55452"/>
    <x v="0"/>
    <n v="54.29"/>
    <n v="1.47"/>
    <n v="72.650000000000006"/>
    <n v="7.27"/>
    <n v="79.92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CALTEX NICHOLLS STAR MART"/>
    <s v="CALTEX Australia - Fuel"/>
    <n v="7071340000000000"/>
    <d v="2019-09-27T00:00:00"/>
    <d v="1899-12-30T09:47:00"/>
    <n v="56004"/>
    <x v="0"/>
    <n v="66.02"/>
    <n v="1.5"/>
    <n v="90.15"/>
    <n v="9.02"/>
    <n v="99.17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CALTEX NICHOLLS STAR MART"/>
    <s v="CALTEX Australia - Fuel"/>
    <n v="7071340000000000"/>
    <d v="2019-10-04T00:00:00"/>
    <d v="1899-12-30T00:24:00"/>
    <n v="56390"/>
    <x v="0"/>
    <n v="42.45"/>
    <n v="1.5"/>
    <n v="57.96"/>
    <n v="5.8"/>
    <n v="63.76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CALTEX NICHOLLS STAR MART"/>
    <s v="CALTEX Australia - Fuel"/>
    <n v="7071340000000000"/>
    <d v="2019-10-17T00:00:00"/>
    <d v="1899-12-30T13:49:00"/>
    <n v="56982"/>
    <x v="0"/>
    <n v="66"/>
    <n v="1.5"/>
    <n v="90.12"/>
    <n v="9.02"/>
    <n v="99.14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4-06T00:00:00"/>
    <d v="1899-12-30T08:12:00"/>
    <n v="46490"/>
    <x v="0"/>
    <n v="61.51"/>
    <n v="1.5"/>
    <n v="83.99"/>
    <n v="8.4"/>
    <n v="92.39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5-02T00:00:00"/>
    <d v="1899-12-30T00:55:00"/>
    <n v="48390"/>
    <x v="0"/>
    <n v="59.17"/>
    <n v="1.5"/>
    <n v="80.790000000000006"/>
    <n v="8.08"/>
    <n v="88.87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5-09T00:00:00"/>
    <d v="1899-12-30T13:47:00"/>
    <n v="48950"/>
    <x v="0"/>
    <n v="63.24"/>
    <n v="1.5"/>
    <n v="86.35"/>
    <n v="8.64"/>
    <n v="94.99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5-20T00:00:00"/>
    <d v="1899-12-30T00:48:00"/>
    <m/>
    <x v="5"/>
    <n v="0"/>
    <n v="0"/>
    <n v="14.55"/>
    <n v="1.46"/>
    <n v="16.010000000000002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5-20T00:00:00"/>
    <d v="1899-12-30T00:54:00"/>
    <n v="49556"/>
    <x v="0"/>
    <n v="70.42"/>
    <n v="1.5"/>
    <n v="96.15"/>
    <n v="9.6199999999999992"/>
    <n v="105.77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5-29T00:00:00"/>
    <d v="1899-12-30T11:19:00"/>
    <n v="49980"/>
    <x v="0"/>
    <n v="52.36"/>
    <n v="1.48"/>
    <n v="70.55"/>
    <n v="7.06"/>
    <n v="77.61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6-06T00:00:00"/>
    <d v="1899-12-30T13:19:00"/>
    <n v="50480"/>
    <x v="0"/>
    <n v="66.37"/>
    <n v="1.48"/>
    <n v="89.42"/>
    <n v="8.9499999999999993"/>
    <n v="98.37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6-14T00:00:00"/>
    <d v="1899-12-30T13:27:00"/>
    <n v="50975"/>
    <x v="0"/>
    <n v="58.55"/>
    <n v="1.47"/>
    <n v="78.25"/>
    <n v="7.83"/>
    <n v="86.08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6-21T00:00:00"/>
    <d v="1899-12-30T11:26:00"/>
    <n v="51375"/>
    <x v="0"/>
    <n v="52.7"/>
    <n v="1.45"/>
    <n v="69.37"/>
    <n v="6.94"/>
    <n v="76.31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6-28T00:00:00"/>
    <d v="1899-12-30T11:18:00"/>
    <n v="51860"/>
    <x v="0"/>
    <n v="59.46"/>
    <n v="1.45"/>
    <n v="78.27"/>
    <n v="7.83"/>
    <n v="86.1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7-07T00:00:00"/>
    <d v="1899-12-30T07:24:00"/>
    <m/>
    <x v="0"/>
    <n v="61.6"/>
    <n v="1.45"/>
    <n v="80.97"/>
    <n v="8.1"/>
    <n v="89.07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7-15T00:00:00"/>
    <d v="1899-12-30T09:35:00"/>
    <n v="52780"/>
    <x v="0"/>
    <n v="57.29"/>
    <n v="1.44"/>
    <n v="75.099999999999994"/>
    <n v="7.52"/>
    <n v="82.62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7-23T00:00:00"/>
    <d v="1899-12-30T11:21:00"/>
    <n v="53250"/>
    <x v="0"/>
    <n v="58.95"/>
    <n v="1.44"/>
    <n v="77.17"/>
    <n v="7.72"/>
    <n v="84.89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8-01T00:00:00"/>
    <d v="1899-12-30T09:52:00"/>
    <n v="53700"/>
    <x v="0"/>
    <n v="57.11"/>
    <n v="1.44"/>
    <n v="74.760000000000005"/>
    <n v="7.48"/>
    <n v="82.24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8-09T00:00:00"/>
    <d v="1899-12-30T00:33:00"/>
    <n v="54200"/>
    <x v="0"/>
    <n v="58.38"/>
    <n v="1.44"/>
    <n v="76.319999999999993"/>
    <n v="7.64"/>
    <n v="83.96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8-19T00:00:00"/>
    <d v="1899-12-30T08:17:00"/>
    <n v="54600"/>
    <x v="0"/>
    <n v="51.34"/>
    <n v="1.44"/>
    <n v="67.12"/>
    <n v="6.72"/>
    <n v="73.84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8-30T00:00:00"/>
    <d v="1899-12-30T08:26:00"/>
    <n v="55030"/>
    <x v="0"/>
    <n v="59.3"/>
    <n v="1.44"/>
    <n v="77.41"/>
    <n v="7.75"/>
    <n v="85.16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10-31T00:00:00"/>
    <d v="1899-12-30T08:34:00"/>
    <n v="57561"/>
    <x v="0"/>
    <n v="68.099999999999994"/>
    <n v="1.45"/>
    <n v="89.77"/>
    <n v="8.98"/>
    <n v="98.75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11-09T00:00:00"/>
    <d v="1899-12-30T06:42:00"/>
    <n v="58089"/>
    <x v="0"/>
    <n v="61.66"/>
    <n v="1.45"/>
    <n v="81.28"/>
    <n v="8.1300000000000008"/>
    <n v="89.41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11-15T00:00:00"/>
    <d v="1899-12-30T11:47:00"/>
    <n v="58545"/>
    <x v="0"/>
    <n v="57.54"/>
    <n v="1.45"/>
    <n v="75.849999999999994"/>
    <n v="7.59"/>
    <n v="83.44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11-22T00:00:00"/>
    <d v="1899-12-30T11:50:00"/>
    <n v="59038"/>
    <x v="0"/>
    <n v="58.64"/>
    <n v="1.45"/>
    <n v="77.3"/>
    <n v="7.74"/>
    <n v="85.04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11-29T00:00:00"/>
    <d v="1899-12-30T06:15:00"/>
    <n v="59554"/>
    <x v="0"/>
    <n v="63.15"/>
    <n v="1.47"/>
    <n v="84.51"/>
    <n v="8.4600000000000009"/>
    <n v="92.97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12-11T00:00:00"/>
    <d v="1899-12-30T08:10:00"/>
    <n v="60006"/>
    <x v="0"/>
    <n v="56.21"/>
    <n v="1.47"/>
    <n v="75.22"/>
    <n v="7.53"/>
    <n v="82.75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12-20T00:00:00"/>
    <d v="1899-12-30T06:24:00"/>
    <n v="60500"/>
    <x v="0"/>
    <n v="59.77"/>
    <n v="1.47"/>
    <n v="79.98"/>
    <n v="8"/>
    <n v="87.98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GUNGAHLIN WOOLWORTHS S/STN"/>
    <s v="CALTEX Australia - Fuel"/>
    <n v="7071340000000000"/>
    <d v="2019-01-03T00:00:00"/>
    <d v="1899-12-30T08:27:00"/>
    <n v="39705"/>
    <x v="0"/>
    <n v="61.88"/>
    <n v="1.4"/>
    <n v="78.87"/>
    <n v="7.89"/>
    <n v="86.76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GUNGAHLIN WOOLWORTHS S/STN"/>
    <s v="CALTEX Australia - Fuel"/>
    <n v="7071340000000000"/>
    <d v="2019-01-10T00:00:00"/>
    <d v="1899-12-30T13:15:00"/>
    <n v="40262"/>
    <x v="0"/>
    <n v="66.37"/>
    <n v="1.39"/>
    <n v="83.99"/>
    <n v="8.4"/>
    <n v="92.39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GUNGAHLIN WOOLWORTHS S/STN"/>
    <s v="CALTEX Australia - Fuel"/>
    <n v="7071340000000000"/>
    <d v="2019-01-17T00:00:00"/>
    <d v="1899-12-30T10:17:00"/>
    <n v="40750"/>
    <x v="0"/>
    <n v="61.85"/>
    <n v="1.41"/>
    <n v="79.39"/>
    <n v="7.94"/>
    <n v="87.33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GUNGAHLIN WOOLWORTHS S/STN"/>
    <s v="CALTEX Australia - Fuel"/>
    <n v="7071340000000000"/>
    <d v="2019-01-24T00:00:00"/>
    <d v="1899-12-30T09:57:00"/>
    <n v="41235"/>
    <x v="0"/>
    <n v="59.59"/>
    <n v="1.39"/>
    <n v="75.41"/>
    <n v="7.55"/>
    <n v="82.96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GUNGAHLIN WOOLWORTHS S/STN"/>
    <s v="CALTEX Australia - Fuel"/>
    <n v="7071340000000000"/>
    <d v="2019-01-31T00:00:00"/>
    <d v="1899-12-30T09:58:00"/>
    <n v="41740"/>
    <x v="0"/>
    <n v="63.42"/>
    <n v="1.37"/>
    <n v="79.099999999999994"/>
    <n v="7.92"/>
    <n v="87.02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GUNGAHLIN WOOLWORTHS S/STN"/>
    <s v="CALTEX Australia - Fuel"/>
    <n v="7071340000000000"/>
    <d v="2019-02-07T00:00:00"/>
    <d v="1899-12-30T11:22:00"/>
    <n v="42240"/>
    <x v="0"/>
    <n v="61.49"/>
    <n v="1.41"/>
    <n v="78.930000000000007"/>
    <n v="7.9"/>
    <n v="86.83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GUNGAHLIN WOOLWORTHS S/STN"/>
    <s v="CALTEX Australia - Fuel"/>
    <n v="7071340000000000"/>
    <d v="2019-02-14T00:00:00"/>
    <d v="1899-12-30T09:58:00"/>
    <n v="42750"/>
    <x v="0"/>
    <n v="62.05"/>
    <n v="1.39"/>
    <n v="78.52"/>
    <n v="7.86"/>
    <n v="86.38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GUNGAHLIN WOOLWORTHS S/STN"/>
    <s v="CALTEX Australia - Fuel"/>
    <n v="7071340000000000"/>
    <d v="2019-02-22T00:00:00"/>
    <d v="1899-12-30T07:53:00"/>
    <n v="43280"/>
    <x v="0"/>
    <n v="63.69"/>
    <n v="1.41"/>
    <n v="81.75"/>
    <n v="8.18"/>
    <n v="89.93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GUNGAHLIN WOOLWORTHS S/STN"/>
    <s v="CALTEX Australia - Fuel"/>
    <n v="7071340000000000"/>
    <d v="2019-02-28T00:00:00"/>
    <d v="1899-12-30T13:42:00"/>
    <n v="43800"/>
    <x v="0"/>
    <n v="63.61"/>
    <n v="1.42"/>
    <n v="82.23"/>
    <n v="8.23"/>
    <n v="90.46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GUNGAHLIN WOOLWORTHS S/STN"/>
    <s v="CALTEX Australia - Fuel"/>
    <n v="7071340000000000"/>
    <d v="2019-03-08T00:00:00"/>
    <d v="1899-12-30T08:19:00"/>
    <n v="44354"/>
    <x v="0"/>
    <n v="63.75"/>
    <n v="1.45"/>
    <n v="84.15"/>
    <n v="8.42"/>
    <n v="92.57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GUNGAHLIN WOOLWORTHS S/STN"/>
    <s v="CALTEX Australia - Fuel"/>
    <n v="7071340000000000"/>
    <d v="2019-03-14T00:00:00"/>
    <d v="1899-12-30T00:57:00"/>
    <n v="44900"/>
    <x v="0"/>
    <n v="62.42"/>
    <n v="1.45"/>
    <n v="82.39"/>
    <n v="8.24"/>
    <n v="90.63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GUNGAHLIN WOOLWORTHS S/STN"/>
    <s v="CALTEX Australia - Fuel"/>
    <n v="7071340000000000"/>
    <d v="2019-03-22T00:00:00"/>
    <d v="1899-12-30T13:02:00"/>
    <n v="45400"/>
    <x v="0"/>
    <n v="57.59"/>
    <n v="1.45"/>
    <n v="76.02"/>
    <n v="7.61"/>
    <n v="83.63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1-15T00:00:00"/>
    <d v="1899-12-30T11:45:00"/>
    <n v="18599"/>
    <x v="0"/>
    <n v="87.87"/>
    <n v="1.39"/>
    <n v="111.2"/>
    <n v="11.13"/>
    <n v="122.33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3-13T00:00:00"/>
    <d v="1899-12-30T11:58:00"/>
    <n v="19643"/>
    <x v="0"/>
    <n v="91.34"/>
    <n v="1.45"/>
    <n v="120.57"/>
    <n v="12.06"/>
    <n v="132.63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4-11T00:00:00"/>
    <d v="1899-12-30T06:42:00"/>
    <n v="20663"/>
    <x v="0"/>
    <n v="69.2"/>
    <n v="1.5"/>
    <n v="94.49"/>
    <n v="9.4499999999999993"/>
    <n v="103.94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5-02T00:00:00"/>
    <d v="1899-12-30T11:38:00"/>
    <n v="21084"/>
    <x v="0"/>
    <n v="82.53"/>
    <n v="1.52"/>
    <n v="114.19"/>
    <n v="11.42"/>
    <n v="125.61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5-09T00:00:00"/>
    <d v="1899-12-30T07:10:00"/>
    <n v="21438"/>
    <x v="0"/>
    <n v="80.989999999999995"/>
    <n v="1.53"/>
    <n v="112.8"/>
    <n v="11.29"/>
    <n v="124.09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5-16T00:00:00"/>
    <d v="1899-12-30T06:43:00"/>
    <n v="21860"/>
    <x v="0"/>
    <n v="72.56"/>
    <n v="1.53"/>
    <n v="101.05"/>
    <n v="10.11"/>
    <n v="111.16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5-21T00:00:00"/>
    <d v="1899-12-30T14:31:00"/>
    <n v="22287"/>
    <x v="0"/>
    <n v="82.26"/>
    <n v="1.5"/>
    <n v="112.32"/>
    <n v="11.24"/>
    <n v="123.56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5-28T00:00:00"/>
    <d v="1899-12-30T06:22:00"/>
    <n v="26821"/>
    <x v="0"/>
    <n v="78.78"/>
    <n v="1.48"/>
    <n v="106.14"/>
    <n v="10.62"/>
    <n v="116.76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6-07T00:00:00"/>
    <d v="1899-12-30T06:14:00"/>
    <n v="23670"/>
    <x v="0"/>
    <n v="70.83"/>
    <n v="1.48"/>
    <n v="95.43"/>
    <n v="9.5500000000000007"/>
    <n v="104.98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6-12T00:00:00"/>
    <d v="1899-12-30T06:26:00"/>
    <n v="24063"/>
    <x v="0"/>
    <n v="96.47"/>
    <n v="1.48"/>
    <n v="129.97"/>
    <n v="13"/>
    <n v="142.97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6-17T00:00:00"/>
    <d v="1899-12-30T06:16:00"/>
    <n v="24665"/>
    <x v="0"/>
    <n v="99.03"/>
    <n v="1.47"/>
    <n v="132.52000000000001"/>
    <n v="13.26"/>
    <n v="145.78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6-24T00:00:00"/>
    <d v="1899-12-30T08:07:00"/>
    <n v="25200"/>
    <x v="0"/>
    <n v="104.53"/>
    <n v="1.45"/>
    <n v="137.79"/>
    <n v="13.78"/>
    <n v="151.57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7-31T00:00:00"/>
    <d v="1899-12-30T10:42:00"/>
    <m/>
    <x v="0"/>
    <n v="107.52"/>
    <n v="1.47"/>
    <n v="143.88"/>
    <n v="14.39"/>
    <n v="158.27000000000001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8-07T00:00:00"/>
    <d v="1899-12-30T08:12:00"/>
    <m/>
    <x v="0"/>
    <n v="87.34"/>
    <n v="1.48"/>
    <n v="117.67"/>
    <n v="11.77"/>
    <n v="129.44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8-13T00:00:00"/>
    <d v="1899-12-30T09:35:00"/>
    <m/>
    <x v="0"/>
    <n v="102.97"/>
    <n v="1.48"/>
    <n v="138.72999999999999"/>
    <n v="13.88"/>
    <n v="152.61000000000001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8-19T00:00:00"/>
    <d v="1899-12-30T08:32:00"/>
    <m/>
    <x v="0"/>
    <n v="94.84"/>
    <n v="1.48"/>
    <n v="127.77"/>
    <n v="12.78"/>
    <n v="140.55000000000001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8-23T00:00:00"/>
    <d v="1899-12-30T06:18:00"/>
    <m/>
    <x v="0"/>
    <n v="108.19"/>
    <n v="1.48"/>
    <n v="145.76"/>
    <n v="14.58"/>
    <n v="160.34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8-28T00:00:00"/>
    <d v="1899-12-30T08:17:00"/>
    <m/>
    <x v="0"/>
    <n v="96.84"/>
    <n v="1.48"/>
    <n v="130.47"/>
    <n v="13.05"/>
    <n v="143.52000000000001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9-04T00:00:00"/>
    <d v="1899-12-30T06:41:00"/>
    <m/>
    <x v="0"/>
    <n v="107.17"/>
    <n v="1.45"/>
    <n v="141.46"/>
    <n v="14.15"/>
    <n v="155.61000000000001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9-10T00:00:00"/>
    <d v="1899-12-30T06:49:00"/>
    <m/>
    <x v="0"/>
    <n v="93.12"/>
    <n v="1.45"/>
    <n v="122.92"/>
    <n v="12.3"/>
    <n v="135.22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9-19T00:00:00"/>
    <d v="1899-12-30T10:50:00"/>
    <m/>
    <x v="0"/>
    <n v="99.96"/>
    <n v="1.48"/>
    <n v="134.66999999999999"/>
    <n v="13.47"/>
    <n v="148.13999999999999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9-30T00:00:00"/>
    <d v="1899-12-30T10:25:00"/>
    <m/>
    <x v="0"/>
    <n v="108.62"/>
    <n v="1.5"/>
    <n v="148.32"/>
    <n v="14.84"/>
    <n v="163.16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10-08T00:00:00"/>
    <d v="1899-12-30T07:55:00"/>
    <m/>
    <x v="0"/>
    <n v="83.04"/>
    <n v="1.5"/>
    <n v="113.39"/>
    <n v="11.34"/>
    <n v="124.73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10-15T00:00:00"/>
    <d v="1899-12-30T07:14:00"/>
    <m/>
    <x v="0"/>
    <n v="104"/>
    <n v="1.5"/>
    <n v="142.01"/>
    <n v="14.21"/>
    <n v="156.22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10-23T00:00:00"/>
    <d v="1899-12-30T06:43:00"/>
    <m/>
    <x v="0"/>
    <n v="113.96"/>
    <n v="1.5"/>
    <n v="155.61000000000001"/>
    <n v="15.57"/>
    <n v="171.18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10-30T00:00:00"/>
    <d v="1899-12-30T08:45:00"/>
    <m/>
    <x v="0"/>
    <n v="109.22"/>
    <n v="1.5"/>
    <n v="149.13999999999999"/>
    <n v="14.92"/>
    <n v="164.06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11-04T00:00:00"/>
    <d v="1899-12-30T07:39:00"/>
    <m/>
    <x v="0"/>
    <n v="80.930000000000007"/>
    <n v="1.5"/>
    <n v="110.51"/>
    <n v="11.06"/>
    <n v="121.57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11-07T00:00:00"/>
    <d v="1899-12-30T13:11:00"/>
    <m/>
    <x v="0"/>
    <n v="104.18"/>
    <n v="1.5"/>
    <n v="142.25"/>
    <n v="14.23"/>
    <n v="156.47999999999999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11-14T00:00:00"/>
    <d v="1899-12-30T09:28:00"/>
    <m/>
    <x v="0"/>
    <n v="103.35"/>
    <n v="1.5"/>
    <n v="141.12"/>
    <n v="14.12"/>
    <n v="155.24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11-18T00:00:00"/>
    <d v="1899-12-30T11:39:00"/>
    <m/>
    <x v="0"/>
    <n v="70.180000000000007"/>
    <n v="1.5"/>
    <n v="95.83"/>
    <n v="9.59"/>
    <n v="105.42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11-22T00:00:00"/>
    <d v="1899-12-30T11:57:00"/>
    <m/>
    <x v="0"/>
    <n v="85.94"/>
    <n v="1.5"/>
    <n v="117.35"/>
    <n v="11.74"/>
    <n v="129.09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11-27T00:00:00"/>
    <d v="1899-12-30T13:55:00"/>
    <m/>
    <x v="0"/>
    <n v="75.81"/>
    <n v="1.51"/>
    <n v="104.2"/>
    <n v="10.43"/>
    <n v="114.63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12-03T00:00:00"/>
    <d v="1899-12-30T10:55:00"/>
    <m/>
    <x v="0"/>
    <n v="74.06"/>
    <n v="1.51"/>
    <n v="101.8"/>
    <n v="10.19"/>
    <n v="111.99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12-06T00:00:00"/>
    <d v="1899-12-30T10:10:00"/>
    <m/>
    <x v="0"/>
    <n v="105.58"/>
    <n v="1.51"/>
    <n v="145.13"/>
    <n v="14.52"/>
    <n v="159.65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12-12T00:00:00"/>
    <d v="1899-12-30T06:55:00"/>
    <m/>
    <x v="0"/>
    <n v="92.21"/>
    <n v="1.51"/>
    <n v="126.75"/>
    <n v="12.68"/>
    <n v="139.43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12-18T00:00:00"/>
    <d v="1899-12-30T07:51:00"/>
    <m/>
    <x v="0"/>
    <n v="82.99"/>
    <n v="1.51"/>
    <n v="114.07"/>
    <n v="11.41"/>
    <n v="125.48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PIALLAGO STAR MART"/>
    <s v="CALTEX Australia - Fuel"/>
    <n v="7071340000000000"/>
    <d v="2019-03-28T00:00:00"/>
    <d v="1899-12-30T10:16:00"/>
    <n v="20268"/>
    <x v="0"/>
    <n v="123.38"/>
    <n v="1.43"/>
    <n v="160.62"/>
    <n v="16.07"/>
    <n v="176.69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EG FUELCO 1560 GUNGAHLIN"/>
    <s v="CALTEX Australia - Fuel"/>
    <n v="7071340000000000"/>
    <d v="2019-05-31T00:00:00"/>
    <d v="1899-12-30T08:36:00"/>
    <n v="31493"/>
    <x v="0"/>
    <n v="86.62"/>
    <n v="1.48"/>
    <n v="116.7"/>
    <n v="11.68"/>
    <n v="128.38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GUNGAHLIN WOOLWORTHS S/STN"/>
    <s v="CALTEX Australia - Fuel"/>
    <n v="7071340000000000"/>
    <d v="2019-01-18T00:00:00"/>
    <d v="1899-12-30T11:08:00"/>
    <n v="18812"/>
    <x v="0"/>
    <n v="53.66"/>
    <n v="1.41"/>
    <n v="68.88"/>
    <n v="6.89"/>
    <n v="75.77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GUNGAHLIN WOOLWORTHS S/STN"/>
    <s v="CALTEX Australia - Fuel"/>
    <n v="7071340000000000"/>
    <d v="2019-02-08T00:00:00"/>
    <d v="1899-12-30T07:28:00"/>
    <n v="19230"/>
    <x v="0"/>
    <n v="78.92"/>
    <n v="1.41"/>
    <n v="101.31"/>
    <n v="10.14"/>
    <n v="111.45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CALTEX NICHOLLS STAR MART"/>
    <s v="CALTEX Australia - Fuel"/>
    <n v="7071340000000000"/>
    <d v="2019-01-25T00:00:00"/>
    <d v="1899-12-30T09:42:00"/>
    <n v="14812"/>
    <x v="0"/>
    <n v="70.19"/>
    <n v="1.41"/>
    <n v="90.1"/>
    <n v="9.02"/>
    <n v="99.12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CALTEX NICHOLLS STAR MART"/>
    <s v="CALTEX Australia - Fuel"/>
    <n v="7071340000000000"/>
    <d v="2019-02-04T00:00:00"/>
    <d v="1899-12-30T07:23:00"/>
    <n v="15082"/>
    <x v="0"/>
    <n v="54.84"/>
    <n v="1.41"/>
    <n v="70.39"/>
    <n v="7.04"/>
    <n v="77.430000000000007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CALTEX NICHOLLS STAR MART"/>
    <s v="CALTEX Australia - Fuel"/>
    <n v="7071340000000000"/>
    <d v="2019-02-05T00:00:00"/>
    <d v="1899-12-30T11:20:00"/>
    <n v="14560"/>
    <x v="0"/>
    <n v="42.43"/>
    <n v="1.41"/>
    <n v="54.46"/>
    <n v="5.45"/>
    <n v="59.91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CALTEX NICHOLLS STAR MART"/>
    <s v="CALTEX Australia - Fuel"/>
    <n v="7071340000000000"/>
    <d v="2019-03-08T00:00:00"/>
    <d v="1899-12-30T09:56:00"/>
    <n v="16327"/>
    <x v="0"/>
    <n v="66.28"/>
    <n v="1.45"/>
    <n v="87.49"/>
    <n v="8.75"/>
    <n v="96.24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CALTEX NICHOLLS STAR MART"/>
    <s v="CALTEX Australia - Fuel"/>
    <n v="7071340000000000"/>
    <d v="2019-04-11T00:00:00"/>
    <d v="1899-12-30T10:21:00"/>
    <n v="17274"/>
    <x v="0"/>
    <n v="76.180000000000007"/>
    <n v="1.5"/>
    <n v="104.02"/>
    <n v="10.41"/>
    <n v="114.43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CALTEX NICHOLLS STAR MART"/>
    <s v="CALTEX Australia - Fuel"/>
    <n v="7071340000000000"/>
    <d v="2019-05-02T00:00:00"/>
    <d v="1899-12-30T06:37:00"/>
    <n v="17591"/>
    <x v="0"/>
    <n v="57.75"/>
    <n v="1.52"/>
    <n v="79.91"/>
    <n v="8"/>
    <n v="87.91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CALTEX NICHOLLS STAR MART"/>
    <s v="CALTEX Australia - Fuel"/>
    <n v="7071340000000000"/>
    <d v="2019-05-23T00:00:00"/>
    <d v="1899-12-30T06:43:00"/>
    <n v="18099"/>
    <x v="0"/>
    <n v="41.83"/>
    <n v="1.5"/>
    <n v="57.12"/>
    <n v="5.72"/>
    <n v="62.84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CALTEX NICHOLLS STAR MART"/>
    <s v="CALTEX Australia - Fuel"/>
    <n v="7071340000000000"/>
    <d v="2019-06-12T00:00:00"/>
    <d v="1899-12-30T08:47:00"/>
    <n v="18728"/>
    <x v="0"/>
    <n v="65.09"/>
    <n v="1.47"/>
    <n v="87.1"/>
    <n v="8.7200000000000006"/>
    <n v="95.82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CALTEX NICHOLLS STAR MART"/>
    <s v="CALTEX Australia - Fuel"/>
    <n v="7071340000000000"/>
    <d v="2019-06-24T00:00:00"/>
    <d v="1899-12-30T11:45:00"/>
    <n v="19047"/>
    <x v="0"/>
    <n v="61.77"/>
    <n v="1.45"/>
    <n v="81.430000000000007"/>
    <n v="8.15"/>
    <n v="89.58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CALTEX NICHOLLS STAR MART"/>
    <s v="CALTEX Australia - Fuel"/>
    <n v="7071340000000000"/>
    <d v="2019-07-03T00:00:00"/>
    <d v="1899-12-30T06:48:00"/>
    <n v="19287"/>
    <x v="0"/>
    <n v="76.42"/>
    <n v="1.46"/>
    <n v="101.57"/>
    <n v="10.16"/>
    <n v="111.73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CALTEX NICHOLLS STAR MART"/>
    <s v="CALTEX Australia - Fuel"/>
    <n v="7071340000000000"/>
    <d v="2019-07-10T00:00:00"/>
    <d v="1899-12-30T13:16:00"/>
    <n v="19573"/>
    <x v="0"/>
    <n v="52.72"/>
    <n v="1.46"/>
    <n v="70.069999999999993"/>
    <n v="7.01"/>
    <n v="77.08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CALTEX NICHOLLS STAR MART"/>
    <s v="CALTEX Australia - Fuel"/>
    <n v="7071340000000000"/>
    <d v="2019-07-18T00:00:00"/>
    <d v="1899-12-30T11:22:00"/>
    <n v="19861"/>
    <x v="0"/>
    <n v="60.39"/>
    <n v="1.47"/>
    <n v="80.81"/>
    <n v="8.09"/>
    <n v="88.9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CALTEX NICHOLLS STAR MART"/>
    <s v="CALTEX Australia - Fuel"/>
    <n v="7071340000000000"/>
    <d v="2019-08-19T00:00:00"/>
    <d v="1899-12-30T10:44:00"/>
    <n v="24550"/>
    <x v="0"/>
    <n v="63.45"/>
    <n v="1.48"/>
    <n v="85.48"/>
    <n v="8.5500000000000007"/>
    <n v="94.03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CALTEX NICHOLLS STAR MART"/>
    <s v="CALTEX Australia - Fuel"/>
    <n v="7071340000000000"/>
    <d v="2019-10-03T00:00:00"/>
    <d v="1899-12-30T06:24:00"/>
    <n v="21513"/>
    <x v="0"/>
    <n v="76.83"/>
    <n v="1.5"/>
    <n v="104.91"/>
    <n v="10.5"/>
    <n v="115.41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CALTEX NICHOLLS STAR MART"/>
    <s v="CALTEX Australia - Fuel"/>
    <n v="7071340000000000"/>
    <d v="2019-11-13T00:00:00"/>
    <d v="1899-12-30T11:08:00"/>
    <n v="22795"/>
    <x v="0"/>
    <n v="76.040000000000006"/>
    <n v="1.5"/>
    <n v="103.83"/>
    <n v="10.39"/>
    <n v="114.22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CALTEX NICHOLLS STAR MART"/>
    <s v="CALTEX Australia - Fuel"/>
    <n v="7071340000000000"/>
    <d v="2019-12-04T00:00:00"/>
    <d v="1899-12-30T10:27:00"/>
    <n v="23550"/>
    <x v="0"/>
    <n v="69"/>
    <n v="1.51"/>
    <n v="94.85"/>
    <n v="9.49"/>
    <n v="104.34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EG FUELCO 1560 GUNGAHLIN"/>
    <s v="CALTEX Australia - Fuel"/>
    <n v="7071340000000000"/>
    <d v="2019-05-15T00:00:00"/>
    <d v="1899-12-30T07:13:00"/>
    <n v="17850"/>
    <x v="0"/>
    <n v="67"/>
    <n v="1.5"/>
    <n v="91.48"/>
    <n v="9.15"/>
    <n v="100.63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EG FUELCO 1560 GUNGAHLIN"/>
    <s v="CALTEX Australia - Fuel"/>
    <n v="7071340000000000"/>
    <d v="2019-05-30T00:00:00"/>
    <d v="1899-12-30T11:15:00"/>
    <n v="18508"/>
    <x v="0"/>
    <n v="52.72"/>
    <n v="1.48"/>
    <n v="71.03"/>
    <n v="7.11"/>
    <n v="78.14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EG FUELCO 1560 GUNGAHLIN"/>
    <s v="CALTEX Australia - Fuel"/>
    <n v="7071340000000000"/>
    <d v="2019-08-02T00:00:00"/>
    <d v="1899-12-30T10:56:00"/>
    <n v="20221"/>
    <x v="0"/>
    <n v="64.099999999999994"/>
    <n v="1.44"/>
    <n v="83.91"/>
    <n v="8.4"/>
    <n v="92.31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EG FUELCO 1560 GUNGAHLIN"/>
    <s v="CALTEX Australia - Fuel"/>
    <n v="7071340000000000"/>
    <d v="2019-08-26T00:00:00"/>
    <d v="1899-12-30T08:02:00"/>
    <n v="20788"/>
    <x v="0"/>
    <n v="49.76"/>
    <n v="1.44"/>
    <n v="64.959999999999994"/>
    <n v="6.5"/>
    <n v="71.459999999999994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EG FUELCO 1560 GUNGAHLIN"/>
    <s v="CALTEX Australia - Fuel"/>
    <n v="7071340000000000"/>
    <d v="2019-09-09T00:00:00"/>
    <d v="1899-12-30T10:36:00"/>
    <n v="21068"/>
    <x v="0"/>
    <n v="60.56"/>
    <n v="1.44"/>
    <n v="79.05"/>
    <n v="7.91"/>
    <n v="86.96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EG FUELCO 1560 GUNGAHLIN"/>
    <s v="CALTEX Australia - Fuel"/>
    <n v="7071340000000000"/>
    <d v="2019-09-16T00:00:00"/>
    <d v="1899-12-30T11:45:00"/>
    <n v="21246"/>
    <x v="0"/>
    <n v="44.18"/>
    <n v="1.44"/>
    <n v="57.67"/>
    <n v="5.77"/>
    <n v="63.44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EG FUELCO 1560 GUNGAHLIN"/>
    <s v="CALTEX Australia - Fuel"/>
    <n v="7071340000000000"/>
    <d v="2019-10-19T00:00:00"/>
    <d v="1899-12-30T08:31:00"/>
    <n v="21879"/>
    <x v="0"/>
    <n v="65.239999999999995"/>
    <n v="1.45"/>
    <n v="86"/>
    <n v="8.61"/>
    <n v="94.61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EG FUELCO 1560 GUNGAHLIN"/>
    <s v="CALTEX Australia - Fuel"/>
    <n v="7071340000000000"/>
    <d v="2019-10-28T00:00:00"/>
    <d v="1899-12-30T09:19:00"/>
    <n v="22209"/>
    <x v="0"/>
    <n v="63.05"/>
    <n v="1.45"/>
    <n v="83.11"/>
    <n v="8.32"/>
    <n v="91.43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EG FUELCO 1560 GUNGAHLIN"/>
    <s v="CALTEX Australia - Fuel"/>
    <n v="7071340000000000"/>
    <d v="2019-11-04T00:00:00"/>
    <d v="1899-12-30T08:50:00"/>
    <n v="22484"/>
    <x v="0"/>
    <n v="53.35"/>
    <n v="1.45"/>
    <n v="70.33"/>
    <n v="7.04"/>
    <n v="77.37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EG FUELCO 1560 GUNGAHLIN"/>
    <s v="CALTEX Australia - Fuel"/>
    <n v="7071340000000000"/>
    <d v="2019-11-25T00:00:00"/>
    <d v="1899-12-30T10:18:00"/>
    <n v="23192"/>
    <x v="0"/>
    <n v="71.739999999999995"/>
    <n v="1.45"/>
    <n v="94.56"/>
    <n v="9.4600000000000009"/>
    <n v="104.02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EG FUELCO 1560 GUNGAHLIN"/>
    <s v="CALTEX Australia - Fuel"/>
    <n v="7071340000000000"/>
    <d v="2019-12-17T00:00:00"/>
    <d v="1899-12-30T07:15:00"/>
    <n v="23817"/>
    <x v="0"/>
    <n v="65.98"/>
    <n v="1.47"/>
    <n v="88.29"/>
    <n v="8.83"/>
    <n v="97.12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GUNGAHLIN WOOLWORTHS S/STN"/>
    <s v="CALTEX Australia - Fuel"/>
    <n v="7071340000000000"/>
    <d v="2019-01-09T00:00:00"/>
    <d v="1899-12-30T07:18:00"/>
    <n v="13543"/>
    <x v="0"/>
    <n v="56.78"/>
    <n v="1.39"/>
    <n v="71.849999999999994"/>
    <n v="7.19"/>
    <n v="79.040000000000006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GUNGAHLIN WOOLWORTHS S/STN"/>
    <s v="CALTEX Australia - Fuel"/>
    <n v="7071340000000000"/>
    <d v="2019-01-15T00:00:00"/>
    <d v="1899-12-30T07:36:00"/>
    <n v="13781"/>
    <x v="0"/>
    <n v="64.73"/>
    <n v="1.39"/>
    <n v="81.91"/>
    <n v="8.1999999999999993"/>
    <n v="90.11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GUNGAHLIN WOOLWORTHS S/STN"/>
    <s v="CALTEX Australia - Fuel"/>
    <n v="7071340000000000"/>
    <d v="2019-01-18T00:00:00"/>
    <d v="1899-12-30T07:43:00"/>
    <n v="14814"/>
    <x v="0"/>
    <n v="61"/>
    <n v="1.41"/>
    <n v="78.3"/>
    <n v="7.84"/>
    <n v="86.14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GUNGAHLIN WOOLWORTHS S/STN"/>
    <s v="CALTEX Australia - Fuel"/>
    <n v="7071340000000000"/>
    <d v="2019-01-23T00:00:00"/>
    <d v="1899-12-30T08:20:00"/>
    <n v="14512"/>
    <x v="0"/>
    <n v="65.97"/>
    <n v="1.39"/>
    <n v="83.48"/>
    <n v="8.35"/>
    <n v="91.83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GUNGAHLIN WOOLWORTHS S/STN"/>
    <s v="CALTEX Australia - Fuel"/>
    <n v="7071340000000000"/>
    <d v="2019-02-14T00:00:00"/>
    <d v="1899-12-30T06:58:00"/>
    <n v="15570"/>
    <x v="0"/>
    <n v="68.44"/>
    <n v="1.41"/>
    <n v="87.85"/>
    <n v="8.7899999999999991"/>
    <n v="96.64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GUNGAHLIN WOOLWORTHS S/STN"/>
    <s v="CALTEX Australia - Fuel"/>
    <n v="7071340000000000"/>
    <d v="2019-02-20T00:00:00"/>
    <d v="1899-12-30T07:04:00"/>
    <n v="15806"/>
    <x v="0"/>
    <n v="54.34"/>
    <n v="1.41"/>
    <n v="69.75"/>
    <n v="6.98"/>
    <n v="76.73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GUNGAHLIN WOOLWORTHS S/STN"/>
    <s v="CALTEX Australia - Fuel"/>
    <n v="7071340000000000"/>
    <d v="2019-02-28T00:00:00"/>
    <d v="1899-12-30T11:34:00"/>
    <n v="16025"/>
    <x v="0"/>
    <n v="52.86"/>
    <n v="1.42"/>
    <n v="68.34"/>
    <n v="6.84"/>
    <n v="75.180000000000007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GUNGAHLIN WOOLWORTHS S/STN"/>
    <s v="CALTEX Australia - Fuel"/>
    <n v="7071340000000000"/>
    <d v="2019-03-18T00:00:00"/>
    <d v="1899-12-30T10:23:00"/>
    <n v="16624"/>
    <x v="0"/>
    <n v="56.86"/>
    <n v="1.45"/>
    <n v="75.05"/>
    <n v="7.51"/>
    <n v="82.56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GUNGAHLIN WOOLWORTHS S/STN"/>
    <s v="CALTEX Australia - Fuel"/>
    <n v="7071340000000000"/>
    <d v="2019-03-28T00:00:00"/>
    <d v="1899-12-30T10:12:00"/>
    <n v="16500"/>
    <x v="0"/>
    <n v="61.5"/>
    <n v="1.5"/>
    <n v="83.97"/>
    <n v="8.4"/>
    <n v="92.37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1-02T00:00:00"/>
    <d v="1899-12-30T06:10:00"/>
    <n v="1"/>
    <x v="0"/>
    <n v="291.29000000000002"/>
    <n v="1.41"/>
    <n v="372.85"/>
    <n v="37.29"/>
    <n v="410.14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1-07T00:00:00"/>
    <d v="1899-12-30T10:12:00"/>
    <m/>
    <x v="0"/>
    <n v="501"/>
    <n v="1.4"/>
    <n v="638.54999999999995"/>
    <n v="63.86"/>
    <n v="702.41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1-09T00:00:00"/>
    <d v="1899-12-30T08:58:00"/>
    <m/>
    <x v="0"/>
    <n v="519.16999999999996"/>
    <n v="1.39"/>
    <n v="656.98"/>
    <n v="65.7"/>
    <n v="722.68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1-11T00:00:00"/>
    <d v="1899-12-30T08:29:00"/>
    <m/>
    <x v="0"/>
    <n v="416"/>
    <n v="1.39"/>
    <n v="526.42999999999995"/>
    <n v="52.65"/>
    <n v="579.08000000000004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1-14T00:00:00"/>
    <d v="1899-12-30T06:33:00"/>
    <m/>
    <x v="0"/>
    <n v="192.2"/>
    <n v="1.39"/>
    <n v="243.22"/>
    <n v="24.33"/>
    <n v="267.55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1-17T00:00:00"/>
    <d v="1899-12-30T00:16:00"/>
    <m/>
    <x v="0"/>
    <n v="493"/>
    <n v="1.41"/>
    <n v="632.84"/>
    <n v="63.29"/>
    <n v="696.13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1-22T00:00:00"/>
    <d v="1899-12-30T10:56:00"/>
    <m/>
    <x v="0"/>
    <n v="510"/>
    <n v="1.41"/>
    <n v="654.65"/>
    <n v="65.47"/>
    <n v="720.12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1-24T00:00:00"/>
    <d v="1899-12-30T00:06:00"/>
    <m/>
    <x v="0"/>
    <n v="511.01"/>
    <n v="1.41"/>
    <n v="655.95"/>
    <n v="65.599999999999994"/>
    <n v="721.55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1-29T00:00:00"/>
    <d v="1899-12-30T00:56:00"/>
    <m/>
    <x v="0"/>
    <n v="351"/>
    <n v="1.41"/>
    <n v="450.55"/>
    <n v="45.06"/>
    <n v="495.61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2-01T00:00:00"/>
    <d v="1899-12-30T00:57:00"/>
    <m/>
    <x v="0"/>
    <n v="510"/>
    <n v="1.41"/>
    <n v="654.65"/>
    <n v="65.47"/>
    <n v="720.12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2-04T00:00:00"/>
    <d v="1899-12-30T06:51:00"/>
    <n v="1"/>
    <x v="0"/>
    <n v="427.92"/>
    <n v="1.41"/>
    <n v="549.29"/>
    <n v="54.93"/>
    <n v="604.22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2-06T00:00:00"/>
    <d v="1899-12-30T00:52:00"/>
    <n v="6022"/>
    <x v="0"/>
    <n v="491.01"/>
    <n v="1.41"/>
    <n v="630.28"/>
    <n v="63.03"/>
    <n v="693.31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2-11T00:00:00"/>
    <d v="1899-12-30T13:02:00"/>
    <m/>
    <x v="0"/>
    <n v="361"/>
    <n v="1.42"/>
    <n v="466.67"/>
    <n v="46.67"/>
    <n v="513.34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2-15T00:00:00"/>
    <d v="1899-12-30T08:25:00"/>
    <m/>
    <x v="0"/>
    <n v="486"/>
    <n v="1.42"/>
    <n v="628.26"/>
    <n v="62.83"/>
    <n v="691.09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2-21T00:00:00"/>
    <d v="1899-12-30T13:24:00"/>
    <m/>
    <x v="0"/>
    <n v="387"/>
    <n v="1.42"/>
    <n v="500.28"/>
    <n v="50.03"/>
    <n v="550.30999999999995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2-27T00:00:00"/>
    <d v="1899-12-30T00:14:00"/>
    <m/>
    <x v="0"/>
    <n v="450.02"/>
    <n v="1.42"/>
    <n v="581.75"/>
    <n v="58.18"/>
    <n v="639.92999999999995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3-04T00:00:00"/>
    <d v="1899-12-30T08:06:00"/>
    <m/>
    <x v="0"/>
    <n v="513.01"/>
    <n v="1.42"/>
    <n v="663.18"/>
    <n v="66.319999999999993"/>
    <n v="729.5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3-05T00:00:00"/>
    <d v="1899-12-30T00:33:00"/>
    <n v="6022"/>
    <x v="0"/>
    <n v="233"/>
    <n v="1.45"/>
    <n v="307.56"/>
    <n v="30.76"/>
    <n v="338.32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3-20T00:00:00"/>
    <d v="1899-12-30T06:03:00"/>
    <m/>
    <x v="0"/>
    <n v="300"/>
    <n v="1.45"/>
    <n v="396"/>
    <n v="39.61"/>
    <n v="435.61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3-26T00:00:00"/>
    <d v="1899-12-30T06:10:00"/>
    <m/>
    <x v="0"/>
    <n v="300.01"/>
    <n v="1.45"/>
    <n v="396.01"/>
    <n v="39.61"/>
    <n v="435.62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3-28T00:00:00"/>
    <d v="1899-12-30T11:42:00"/>
    <m/>
    <x v="0"/>
    <n v="350.01"/>
    <n v="1.45"/>
    <n v="462.01"/>
    <n v="46.21"/>
    <n v="508.22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4-04T00:00:00"/>
    <d v="1899-12-30T06:31:00"/>
    <m/>
    <x v="0"/>
    <n v="550.01"/>
    <n v="1.5"/>
    <n v="751.02"/>
    <n v="75.11"/>
    <n v="826.13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4-17T00:00:00"/>
    <d v="1899-12-30T06:27:00"/>
    <m/>
    <x v="0"/>
    <n v="200.01"/>
    <n v="1.5"/>
    <n v="273.11"/>
    <n v="27.32"/>
    <n v="300.43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4-18T00:00:00"/>
    <d v="1899-12-30T07:08:00"/>
    <m/>
    <x v="0"/>
    <n v="57.95"/>
    <n v="1.5"/>
    <n v="79.13"/>
    <n v="7.92"/>
    <n v="87.05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4-29T00:00:00"/>
    <d v="1899-12-30T11:00:00"/>
    <m/>
    <x v="0"/>
    <n v="250.02"/>
    <n v="1.5"/>
    <n v="341.39"/>
    <n v="34.14"/>
    <n v="375.53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5-07T00:00:00"/>
    <d v="1899-12-30T09:56:00"/>
    <m/>
    <x v="0"/>
    <n v="200.04"/>
    <n v="1.53"/>
    <n v="278.60000000000002"/>
    <n v="27.87"/>
    <n v="306.47000000000003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5-09T00:00:00"/>
    <d v="1899-12-30T08:44:00"/>
    <m/>
    <x v="0"/>
    <n v="350.01"/>
    <n v="1.53"/>
    <n v="487.47"/>
    <n v="48.75"/>
    <n v="536.22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5-20T00:00:00"/>
    <d v="1899-12-30T09:40:00"/>
    <m/>
    <x v="0"/>
    <n v="300.01"/>
    <n v="1.53"/>
    <n v="417.84"/>
    <n v="41.79"/>
    <n v="459.63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5-23T00:00:00"/>
    <d v="1899-12-30T06:38:00"/>
    <m/>
    <x v="0"/>
    <n v="300.01"/>
    <n v="1.5"/>
    <n v="409.65"/>
    <n v="40.97"/>
    <n v="450.62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5-31T00:00:00"/>
    <d v="1899-12-30T07:20:00"/>
    <m/>
    <x v="0"/>
    <n v="300.02"/>
    <n v="1.48"/>
    <n v="404.21"/>
    <n v="40.43"/>
    <n v="444.64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6-07T00:00:00"/>
    <d v="1899-12-30T08:44:00"/>
    <m/>
    <x v="0"/>
    <n v="300.01"/>
    <n v="1.48"/>
    <n v="404.19"/>
    <n v="40.42"/>
    <n v="444.61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6-12T00:00:00"/>
    <d v="1899-12-30T08:40:00"/>
    <m/>
    <x v="0"/>
    <n v="200"/>
    <n v="1.47"/>
    <n v="267.64"/>
    <n v="26.77"/>
    <n v="294.41000000000003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6-17T00:00:00"/>
    <d v="1899-12-30T07:44:00"/>
    <m/>
    <x v="0"/>
    <n v="300"/>
    <n v="1.47"/>
    <n v="401.45"/>
    <n v="40.15"/>
    <n v="441.6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6-21T00:00:00"/>
    <d v="1899-12-30T09:37:00"/>
    <m/>
    <x v="0"/>
    <n v="300"/>
    <n v="1.45"/>
    <n v="395.45"/>
    <n v="39.549999999999997"/>
    <n v="435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6-27T00:00:00"/>
    <d v="1899-12-30T08:30:00"/>
    <m/>
    <x v="0"/>
    <n v="300.01"/>
    <n v="1.45"/>
    <n v="395.46"/>
    <n v="39.549999999999997"/>
    <n v="435.01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7-04T00:00:00"/>
    <d v="1899-12-30T07:02:00"/>
    <m/>
    <x v="0"/>
    <n v="300"/>
    <n v="1.46"/>
    <n v="398.73"/>
    <n v="39.880000000000003"/>
    <n v="438.61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7-09T00:00:00"/>
    <d v="1899-12-30T00:16:00"/>
    <m/>
    <x v="0"/>
    <n v="165.68"/>
    <n v="1.46"/>
    <n v="220.2"/>
    <n v="22.03"/>
    <n v="242.23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7-16T00:00:00"/>
    <d v="1899-12-30T08:03:00"/>
    <m/>
    <x v="0"/>
    <n v="300.02"/>
    <n v="1.46"/>
    <n v="398.75"/>
    <n v="39.880000000000003"/>
    <n v="438.63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7-17T00:00:00"/>
    <d v="1899-12-30T00:46:00"/>
    <m/>
    <x v="0"/>
    <n v="109.93"/>
    <n v="1.47"/>
    <n v="147.11000000000001"/>
    <n v="14.72"/>
    <n v="161.83000000000001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7-22T00:00:00"/>
    <d v="1899-12-30T06:49:00"/>
    <m/>
    <x v="0"/>
    <n v="250.26"/>
    <n v="1.47"/>
    <n v="334.89"/>
    <n v="33.49"/>
    <n v="368.38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7-24T00:00:00"/>
    <d v="1899-12-30T00:44:00"/>
    <m/>
    <x v="0"/>
    <n v="88.12"/>
    <n v="1.47"/>
    <n v="117.92"/>
    <n v="11.8"/>
    <n v="129.72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9-02T00:00:00"/>
    <d v="1899-12-30T09:08:00"/>
    <m/>
    <x v="0"/>
    <n v="350"/>
    <n v="1.45"/>
    <n v="462"/>
    <n v="46.21"/>
    <n v="508.21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9-09T00:00:00"/>
    <d v="1899-12-30T10:58:00"/>
    <m/>
    <x v="0"/>
    <n v="500"/>
    <n v="1.45"/>
    <n v="660"/>
    <n v="66.010000000000005"/>
    <n v="726.01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9-16T00:00:00"/>
    <d v="1899-12-30T11:18:00"/>
    <m/>
    <x v="0"/>
    <n v="500"/>
    <n v="1.45"/>
    <n v="660"/>
    <n v="66.010000000000005"/>
    <n v="726.01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9-26T00:00:00"/>
    <d v="1899-12-30T14:11:00"/>
    <m/>
    <x v="0"/>
    <n v="500.01"/>
    <n v="1.5"/>
    <n v="682.75"/>
    <n v="68.28"/>
    <n v="751.03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10-01T00:00:00"/>
    <d v="1899-12-30T07:11:00"/>
    <n v="21486"/>
    <x v="0"/>
    <n v="300.02"/>
    <n v="1.5"/>
    <n v="409.66"/>
    <n v="40.97"/>
    <n v="450.63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10-03T00:00:00"/>
    <d v="1899-12-30T06:35:00"/>
    <m/>
    <x v="0"/>
    <n v="300.01"/>
    <n v="1.5"/>
    <n v="409.65"/>
    <n v="40.97"/>
    <n v="450.62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10-10T00:00:00"/>
    <d v="1899-12-30T09:50:00"/>
    <m/>
    <x v="0"/>
    <n v="513.70000000000005"/>
    <n v="1.5"/>
    <n v="701.44"/>
    <n v="70.150000000000006"/>
    <n v="771.59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10-14T00:00:00"/>
    <d v="1899-12-30T09:02:00"/>
    <m/>
    <x v="0"/>
    <n v="200.06"/>
    <n v="1.5"/>
    <n v="273.17"/>
    <n v="27.32"/>
    <n v="300.49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10-16T00:00:00"/>
    <d v="1899-12-30T07:58:00"/>
    <m/>
    <x v="0"/>
    <n v="500.01"/>
    <n v="1.5"/>
    <n v="682.75"/>
    <n v="68.28"/>
    <n v="751.03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10-21T00:00:00"/>
    <d v="1899-12-30T11:01:00"/>
    <m/>
    <x v="0"/>
    <n v="444.02"/>
    <n v="1.5"/>
    <n v="606.29"/>
    <n v="60.63"/>
    <n v="666.92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10-28T00:00:00"/>
    <d v="1899-12-30T10:31:00"/>
    <m/>
    <x v="0"/>
    <n v="500.1"/>
    <n v="1.5"/>
    <n v="682.86"/>
    <n v="68.290000000000006"/>
    <n v="751.15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10-30T00:00:00"/>
    <d v="1899-12-30T13:25:00"/>
    <m/>
    <x v="0"/>
    <n v="511"/>
    <n v="1.5"/>
    <n v="697.75"/>
    <n v="69.78"/>
    <n v="767.53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11-01T00:00:00"/>
    <d v="1899-12-30T10:04:00"/>
    <n v="3161"/>
    <x v="0"/>
    <n v="66.58"/>
    <n v="1.5"/>
    <n v="90.91"/>
    <n v="9.1"/>
    <n v="100.01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11-05T00:00:00"/>
    <d v="1899-12-30T09:51:00"/>
    <m/>
    <x v="0"/>
    <n v="500.01"/>
    <n v="1.5"/>
    <n v="682.75"/>
    <n v="68.28"/>
    <n v="751.03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11-11T00:00:00"/>
    <d v="1899-12-30T09:03:00"/>
    <m/>
    <x v="0"/>
    <n v="500"/>
    <n v="1.5"/>
    <n v="682.73"/>
    <n v="68.28"/>
    <n v="751.01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11-20T00:00:00"/>
    <d v="1899-12-30T08:28:00"/>
    <m/>
    <x v="0"/>
    <n v="250"/>
    <n v="1.5"/>
    <n v="341.36"/>
    <n v="34.14"/>
    <n v="375.5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12-03T00:00:00"/>
    <d v="1899-12-30T07:34:00"/>
    <m/>
    <x v="0"/>
    <n v="200.02"/>
    <n v="1.51"/>
    <n v="274.94"/>
    <n v="27.5"/>
    <n v="302.44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12-04T00:00:00"/>
    <d v="1899-12-30T11:19:00"/>
    <m/>
    <x v="0"/>
    <n v="500"/>
    <n v="1.51"/>
    <n v="687.27"/>
    <n v="68.73"/>
    <n v="756"/>
  </r>
  <r>
    <x v="372"/>
    <s v="ACT TCCS - PTS - City Maintenance - PM - Nicholls Depot"/>
    <n v="904925"/>
    <m/>
    <s v="Passenger"/>
    <m/>
    <m/>
    <s v="FUEL CARD"/>
    <s v="FUEL CARD"/>
    <s v="Fuel Card"/>
    <s v="EG FUELCO 1560 GUNGAHLIN"/>
    <s v="CALTEX Australia - Fuel"/>
    <n v="7071340000000000"/>
    <d v="2019-04-12T00:00:00"/>
    <d v="1899-12-30T13:13:00"/>
    <m/>
    <x v="0"/>
    <n v="51.04"/>
    <n v="1.5"/>
    <n v="69.69"/>
    <n v="6.97"/>
    <n v="76.66"/>
  </r>
  <r>
    <x v="372"/>
    <s v="ACT TCCS - PTS - City Maintenance - PM - Nicholls Depot"/>
    <n v="904925"/>
    <m/>
    <s v="Passenger"/>
    <m/>
    <m/>
    <s v="FUEL CARD"/>
    <s v="FUEL CARD"/>
    <s v="Fuel Card"/>
    <s v="EG FUELCO 1560 GUNGAHLIN"/>
    <s v="CALTEX Australia - Fuel"/>
    <n v="7071340000000000"/>
    <d v="2019-04-18T00:00:00"/>
    <d v="1899-12-30T07:55:00"/>
    <m/>
    <x v="0"/>
    <n v="49.79"/>
    <n v="1.5"/>
    <n v="67.98"/>
    <n v="6.8"/>
    <n v="74.78"/>
  </r>
  <r>
    <x v="372"/>
    <s v="ACT TCCS - PTS - City Maintenance - PM - Nicholls Depot"/>
    <n v="904925"/>
    <m/>
    <s v="Passenger"/>
    <m/>
    <m/>
    <s v="FUEL CARD"/>
    <s v="FUEL CARD"/>
    <s v="Fuel Card"/>
    <s v="EG FUELCO 1560 GUNGAHLIN"/>
    <s v="CALTEX Australia - Fuel"/>
    <n v="7071340000000000"/>
    <d v="2019-04-26T00:00:00"/>
    <d v="1899-12-30T13:08:00"/>
    <n v="47875"/>
    <x v="0"/>
    <n v="60.57"/>
    <n v="1.5"/>
    <n v="82.71"/>
    <n v="8.2799999999999994"/>
    <n v="90.99"/>
  </r>
  <r>
    <x v="372"/>
    <s v="ACT TCCS - PTS - City Maintenance - PM - Nicholls Depot"/>
    <n v="904925"/>
    <m/>
    <s v="Passenger"/>
    <m/>
    <m/>
    <s v="FUEL CARD"/>
    <s v="FUEL CARD"/>
    <s v="Fuel Card"/>
    <s v="GUNGAHLIN WOOLWORTHS S/STN"/>
    <s v="CALTEX Australia - Fuel"/>
    <n v="7071340000000000"/>
    <d v="2019-02-19T00:00:00"/>
    <d v="1899-12-30T07:10:00"/>
    <m/>
    <x v="0"/>
    <n v="90.93"/>
    <n v="1.41"/>
    <n v="116.72"/>
    <n v="11.68"/>
    <n v="128.4"/>
  </r>
  <r>
    <x v="372"/>
    <s v="ACT TCCS - PTS - City Maintenance - PM - Nicholls Depot"/>
    <n v="904925"/>
    <m/>
    <s v="Passenger"/>
    <m/>
    <m/>
    <s v="FUEL CARD"/>
    <s v="FUEL CARD"/>
    <s v="Fuel Card"/>
    <s v="GUNGAHLIN WOOLWORTHS S/STN"/>
    <s v="CALTEX Australia - Fuel"/>
    <n v="7071340000000000"/>
    <d v="2019-02-20T00:00:00"/>
    <d v="1899-12-30T07:03:00"/>
    <m/>
    <x v="0"/>
    <n v="117.84"/>
    <n v="1.41"/>
    <n v="151.26"/>
    <n v="15.13"/>
    <n v="166.39"/>
  </r>
  <r>
    <x v="372"/>
    <s v="ACT TCCS - PTS - City Maintenance - PM - Nicholls Depot"/>
    <n v="904925"/>
    <m/>
    <s v="Passenger"/>
    <m/>
    <m/>
    <s v="FUEL CARD"/>
    <s v="FUEL CARD"/>
    <s v="Fuel Card"/>
    <s v="GUNGAHLIN WOOLWORTHS S/STN"/>
    <s v="CALTEX Australia - Fuel"/>
    <n v="7071340000000000"/>
    <d v="2019-02-21T00:00:00"/>
    <d v="1899-12-30T07:06:00"/>
    <m/>
    <x v="0"/>
    <n v="125.14"/>
    <n v="1.41"/>
    <n v="160.63999999999999"/>
    <n v="16.07"/>
    <n v="176.71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CALTEX NICHOLLS STAR MART"/>
    <s v="CALTEX Australia - Fuel"/>
    <n v="7071340000000000"/>
    <d v="2019-02-23T00:00:00"/>
    <d v="1899-12-30T06:21:00"/>
    <n v="30656"/>
    <x v="0"/>
    <n v="66.91"/>
    <n v="1.42"/>
    <n v="86.5"/>
    <n v="8.66"/>
    <n v="95.16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CALTEX NICHOLLS STAR MART"/>
    <s v="CALTEX Australia - Fuel"/>
    <n v="7071340000000000"/>
    <d v="2019-03-01T00:00:00"/>
    <d v="1899-12-30T09:32:00"/>
    <n v="31270"/>
    <x v="0"/>
    <n v="68.400000000000006"/>
    <n v="1.42"/>
    <n v="88.42"/>
    <n v="8.85"/>
    <n v="97.27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CALTEX NICHOLLS STAR MART"/>
    <s v="CALTEX Australia - Fuel"/>
    <n v="7071340000000000"/>
    <d v="2019-03-08T00:00:00"/>
    <d v="1899-12-30T09:44:00"/>
    <n v="31927"/>
    <x v="0"/>
    <n v="71.760000000000005"/>
    <n v="1.45"/>
    <n v="94.73"/>
    <n v="9.48"/>
    <n v="104.21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CALTEX NICHOLLS STAR MART"/>
    <s v="CALTEX Australia - Fuel"/>
    <n v="7071340000000000"/>
    <d v="2019-03-15T00:00:00"/>
    <d v="1899-12-30T11:40:00"/>
    <n v="32616"/>
    <x v="0"/>
    <n v="68.25"/>
    <n v="1.45"/>
    <n v="90.09"/>
    <n v="9.01"/>
    <n v="99.1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CALTEX NICHOLLS STAR MART"/>
    <s v="CALTEX Australia - Fuel"/>
    <n v="7071340000000000"/>
    <d v="2019-04-14T00:00:00"/>
    <d v="1899-12-30T08:11:00"/>
    <n v="35252"/>
    <x v="0"/>
    <n v="67.459999999999994"/>
    <n v="1.5"/>
    <n v="92.11"/>
    <n v="9.2200000000000006"/>
    <n v="101.33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CALTEX NICHOLLS STAR MART"/>
    <s v="CALTEX Australia - Fuel"/>
    <n v="7071340000000000"/>
    <d v="2019-04-25T00:00:00"/>
    <d v="1899-12-30T08:19:00"/>
    <n v="36271"/>
    <x v="0"/>
    <n v="69.83"/>
    <n v="1.5"/>
    <n v="95.35"/>
    <n v="9.5399999999999991"/>
    <n v="104.89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CALTEX NICHOLLS STAR MART"/>
    <s v="CALTEX Australia - Fuel"/>
    <n v="7071340000000000"/>
    <d v="2019-05-26T00:00:00"/>
    <d v="1899-12-30T08:35:00"/>
    <n v="39018"/>
    <x v="0"/>
    <n v="67.08"/>
    <n v="1.5"/>
    <n v="91.59"/>
    <n v="9.16"/>
    <n v="100.75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CALTEX NICHOLLS STAR MART"/>
    <s v="CALTEX Australia - Fuel"/>
    <n v="7071340000000000"/>
    <d v="2019-06-23T00:00:00"/>
    <d v="1899-12-30T08:20:00"/>
    <n v="471174"/>
    <x v="0"/>
    <n v="65.5"/>
    <n v="1.45"/>
    <n v="86.35"/>
    <n v="8.64"/>
    <n v="94.99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CALTEX NICHOLLS STAR MART"/>
    <s v="CALTEX Australia - Fuel"/>
    <n v="7071340000000000"/>
    <d v="2019-09-02T00:00:00"/>
    <d v="1899-12-30T10:12:00"/>
    <n v="47006"/>
    <x v="0"/>
    <n v="67.22"/>
    <n v="1.45"/>
    <n v="88.73"/>
    <n v="8.8800000000000008"/>
    <n v="97.61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CALTEX NICHOLLS STAR MART"/>
    <s v="CALTEX Australia - Fuel"/>
    <n v="7071340000000000"/>
    <d v="2019-09-10T00:00:00"/>
    <d v="1899-12-30T00:08:00"/>
    <m/>
    <x v="0"/>
    <n v="66.52"/>
    <n v="1.45"/>
    <n v="87.81"/>
    <n v="8.7899999999999991"/>
    <n v="96.6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CALTEX NICHOLLS STAR MART"/>
    <s v="CALTEX Australia - Fuel"/>
    <n v="7071340000000000"/>
    <d v="2019-09-18T00:00:00"/>
    <d v="1899-12-30T06:15:00"/>
    <n v="48112"/>
    <x v="0"/>
    <n v="62.7"/>
    <n v="1.48"/>
    <n v="84.47"/>
    <n v="8.4499999999999993"/>
    <n v="92.92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CALTEX NICHOLLS STAR MART"/>
    <s v="CALTEX Australia - Fuel"/>
    <n v="7071340000000000"/>
    <d v="2019-09-21T00:00:00"/>
    <d v="1899-12-30T07:17:00"/>
    <n v="48580"/>
    <x v="0"/>
    <n v="57.1"/>
    <n v="1.49"/>
    <n v="77.45"/>
    <n v="7.75"/>
    <n v="85.2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CALTEX NICHOLLS STAR MART"/>
    <s v="CALTEX Australia - Fuel"/>
    <n v="7071340000000000"/>
    <d v="2019-12-25T00:00:00"/>
    <d v="1899-12-30T07:51:00"/>
    <n v="56526"/>
    <x v="0"/>
    <n v="51.41"/>
    <n v="1.54"/>
    <n v="72.06"/>
    <n v="7.21"/>
    <n v="79.27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4-01T00:00:00"/>
    <d v="1899-12-30T08:34:00"/>
    <n v="34085"/>
    <x v="0"/>
    <n v="72.45"/>
    <n v="1.5"/>
    <n v="98.93"/>
    <n v="9.9"/>
    <n v="108.83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4-07T00:00:00"/>
    <d v="1899-12-30T06:03:00"/>
    <n v="34614"/>
    <x v="0"/>
    <n v="60.03"/>
    <n v="1.5"/>
    <n v="81.97"/>
    <n v="8.1999999999999993"/>
    <n v="90.17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4-18T00:00:00"/>
    <d v="1899-12-30T08:01:00"/>
    <n v="35643"/>
    <x v="0"/>
    <n v="46.12"/>
    <n v="1.5"/>
    <n v="62.97"/>
    <n v="6.3"/>
    <n v="69.27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4-30T00:00:00"/>
    <d v="1899-12-30T00:40:00"/>
    <n v="36842"/>
    <x v="0"/>
    <n v="64.510000000000005"/>
    <n v="1.5"/>
    <n v="88.08"/>
    <n v="8.81"/>
    <n v="96.89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5-06T00:00:00"/>
    <d v="1899-12-30T07:55:00"/>
    <n v="37382"/>
    <x v="0"/>
    <n v="56.75"/>
    <n v="1.5"/>
    <n v="77.489999999999995"/>
    <n v="7.75"/>
    <n v="85.24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5-14T00:00:00"/>
    <d v="1899-12-30T08:12:00"/>
    <n v="37948"/>
    <x v="0"/>
    <n v="69.63"/>
    <n v="1.5"/>
    <n v="95.07"/>
    <n v="9.51"/>
    <n v="104.58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5-20T00:00:00"/>
    <d v="1899-12-30T07:56:00"/>
    <n v="38437"/>
    <x v="0"/>
    <n v="53.94"/>
    <n v="1.5"/>
    <n v="73.650000000000006"/>
    <n v="7.37"/>
    <n v="81.02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5-31T00:00:00"/>
    <d v="1899-12-30T07:16:00"/>
    <n v="39453"/>
    <x v="0"/>
    <n v="53.22"/>
    <n v="1.48"/>
    <n v="71.7"/>
    <n v="7.18"/>
    <n v="78.88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6-05T00:00:00"/>
    <d v="1899-12-30T08:00:00"/>
    <n v="39843"/>
    <x v="0"/>
    <n v="51.02"/>
    <n v="1.48"/>
    <n v="68.739999999999995"/>
    <n v="6.88"/>
    <n v="75.62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6-11T00:00:00"/>
    <d v="1899-12-30T08:19:00"/>
    <n v="40253"/>
    <x v="0"/>
    <n v="45.99"/>
    <n v="1.47"/>
    <n v="61.55"/>
    <n v="6.16"/>
    <n v="67.709999999999994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6-15T00:00:00"/>
    <d v="1899-12-30T07:15:00"/>
    <n v="40640"/>
    <x v="0"/>
    <n v="39.32"/>
    <n v="1.47"/>
    <n v="52.55"/>
    <n v="5.26"/>
    <n v="57.81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6-28T00:00:00"/>
    <d v="1899-12-30T11:06:00"/>
    <n v="41630"/>
    <x v="0"/>
    <n v="53.78"/>
    <n v="1.45"/>
    <n v="70.790000000000006"/>
    <n v="7.08"/>
    <n v="77.87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7-02T00:00:00"/>
    <d v="1899-12-30T11:07:00"/>
    <n v="41997"/>
    <x v="0"/>
    <n v="42.62"/>
    <n v="1.45"/>
    <n v="56.03"/>
    <n v="5.61"/>
    <n v="61.64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7-08T00:00:00"/>
    <d v="1899-12-30T07:20:00"/>
    <n v="42490"/>
    <x v="0"/>
    <n v="60.68"/>
    <n v="1.45"/>
    <n v="79.760000000000005"/>
    <n v="7.98"/>
    <n v="87.74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7-14T00:00:00"/>
    <d v="1899-12-30T07:36:00"/>
    <n v="42978"/>
    <x v="0"/>
    <n v="57.51"/>
    <n v="1.44"/>
    <n v="75.39"/>
    <n v="7.54"/>
    <n v="82.93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7-18T00:00:00"/>
    <d v="1899-12-30T06:23:00"/>
    <n v="43298"/>
    <x v="0"/>
    <n v="35.99"/>
    <n v="1.44"/>
    <n v="47.12"/>
    <n v="4.72"/>
    <n v="51.84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7-24T00:00:00"/>
    <d v="1899-12-30T07:50:00"/>
    <n v="43763"/>
    <x v="0"/>
    <n v="57.7"/>
    <n v="1.44"/>
    <n v="75.540000000000006"/>
    <n v="7.56"/>
    <n v="83.1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7-29T00:00:00"/>
    <d v="1899-12-30T07:27:00"/>
    <n v="44162"/>
    <x v="0"/>
    <n v="47.53"/>
    <n v="1.44"/>
    <n v="62.22"/>
    <n v="6.23"/>
    <n v="68.45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8-05T00:00:00"/>
    <d v="1899-12-30T07:35:00"/>
    <n v="44671"/>
    <x v="0"/>
    <n v="61.09"/>
    <n v="1.44"/>
    <n v="79.97"/>
    <n v="8"/>
    <n v="87.97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8-09T00:00:00"/>
    <d v="1899-12-30T10:59:00"/>
    <n v="45051"/>
    <x v="0"/>
    <n v="46.09"/>
    <n v="1.44"/>
    <n v="60.25"/>
    <n v="6.03"/>
    <n v="66.28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8-16T00:00:00"/>
    <d v="1899-12-30T06:17:00"/>
    <n v="45575"/>
    <x v="0"/>
    <n v="62.73"/>
    <n v="1.44"/>
    <n v="82.01"/>
    <n v="8.2100000000000009"/>
    <n v="90.22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8-20T00:00:00"/>
    <d v="1899-12-30T07:08:00"/>
    <n v="45994"/>
    <x v="0"/>
    <n v="51.26"/>
    <n v="1.44"/>
    <n v="67.010000000000005"/>
    <n v="6.71"/>
    <n v="73.72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8-26T00:00:00"/>
    <d v="1899-12-30T07:55:00"/>
    <n v="46401"/>
    <x v="0"/>
    <n v="46.09"/>
    <n v="1.44"/>
    <n v="60.17"/>
    <n v="6.02"/>
    <n v="66.19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9-26T00:00:00"/>
    <d v="1899-12-30T10:37:00"/>
    <n v="49027"/>
    <x v="0"/>
    <n v="50.31"/>
    <n v="1.45"/>
    <n v="66.41"/>
    <n v="6.65"/>
    <n v="73.06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10-02T00:00:00"/>
    <d v="1899-12-30T07:45:00"/>
    <n v="49454"/>
    <x v="0"/>
    <n v="57.84"/>
    <n v="1.45"/>
    <n v="76.349999999999994"/>
    <n v="7.64"/>
    <n v="83.99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10-08T00:00:00"/>
    <d v="1899-12-30T07:40:00"/>
    <n v="49938"/>
    <x v="0"/>
    <n v="52.18"/>
    <n v="1.45"/>
    <n v="68.88"/>
    <n v="6.89"/>
    <n v="75.77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10-14T00:00:00"/>
    <d v="1899-12-30T11:45:00"/>
    <n v="50455"/>
    <x v="0"/>
    <n v="57.14"/>
    <n v="1.45"/>
    <n v="75.319999999999993"/>
    <n v="7.54"/>
    <n v="82.86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10-18T00:00:00"/>
    <d v="1899-12-30T10:03:00"/>
    <n v="50778"/>
    <x v="0"/>
    <n v="33.42"/>
    <n v="1.45"/>
    <n v="44.05"/>
    <n v="4.41"/>
    <n v="48.46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10-23T00:00:00"/>
    <d v="1899-12-30T07:47:00"/>
    <n v="51154"/>
    <x v="0"/>
    <n v="50.6"/>
    <n v="1.45"/>
    <n v="66.7"/>
    <n v="6.68"/>
    <n v="73.38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10-29T00:00:00"/>
    <d v="1899-12-30T07:58:00"/>
    <n v="51663"/>
    <x v="0"/>
    <n v="60.27"/>
    <n v="1.45"/>
    <n v="79.45"/>
    <n v="7.95"/>
    <n v="87.4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11-04T00:00:00"/>
    <d v="1899-12-30T11:03:00"/>
    <n v="52166"/>
    <x v="0"/>
    <n v="62.42"/>
    <n v="1.45"/>
    <n v="82.28"/>
    <n v="8.23"/>
    <n v="90.51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11-11T00:00:00"/>
    <d v="1899-12-30T08:21:00"/>
    <n v="52735"/>
    <x v="0"/>
    <n v="69.97"/>
    <n v="1.45"/>
    <n v="92.24"/>
    <n v="9.23"/>
    <n v="101.47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11-15T00:00:00"/>
    <d v="1899-12-30T10:47:00"/>
    <n v="53131"/>
    <x v="0"/>
    <n v="44.53"/>
    <n v="1.45"/>
    <n v="58.7"/>
    <n v="5.88"/>
    <n v="64.58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11-21T00:00:00"/>
    <d v="1899-12-30T10:53:00"/>
    <n v="53624"/>
    <x v="0"/>
    <n v="59.83"/>
    <n v="1.45"/>
    <n v="78.86"/>
    <n v="7.89"/>
    <n v="86.75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11-26T00:00:00"/>
    <d v="1899-12-30T08:05:00"/>
    <n v="54068"/>
    <x v="0"/>
    <n v="53.93"/>
    <n v="1.45"/>
    <n v="71.09"/>
    <n v="7.11"/>
    <n v="78.2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12-01T00:00:00"/>
    <d v="1899-12-30T08:36:00"/>
    <n v="54546"/>
    <x v="0"/>
    <n v="58.68"/>
    <n v="1.47"/>
    <n v="78.53"/>
    <n v="7.86"/>
    <n v="86.39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12-09T00:00:00"/>
    <d v="1899-12-30T10:23:00"/>
    <n v="55166"/>
    <x v="0"/>
    <n v="74.19"/>
    <n v="1.47"/>
    <n v="99.28"/>
    <n v="9.93"/>
    <n v="109.21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12-15T00:00:00"/>
    <d v="1899-12-30T07:46:00"/>
    <n v="55663"/>
    <x v="0"/>
    <n v="62.16"/>
    <n v="1.47"/>
    <n v="83.18"/>
    <n v="8.32"/>
    <n v="91.5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12-19T00:00:00"/>
    <d v="1899-12-30T00:58:00"/>
    <n v="56135"/>
    <x v="0"/>
    <n v="48.22"/>
    <n v="1.47"/>
    <n v="64.53"/>
    <n v="6.46"/>
    <n v="70.989999999999995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GUNGAHLIN WOOLWORTHS S/STN"/>
    <s v="CALTEX Australia - Fuel"/>
    <n v="7071340000000000"/>
    <d v="2019-01-04T00:00:00"/>
    <d v="1899-12-30T07:37:00"/>
    <n v="26578"/>
    <x v="0"/>
    <n v="49.7"/>
    <n v="1.4"/>
    <n v="63.35"/>
    <n v="6.34"/>
    <n v="69.69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GUNGAHLIN WOOLWORTHS S/STN"/>
    <s v="CALTEX Australia - Fuel"/>
    <n v="7071340000000000"/>
    <d v="2019-01-09T00:00:00"/>
    <d v="1899-12-30T07:59:00"/>
    <n v="26636"/>
    <x v="0"/>
    <n v="54.35"/>
    <n v="1.39"/>
    <n v="68.78"/>
    <n v="6.88"/>
    <n v="75.66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GUNGAHLIN WOOLWORTHS S/STN"/>
    <s v="CALTEX Australia - Fuel"/>
    <n v="7071340000000000"/>
    <d v="2019-01-15T00:00:00"/>
    <d v="1899-12-30T07:47:00"/>
    <n v="27186"/>
    <x v="0"/>
    <n v="61.47"/>
    <n v="1.39"/>
    <n v="77.790000000000006"/>
    <n v="7.78"/>
    <n v="85.57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GUNGAHLIN WOOLWORTHS S/STN"/>
    <s v="CALTEX Australia - Fuel"/>
    <n v="7071340000000000"/>
    <d v="2019-01-22T00:00:00"/>
    <d v="1899-12-30T08:05:00"/>
    <n v="27794"/>
    <x v="0"/>
    <n v="69.3"/>
    <n v="1.39"/>
    <n v="87.7"/>
    <n v="8.7799999999999994"/>
    <n v="96.48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GUNGAHLIN WOOLWORTHS S/STN"/>
    <s v="CALTEX Australia - Fuel"/>
    <n v="7071340000000000"/>
    <d v="2019-01-28T00:00:00"/>
    <d v="1899-12-30T07:28:00"/>
    <n v="28324"/>
    <x v="0"/>
    <n v="62.28"/>
    <n v="1.38"/>
    <n v="78.25"/>
    <n v="7.83"/>
    <n v="86.08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GUNGAHLIN WOOLWORTHS S/STN"/>
    <s v="CALTEX Australia - Fuel"/>
    <n v="7071340000000000"/>
    <d v="2019-02-04T00:00:00"/>
    <d v="1899-12-30T08:33:00"/>
    <n v="28908"/>
    <x v="0"/>
    <n v="69.58"/>
    <n v="1.41"/>
    <n v="89.32"/>
    <n v="8.94"/>
    <n v="98.26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GUNGAHLIN WOOLWORTHS S/STN"/>
    <s v="CALTEX Australia - Fuel"/>
    <n v="7071340000000000"/>
    <d v="2019-02-09T00:00:00"/>
    <d v="1899-12-30T07:25:00"/>
    <n v="29397"/>
    <x v="0"/>
    <n v="59.34"/>
    <n v="1.41"/>
    <n v="76.17"/>
    <n v="7.62"/>
    <n v="83.79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GUNGAHLIN WOOLWORTHS S/STN"/>
    <s v="CALTEX Australia - Fuel"/>
    <n v="7071340000000000"/>
    <d v="2019-02-17T00:00:00"/>
    <d v="1899-12-30T06:05:00"/>
    <n v="300050"/>
    <x v="0"/>
    <n v="65.349999999999994"/>
    <n v="1.41"/>
    <n v="83.88"/>
    <n v="8.39"/>
    <n v="92.27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GUNGAHLIN WOOLWORTHS S/STN"/>
    <s v="CALTEX Australia - Fuel"/>
    <n v="7071340000000000"/>
    <d v="2019-03-21T00:00:00"/>
    <d v="1899-12-30T08:10:00"/>
    <n v="33137"/>
    <x v="0"/>
    <n v="61.16"/>
    <n v="1.45"/>
    <n v="80.73"/>
    <n v="8.08"/>
    <n v="88.81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GUNGAHLIN WOOLWORTHS S/STN"/>
    <s v="CALTEX Australia - Fuel"/>
    <n v="7071340000000000"/>
    <d v="2019-03-26T00:00:00"/>
    <d v="1899-12-30T07:57:00"/>
    <n v="33523"/>
    <x v="0"/>
    <n v="35.69"/>
    <n v="1.5"/>
    <n v="48.74"/>
    <n v="4.88"/>
    <n v="53.62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BELCONNEN WOOLWORTHS S/STN"/>
    <s v="CALTEX Australia - Fuel"/>
    <n v="7071340000000000"/>
    <d v="2019-02-15T00:00:00"/>
    <d v="1899-12-30T08:27:00"/>
    <n v="8052"/>
    <x v="0"/>
    <n v="63.51"/>
    <n v="1.45"/>
    <n v="83.84"/>
    <n v="8.39"/>
    <n v="92.23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CALTEX NICHOLLS STAR MART"/>
    <s v="CALTEX Australia - Fuel"/>
    <n v="7071340000000000"/>
    <d v="2019-06-06T00:00:00"/>
    <d v="1899-12-30T08:15:00"/>
    <n v="11295"/>
    <x v="0"/>
    <n v="66.08"/>
    <n v="1.48"/>
    <n v="89.03"/>
    <n v="8.91"/>
    <n v="97.94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CALTEX NICHOLLS STAR MART"/>
    <s v="CALTEX Australia - Fuel"/>
    <n v="7071340000000000"/>
    <d v="2019-07-10T00:00:00"/>
    <d v="1899-12-30T14:02:00"/>
    <n v="12830"/>
    <x v="0"/>
    <n v="54.41"/>
    <n v="1.46"/>
    <n v="72.319999999999993"/>
    <n v="7.24"/>
    <n v="79.56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CALTEX NICHOLLS STAR MART"/>
    <s v="CALTEX Australia - Fuel"/>
    <n v="7071340000000000"/>
    <d v="2019-07-18T00:00:00"/>
    <d v="1899-12-30T10:58:00"/>
    <n v="13352"/>
    <x v="0"/>
    <n v="65.489999999999995"/>
    <n v="1.47"/>
    <n v="87.64"/>
    <n v="8.77"/>
    <n v="96.41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CALTEX NICHOLLS STAR MART"/>
    <s v="CALTEX Australia - Fuel"/>
    <n v="7071340000000000"/>
    <d v="2019-09-03T00:00:00"/>
    <d v="1899-12-30T10:44:00"/>
    <n v="15287"/>
    <x v="0"/>
    <n v="67.569999999999993"/>
    <n v="1.45"/>
    <n v="89.19"/>
    <n v="8.92"/>
    <n v="98.11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CALTEX NICHOLLS STAR MART"/>
    <s v="CALTEX Australia - Fuel"/>
    <n v="7071340000000000"/>
    <d v="2019-09-24T00:00:00"/>
    <d v="1899-12-30T09:40:00"/>
    <n v="7841"/>
    <x v="0"/>
    <n v="56.61"/>
    <n v="1.49"/>
    <n v="76.78"/>
    <n v="7.68"/>
    <n v="84.46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CALTEX NICHOLLS STAR MART"/>
    <s v="CALTEX Australia - Fuel"/>
    <n v="7071340000000000"/>
    <d v="2019-10-09T00:00:00"/>
    <d v="1899-12-30T11:27:00"/>
    <n v="15284"/>
    <x v="0"/>
    <n v="63.33"/>
    <n v="1.5"/>
    <n v="86.47"/>
    <n v="8.65"/>
    <n v="95.12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CALTEX NICHOLLS STAR MART"/>
    <s v="CALTEX Australia - Fuel"/>
    <n v="7071340000000000"/>
    <d v="2019-10-28T00:00:00"/>
    <d v="1899-12-30T09:12:00"/>
    <n v="16826"/>
    <x v="0"/>
    <n v="65.47"/>
    <n v="1.5"/>
    <n v="89.4"/>
    <n v="8.9499999999999993"/>
    <n v="98.35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CALTEX NICHOLLS STAR MART"/>
    <s v="CALTEX Australia - Fuel"/>
    <n v="7071340000000000"/>
    <d v="2019-11-19T00:00:00"/>
    <d v="1899-12-30T11:02:00"/>
    <n v="25600"/>
    <x v="0"/>
    <n v="63.4"/>
    <n v="1.5"/>
    <n v="86.57"/>
    <n v="8.66"/>
    <n v="95.23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CALTEX NICHOLLS STAR MART"/>
    <s v="CALTEX Australia - Fuel"/>
    <n v="7071340000000000"/>
    <d v="2019-11-28T00:00:00"/>
    <d v="1899-12-30T00:40:00"/>
    <n v="13569"/>
    <x v="0"/>
    <n v="29.99"/>
    <n v="1.51"/>
    <n v="41.22"/>
    <n v="4.13"/>
    <n v="45.35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EG FUELCO 1560 GUNGAHLIN"/>
    <s v="CALTEX Australia - Fuel"/>
    <n v="7071340000000000"/>
    <d v="2019-05-30T00:00:00"/>
    <d v="1899-12-30T06:37:00"/>
    <n v="10907"/>
    <x v="0"/>
    <n v="46.11"/>
    <n v="1.48"/>
    <n v="62.13"/>
    <n v="6.22"/>
    <n v="68.349999999999994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EG FUELCO 1560 GUNGAHLIN"/>
    <s v="CALTEX Australia - Fuel"/>
    <n v="7071340000000000"/>
    <d v="2019-07-03T00:00:00"/>
    <d v="1899-12-30T06:23:00"/>
    <m/>
    <x v="0"/>
    <n v="65.38"/>
    <n v="1.45"/>
    <n v="85.95"/>
    <n v="8.6"/>
    <n v="94.55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EG FUELCO 1560 GUNGAHLIN"/>
    <s v="CALTEX Australia - Fuel"/>
    <n v="7071340000000000"/>
    <d v="2019-07-26T00:00:00"/>
    <d v="1899-12-30T06:48:00"/>
    <n v="13802"/>
    <x v="0"/>
    <n v="61.73"/>
    <n v="1.44"/>
    <n v="80.81"/>
    <n v="8.09"/>
    <n v="88.9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EG FUELCO 1560 GUNGAHLIN"/>
    <s v="CALTEX Australia - Fuel"/>
    <n v="7071340000000000"/>
    <d v="2019-08-05T00:00:00"/>
    <d v="1899-12-30T07:10:00"/>
    <m/>
    <x v="0"/>
    <n v="55.13"/>
    <n v="1.44"/>
    <n v="72.17"/>
    <n v="7.22"/>
    <n v="79.39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EG FUELCO 1560 GUNGAHLIN"/>
    <s v="CALTEX Australia - Fuel"/>
    <n v="7071340000000000"/>
    <d v="2019-08-09T00:00:00"/>
    <d v="1899-12-30T09:31:00"/>
    <n v="14658"/>
    <x v="0"/>
    <n v="63.21"/>
    <n v="1.44"/>
    <n v="82.64"/>
    <n v="8.27"/>
    <n v="90.91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EG FUELCO 1560 GUNGAHLIN"/>
    <s v="CALTEX Australia - Fuel"/>
    <n v="7071340000000000"/>
    <d v="2019-12-10T00:00:00"/>
    <d v="1899-12-30T08:52:00"/>
    <n v="18944"/>
    <x v="0"/>
    <n v="65.14"/>
    <n v="1.47"/>
    <n v="87.17"/>
    <n v="8.7200000000000006"/>
    <n v="95.89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EG FUELCO 1709 ERINDALE"/>
    <s v="CALTEX Australia - Fuel"/>
    <n v="7071340000000000"/>
    <d v="2019-11-08T00:00:00"/>
    <d v="1899-12-30T13:15:00"/>
    <n v="1506"/>
    <x v="0"/>
    <n v="63.82"/>
    <n v="1.51"/>
    <n v="87.73"/>
    <n v="8.7799999999999994"/>
    <n v="96.51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5-10T00:00:00"/>
    <d v="1899-12-30T06:36:00"/>
    <n v="10295"/>
    <x v="0"/>
    <n v="53.87"/>
    <n v="1.5"/>
    <n v="73.55"/>
    <n v="7.36"/>
    <n v="80.91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5-17T00:00:00"/>
    <d v="1899-12-30T11:46:00"/>
    <n v="10456"/>
    <x v="0"/>
    <n v="31.48"/>
    <n v="1.5"/>
    <n v="42.98"/>
    <n v="4.3"/>
    <n v="47.28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6-20T00:00:00"/>
    <d v="1899-12-30T00:24:00"/>
    <n v="2352"/>
    <x v="0"/>
    <n v="65.650000000000006"/>
    <n v="1.5"/>
    <n v="89.65"/>
    <n v="8.9700000000000006"/>
    <n v="98.62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GUNGAHLIN WOOLWORTHS S/STN"/>
    <s v="CALTEX Australia - Fuel"/>
    <n v="7071340000000000"/>
    <d v="2019-03-14T00:00:00"/>
    <d v="1899-12-30T09:50:00"/>
    <n v="8624"/>
    <x v="0"/>
    <n v="57.37"/>
    <n v="1.45"/>
    <n v="75.73"/>
    <n v="7.58"/>
    <n v="83.31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HOLT CALTEX WOOLWORTHS"/>
    <s v="CALTEX Australia - Fuel"/>
    <n v="7071340000000000"/>
    <d v="2019-04-17T00:00:00"/>
    <d v="1899-12-30T13:40:00"/>
    <n v="9804"/>
    <x v="0"/>
    <n v="64.400000000000006"/>
    <n v="1.5"/>
    <n v="87.94"/>
    <n v="8.8000000000000007"/>
    <n v="96.74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MAJURA PARK WOOLWORTHS S/STN"/>
    <s v="CALTEX Australia - Fuel"/>
    <n v="7071340000000000"/>
    <d v="2019-01-23T00:00:00"/>
    <d v="1899-12-30T11:10:00"/>
    <n v="7513"/>
    <x v="0"/>
    <n v="65.89"/>
    <n v="1.37"/>
    <n v="82.06"/>
    <n v="8.2100000000000009"/>
    <n v="90.27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CALTEX NICHOLLS STAR MART"/>
    <s v="CALTEX Australia - Fuel"/>
    <n v="7071340000000000"/>
    <d v="2019-07-02T00:00:00"/>
    <d v="1899-12-30T06:46:00"/>
    <n v="13765"/>
    <x v="0"/>
    <n v="58.4"/>
    <n v="1.45"/>
    <n v="76.98"/>
    <n v="7.7"/>
    <n v="84.68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CALTEX NICHOLLS STAR MART"/>
    <s v="CALTEX Australia - Fuel"/>
    <n v="7071340000000000"/>
    <d v="2019-07-08T00:00:00"/>
    <d v="1899-12-30T13:04:00"/>
    <n v="14153"/>
    <x v="0"/>
    <n v="54.1"/>
    <n v="1.46"/>
    <n v="71.900000000000006"/>
    <n v="7.2"/>
    <n v="79.099999999999994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CALTEX NICHOLLS STAR MART"/>
    <s v="CALTEX Australia - Fuel"/>
    <n v="7071340000000000"/>
    <d v="2019-07-19T00:00:00"/>
    <d v="1899-12-30T00:04:00"/>
    <n v="14756"/>
    <x v="0"/>
    <n v="59.55"/>
    <n v="1.47"/>
    <n v="79.69"/>
    <n v="7.97"/>
    <n v="87.66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CALTEX NICHOLLS STAR MART"/>
    <s v="CALTEX Australia - Fuel"/>
    <n v="7071340000000000"/>
    <d v="2019-08-27T00:00:00"/>
    <d v="1899-12-30T09:36:00"/>
    <n v="15206"/>
    <x v="0"/>
    <n v="67.09"/>
    <n v="1.48"/>
    <n v="90.39"/>
    <n v="9.0399999999999991"/>
    <n v="99.43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CALTEX NICHOLLS STAR MART"/>
    <s v="CALTEX Australia - Fuel"/>
    <n v="7071340000000000"/>
    <d v="2019-10-21T00:00:00"/>
    <d v="1899-12-30T11:41:00"/>
    <n v="12753"/>
    <x v="0"/>
    <n v="65.37"/>
    <n v="1.5"/>
    <n v="89.26"/>
    <n v="8.93"/>
    <n v="98.19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CALWELL CALTEX WOOLWORTHS"/>
    <s v="CALTEX Australia - Fuel"/>
    <n v="7071340000000000"/>
    <d v="2019-04-23T00:00:00"/>
    <d v="1899-12-30T20:42:00"/>
    <n v="12286"/>
    <x v="0"/>
    <n v="46.07"/>
    <n v="1.5"/>
    <n v="62.91"/>
    <n v="6.3"/>
    <n v="69.209999999999994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CALWELL CALTEX WOOLWORTHS"/>
    <s v="CALTEX Australia - Fuel"/>
    <n v="7071340000000000"/>
    <d v="2019-05-30T00:00:00"/>
    <d v="1899-12-30T09:38:00"/>
    <n v="13403"/>
    <x v="0"/>
    <n v="44.62"/>
    <n v="1.5"/>
    <n v="60.93"/>
    <n v="6.1"/>
    <n v="67.03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DICKSON WOOLWORTHS S/STN"/>
    <s v="CALTEX Australia - Fuel"/>
    <n v="7071340000000000"/>
    <d v="2019-03-04T00:00:00"/>
    <d v="1899-12-30T20:18:00"/>
    <n v="8607"/>
    <x v="0"/>
    <n v="56.69"/>
    <n v="1.45"/>
    <n v="74.83"/>
    <n v="7.49"/>
    <n v="82.32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11-18T00:00:00"/>
    <d v="1899-12-30T05:33:00"/>
    <m/>
    <x v="0"/>
    <n v="45.39"/>
    <n v="1.53"/>
    <n v="63.22"/>
    <n v="6.33"/>
    <n v="69.55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GUNGAHLIN WOOLWORTHS S/STN"/>
    <s v="CALTEX Australia - Fuel"/>
    <n v="7071340000000000"/>
    <d v="2019-03-14T00:00:00"/>
    <d v="1899-12-30T02:13:00"/>
    <n v="9594"/>
    <x v="0"/>
    <n v="55.96"/>
    <n v="1.45"/>
    <n v="73.86"/>
    <n v="7.39"/>
    <n v="81.25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HOLT CALTEX WOOLWORTHS"/>
    <s v="CALTEX Australia - Fuel"/>
    <n v="7071340000000000"/>
    <d v="2019-12-16T00:00:00"/>
    <d v="1899-12-30T10:54:00"/>
    <m/>
    <x v="0"/>
    <n v="60.97"/>
    <n v="1.57"/>
    <n v="87.13"/>
    <n v="8.7200000000000006"/>
    <n v="95.85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MAWSON WOOLWORTHS S/STN"/>
    <s v="CALTEX Australia - Fuel"/>
    <n v="7071340000000000"/>
    <d v="2019-01-15T00:00:00"/>
    <d v="1899-12-30T13:19:00"/>
    <n v="5430"/>
    <x v="0"/>
    <n v="57.44"/>
    <n v="1.45"/>
    <n v="75.819999999999993"/>
    <n v="7.59"/>
    <n v="83.41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MAWSON WOOLWORTHS S/STN"/>
    <s v="CALTEX Australia - Fuel"/>
    <n v="7071340000000000"/>
    <d v="2019-01-31T00:00:00"/>
    <d v="1899-12-30T13:19:00"/>
    <n v="6682"/>
    <x v="0"/>
    <n v="64.66"/>
    <n v="1.45"/>
    <n v="85.35"/>
    <n v="8.5399999999999991"/>
    <n v="93.89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1-25T00:00:00"/>
    <d v="1899-12-30T06:55:00"/>
    <n v="6074"/>
    <x v="0"/>
    <n v="69.58"/>
    <n v="1.53"/>
    <n v="96.91"/>
    <n v="9.6999999999999993"/>
    <n v="106.61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2-12T00:00:00"/>
    <d v="1899-12-30T23:12:00"/>
    <n v="7615"/>
    <x v="0"/>
    <n v="52.36"/>
    <n v="1.54"/>
    <n v="73.400000000000006"/>
    <n v="7.35"/>
    <n v="80.75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2-19T00:00:00"/>
    <d v="1899-12-30T22:13:00"/>
    <n v="7621"/>
    <x v="0"/>
    <n v="47.38"/>
    <n v="1.54"/>
    <n v="66.42"/>
    <n v="6.65"/>
    <n v="73.069999999999993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2-26T00:00:00"/>
    <d v="1899-12-30T19:23:00"/>
    <n v="8073"/>
    <x v="0"/>
    <n v="54.09"/>
    <n v="1.54"/>
    <n v="75.83"/>
    <n v="7.59"/>
    <n v="83.42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3-07T00:00:00"/>
    <d v="1899-12-30T02:11:00"/>
    <n v="9097"/>
    <x v="0"/>
    <n v="45.67"/>
    <n v="1.54"/>
    <n v="64.02"/>
    <n v="6.41"/>
    <n v="70.430000000000007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3-18T00:00:00"/>
    <d v="1899-12-30T19:12:00"/>
    <n v="9732"/>
    <x v="5"/>
    <n v="0"/>
    <n v="0"/>
    <n v="118.09"/>
    <n v="11.81"/>
    <n v="129.9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3-20T00:00:00"/>
    <d v="1899-12-30T02:35:00"/>
    <n v="10107"/>
    <x v="0"/>
    <n v="58.5"/>
    <n v="1.54"/>
    <n v="82.01"/>
    <n v="8.2100000000000009"/>
    <n v="90.22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3-28T00:00:00"/>
    <d v="1899-12-30T02:34:00"/>
    <n v="10575"/>
    <x v="0"/>
    <n v="58.13"/>
    <n v="1.5"/>
    <n v="79.37"/>
    <n v="7.94"/>
    <n v="87.31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4-03T00:00:00"/>
    <d v="1899-12-30T18:51:00"/>
    <n v="11100"/>
    <x v="0"/>
    <n v="63.3"/>
    <n v="1.5"/>
    <n v="86.44"/>
    <n v="8.65"/>
    <n v="95.09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4-10T00:00:00"/>
    <d v="1899-12-30T13:20:00"/>
    <n v="11539"/>
    <x v="0"/>
    <n v="58.33"/>
    <n v="1.5"/>
    <n v="79.650000000000006"/>
    <n v="7.97"/>
    <n v="87.62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4-15T00:00:00"/>
    <d v="1899-12-30T20:09:00"/>
    <n v="11910"/>
    <x v="0"/>
    <n v="49.3"/>
    <n v="1.5"/>
    <n v="67.319999999999993"/>
    <n v="6.74"/>
    <n v="74.06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5-06T00:00:00"/>
    <d v="1899-12-30T02:47:00"/>
    <n v="12513"/>
    <x v="0"/>
    <n v="32.479999999999997"/>
    <n v="1.53"/>
    <n v="45.24"/>
    <n v="4.53"/>
    <n v="49.77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5-09T00:00:00"/>
    <d v="1899-12-30T20:20:00"/>
    <n v="12745"/>
    <x v="0"/>
    <n v="58.89"/>
    <n v="1.53"/>
    <n v="82.02"/>
    <n v="8.2100000000000009"/>
    <n v="90.23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5-19T00:00:00"/>
    <d v="1899-12-30T18:52:00"/>
    <n v="13138"/>
    <x v="0"/>
    <n v="67.39"/>
    <n v="1.53"/>
    <n v="93.85"/>
    <n v="9.39"/>
    <n v="103.24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1-07T00:00:00"/>
    <d v="1899-12-30T09:13:00"/>
    <n v="273"/>
    <x v="0"/>
    <n v="25.54"/>
    <n v="1.4"/>
    <n v="32.549999999999997"/>
    <n v="3.26"/>
    <n v="35.81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1-14T00:00:00"/>
    <d v="1899-12-30T11:26:00"/>
    <n v="289"/>
    <x v="0"/>
    <n v="26.69"/>
    <n v="1.39"/>
    <n v="33.770000000000003"/>
    <n v="3.38"/>
    <n v="37.15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1-17T00:00:00"/>
    <d v="1899-12-30T08:54:00"/>
    <n v="292"/>
    <x v="0"/>
    <n v="17.940000000000001"/>
    <n v="1.45"/>
    <n v="23.68"/>
    <n v="2.37"/>
    <n v="26.05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1-21T00:00:00"/>
    <d v="1899-12-30T09:10:00"/>
    <n v="301"/>
    <x v="0"/>
    <n v="31.59"/>
    <n v="1.45"/>
    <n v="41.7"/>
    <n v="4.18"/>
    <n v="45.88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1-24T00:00:00"/>
    <d v="1899-12-30T09:07:00"/>
    <n v="307"/>
    <x v="0"/>
    <n v="21.49"/>
    <n v="1.45"/>
    <n v="28.36"/>
    <n v="2.84"/>
    <n v="31.2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1-31T00:00:00"/>
    <d v="1899-12-30T09:07:00"/>
    <n v="322"/>
    <x v="0"/>
    <n v="0.61"/>
    <n v="1.48"/>
    <n v="0.82"/>
    <n v="0.09"/>
    <n v="0.91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2-07T00:00:00"/>
    <d v="1899-12-30T09:02:00"/>
    <n v="334"/>
    <x v="0"/>
    <n v="31.5"/>
    <n v="1.47"/>
    <n v="42.15"/>
    <n v="4.22"/>
    <n v="46.37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2-18T00:00:00"/>
    <d v="1899-12-30T09:39:00"/>
    <n v="353"/>
    <x v="0"/>
    <n v="24.83"/>
    <n v="1.45"/>
    <n v="32.770000000000003"/>
    <n v="3.28"/>
    <n v="36.049999999999997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2-21T00:00:00"/>
    <d v="1899-12-30T09:37:00"/>
    <n v="370"/>
    <x v="0"/>
    <n v="21.11"/>
    <n v="1.45"/>
    <n v="27.86"/>
    <n v="2.79"/>
    <n v="30.65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2-25T00:00:00"/>
    <d v="1899-12-30T09:55:00"/>
    <n v="365"/>
    <x v="0"/>
    <n v="23.06"/>
    <n v="1.45"/>
    <n v="30.44"/>
    <n v="3.05"/>
    <n v="33.49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3-15T00:00:00"/>
    <d v="1899-12-30T00:12:00"/>
    <n v="411"/>
    <x v="0"/>
    <n v="29.45"/>
    <n v="1.45"/>
    <n v="38.869999999999997"/>
    <n v="3.89"/>
    <n v="42.76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3-22T00:00:00"/>
    <d v="1899-12-30T00:19:00"/>
    <n v="421"/>
    <x v="0"/>
    <n v="27.52"/>
    <n v="1.45"/>
    <n v="36.33"/>
    <n v="3.64"/>
    <n v="39.97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4-08T00:00:00"/>
    <d v="1899-12-30T11:44:00"/>
    <n v="437"/>
    <x v="0"/>
    <n v="31.9"/>
    <n v="1.47"/>
    <n v="42.69"/>
    <n v="4.2699999999999996"/>
    <n v="46.96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5-08T00:00:00"/>
    <d v="1899-12-30T09:50:00"/>
    <n v="474"/>
    <x v="0"/>
    <n v="24.08"/>
    <n v="1.53"/>
    <n v="33.54"/>
    <n v="3.36"/>
    <n v="36.9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6-24T00:00:00"/>
    <d v="1899-12-30T11:39:00"/>
    <n v="510"/>
    <x v="0"/>
    <n v="24.84"/>
    <n v="1.5"/>
    <n v="33.92"/>
    <n v="3.4"/>
    <n v="37.32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8-07T00:00:00"/>
    <d v="1899-12-30T00:43:00"/>
    <n v="523"/>
    <x v="0"/>
    <n v="29.5"/>
    <n v="1.52"/>
    <n v="40.82"/>
    <n v="4.09"/>
    <n v="44.91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9-05T00:00:00"/>
    <d v="1899-12-30T09:57:00"/>
    <n v="540"/>
    <x v="0"/>
    <n v="31.95"/>
    <n v="1.5"/>
    <n v="43.63"/>
    <n v="4.37"/>
    <n v="48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9-18T00:00:00"/>
    <d v="1899-12-30T07:56:00"/>
    <n v="556"/>
    <x v="0"/>
    <n v="27.45"/>
    <n v="1.53"/>
    <n v="38.229999999999997"/>
    <n v="3.83"/>
    <n v="42.06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9-19T00:00:00"/>
    <d v="1899-12-30T10:42:00"/>
    <n v="561"/>
    <x v="0"/>
    <n v="25.45"/>
    <n v="1.53"/>
    <n v="35.450000000000003"/>
    <n v="3.55"/>
    <n v="39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10-04T00:00:00"/>
    <d v="1899-12-30T00:41:00"/>
    <n v="575"/>
    <x v="0"/>
    <n v="22.33"/>
    <n v="1.55"/>
    <n v="31.51"/>
    <n v="3.16"/>
    <n v="34.67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10-04T00:00:00"/>
    <d v="1899-12-30T06:32:00"/>
    <n v="571"/>
    <x v="0"/>
    <n v="28.05"/>
    <n v="1.55"/>
    <n v="39.57"/>
    <n v="3.96"/>
    <n v="43.53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10-10T00:00:00"/>
    <d v="1899-12-30T06:57:00"/>
    <n v="584"/>
    <x v="0"/>
    <n v="26.17"/>
    <n v="1.55"/>
    <n v="36.93"/>
    <n v="3.7"/>
    <n v="40.630000000000003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10-11T00:00:00"/>
    <d v="1899-12-30T13:58:00"/>
    <n v="594"/>
    <x v="0"/>
    <n v="27.32"/>
    <n v="1.55"/>
    <n v="38.549999999999997"/>
    <n v="3.86"/>
    <n v="42.41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10-22T00:00:00"/>
    <d v="1899-12-30T07:01:00"/>
    <n v="615"/>
    <x v="0"/>
    <n v="32.26"/>
    <n v="1.55"/>
    <n v="45.52"/>
    <n v="4.5599999999999996"/>
    <n v="50.08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10-31T00:00:00"/>
    <d v="1899-12-30T00:15:00"/>
    <n v="642"/>
    <x v="0"/>
    <n v="29.02"/>
    <n v="1.55"/>
    <n v="40.950000000000003"/>
    <n v="4.0999999999999996"/>
    <n v="45.05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11-05T00:00:00"/>
    <d v="1899-12-30T06:41:00"/>
    <n v="648"/>
    <x v="0"/>
    <n v="24.77"/>
    <n v="1.55"/>
    <n v="34.950000000000003"/>
    <n v="3.5"/>
    <n v="38.450000000000003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11-07T00:00:00"/>
    <d v="1899-12-30T11:14:00"/>
    <n v="658"/>
    <x v="0"/>
    <n v="30.02"/>
    <n v="1.55"/>
    <n v="42.35"/>
    <n v="4.24"/>
    <n v="46.59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11-11T00:00:00"/>
    <d v="1899-12-30T09:55:00"/>
    <n v="664"/>
    <x v="0"/>
    <n v="15.49"/>
    <n v="1.55"/>
    <n v="21.85"/>
    <n v="2.19"/>
    <n v="24.04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12-05T00:00:00"/>
    <d v="1899-12-30T10:06:00"/>
    <n v="716"/>
    <x v="0"/>
    <n v="29.47"/>
    <n v="1.57"/>
    <n v="42.12"/>
    <n v="4.22"/>
    <n v="46.34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12-12T00:00:00"/>
    <d v="1899-12-30T11:16:00"/>
    <n v="730"/>
    <x v="0"/>
    <n v="28.87"/>
    <n v="1.57"/>
    <n v="41.25"/>
    <n v="4.13"/>
    <n v="45.38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12-16T00:00:00"/>
    <d v="1899-12-30T00:41:00"/>
    <n v="736"/>
    <x v="0"/>
    <n v="23.51"/>
    <n v="1.57"/>
    <n v="33.6"/>
    <n v="3.37"/>
    <n v="36.97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1-04T00:00:00"/>
    <d v="1899-12-30T08:43:00"/>
    <n v="269"/>
    <x v="0"/>
    <n v="31.03"/>
    <n v="1.41"/>
    <n v="39.72"/>
    <n v="3.98"/>
    <n v="43.7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1-30T00:00:00"/>
    <d v="1899-12-30T11:32:00"/>
    <n v="321"/>
    <x v="0"/>
    <n v="32.270000000000003"/>
    <n v="1.41"/>
    <n v="41.43"/>
    <n v="4.1500000000000004"/>
    <n v="45.58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2-14T00:00:00"/>
    <d v="1899-12-30T06:34:00"/>
    <n v="343"/>
    <x v="0"/>
    <n v="31.03"/>
    <n v="1.42"/>
    <n v="40.11"/>
    <n v="4.0199999999999996"/>
    <n v="44.13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2-19T00:00:00"/>
    <d v="1899-12-30T09:29:00"/>
    <n v="363"/>
    <x v="0"/>
    <n v="28.54"/>
    <n v="1.42"/>
    <n v="36.89"/>
    <n v="3.69"/>
    <n v="40.58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3-13T00:00:00"/>
    <d v="1899-12-30T11:24:00"/>
    <n v="406"/>
    <x v="0"/>
    <n v="29.18"/>
    <n v="1.45"/>
    <n v="38.520000000000003"/>
    <n v="3.86"/>
    <n v="42.38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3-20T00:00:00"/>
    <d v="1899-12-30T09:54:00"/>
    <n v="416"/>
    <x v="0"/>
    <n v="33.83"/>
    <n v="1.45"/>
    <n v="44.65"/>
    <n v="4.47"/>
    <n v="49.12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3-28T00:00:00"/>
    <d v="1899-12-30T10:29:00"/>
    <n v="423"/>
    <x v="0"/>
    <n v="7.8"/>
    <n v="1.45"/>
    <n v="10.3"/>
    <n v="1.04"/>
    <n v="11.34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4-04T00:00:00"/>
    <d v="1899-12-30T09:47:00"/>
    <n v="432"/>
    <x v="0"/>
    <n v="24.14"/>
    <n v="1.5"/>
    <n v="32.96"/>
    <n v="3.3"/>
    <n v="36.26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4-10T00:00:00"/>
    <d v="1899-12-30T09:15:00"/>
    <n v="442"/>
    <x v="0"/>
    <n v="28.96"/>
    <n v="1.5"/>
    <n v="39.549999999999997"/>
    <n v="3.96"/>
    <n v="43.51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4-29T00:00:00"/>
    <d v="1899-12-30T10:59:00"/>
    <n v="459"/>
    <x v="0"/>
    <n v="28.79"/>
    <n v="1.5"/>
    <n v="39.31"/>
    <n v="3.94"/>
    <n v="43.25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5-16T00:00:00"/>
    <d v="1899-12-30T06:26:00"/>
    <n v="483"/>
    <x v="0"/>
    <n v="22.83"/>
    <n v="1.53"/>
    <n v="31.8"/>
    <n v="3.19"/>
    <n v="34.99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5-17T00:00:00"/>
    <d v="1899-12-30T07:02:00"/>
    <n v="488"/>
    <x v="0"/>
    <n v="25.79"/>
    <n v="1.53"/>
    <n v="35.92"/>
    <n v="3.6"/>
    <n v="39.520000000000003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7-31T00:00:00"/>
    <d v="1899-12-30T10:55:00"/>
    <n v="518"/>
    <x v="0"/>
    <n v="27.86"/>
    <n v="1.47"/>
    <n v="37.28"/>
    <n v="3.73"/>
    <n v="41.01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8-28T00:00:00"/>
    <d v="1899-12-30T00:46:00"/>
    <n v="530"/>
    <x v="0"/>
    <n v="30.97"/>
    <n v="1.48"/>
    <n v="41.73"/>
    <n v="4.18"/>
    <n v="45.91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9-03T00:00:00"/>
    <d v="1899-12-30T06:45:00"/>
    <n v="534"/>
    <x v="0"/>
    <n v="24.73"/>
    <n v="1.45"/>
    <n v="32.65"/>
    <n v="3.27"/>
    <n v="35.92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9-03T00:00:00"/>
    <d v="1899-12-30T06:57:00"/>
    <n v="560"/>
    <x v="0"/>
    <n v="133.41999999999999"/>
    <n v="1.45"/>
    <n v="176.12"/>
    <n v="17.62"/>
    <n v="193.74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9-13T00:00:00"/>
    <d v="1899-12-30T09:30:00"/>
    <n v="552"/>
    <x v="0"/>
    <n v="31.01"/>
    <n v="1.45"/>
    <n v="40.94"/>
    <n v="4.0999999999999996"/>
    <n v="45.04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10-08T00:00:00"/>
    <d v="1899-12-30T13:53:00"/>
    <n v="579"/>
    <x v="0"/>
    <n v="29.92"/>
    <n v="1.5"/>
    <n v="40.85"/>
    <n v="4.09"/>
    <n v="44.94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10-11T00:00:00"/>
    <d v="1899-12-30T06:31:00"/>
    <n v="590"/>
    <x v="0"/>
    <n v="37.479999999999997"/>
    <n v="1.5"/>
    <n v="51.17"/>
    <n v="5.12"/>
    <n v="56.29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10-17T00:00:00"/>
    <d v="1899-12-30T06:29:00"/>
    <n v="604"/>
    <x v="0"/>
    <n v="33.049999999999997"/>
    <n v="1.5"/>
    <n v="45.13"/>
    <n v="4.5199999999999996"/>
    <n v="49.65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10-18T00:00:00"/>
    <d v="1899-12-30T06:38:00"/>
    <n v="609"/>
    <x v="0"/>
    <n v="30.26"/>
    <n v="1.5"/>
    <n v="41.32"/>
    <n v="4.1399999999999997"/>
    <n v="45.46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10-23T00:00:00"/>
    <d v="1899-12-30T06:27:00"/>
    <n v="619"/>
    <x v="0"/>
    <n v="28.03"/>
    <n v="1.5"/>
    <n v="38.270000000000003"/>
    <n v="3.83"/>
    <n v="42.1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10-24T00:00:00"/>
    <d v="1899-12-30T06:18:00"/>
    <n v="623"/>
    <x v="0"/>
    <n v="22.62"/>
    <n v="1.5"/>
    <n v="30.89"/>
    <n v="3.09"/>
    <n v="33.979999999999997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10-25T00:00:00"/>
    <d v="1899-12-30T06:31:00"/>
    <n v="628"/>
    <x v="0"/>
    <n v="26.63"/>
    <n v="1.5"/>
    <n v="36.36"/>
    <n v="3.64"/>
    <n v="40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10-29T00:00:00"/>
    <d v="1899-12-30T06:16:00"/>
    <n v="632"/>
    <x v="0"/>
    <n v="25.49"/>
    <n v="1.5"/>
    <n v="34.81"/>
    <n v="3.49"/>
    <n v="38.299999999999997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10-30T00:00:00"/>
    <d v="1899-12-30T09:51:00"/>
    <n v="637"/>
    <x v="0"/>
    <n v="29.06"/>
    <n v="1.5"/>
    <n v="39.68"/>
    <n v="3.97"/>
    <n v="43.65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11-01T00:00:00"/>
    <d v="1899-12-30T07:12:00"/>
    <n v="644"/>
    <x v="0"/>
    <n v="7.42"/>
    <n v="1.5"/>
    <n v="10.14"/>
    <n v="1.02"/>
    <n v="11.16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11-06T00:00:00"/>
    <d v="1899-12-30T06:25:00"/>
    <n v="653"/>
    <x v="0"/>
    <n v="31.9"/>
    <n v="1.5"/>
    <n v="43.55"/>
    <n v="4.3600000000000003"/>
    <n v="47.91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11-14T00:00:00"/>
    <d v="1899-12-30T06:13:00"/>
    <n v="673"/>
    <x v="0"/>
    <n v="31.35"/>
    <n v="1.5"/>
    <n v="42.81"/>
    <n v="4.29"/>
    <n v="47.1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11-21T00:00:00"/>
    <d v="1899-12-30T06:17:00"/>
    <n v="688"/>
    <x v="0"/>
    <n v="27.71"/>
    <n v="1.5"/>
    <n v="37.840000000000003"/>
    <n v="3.79"/>
    <n v="41.63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11-28T00:00:00"/>
    <d v="1899-12-30T06:30:00"/>
    <n v="701"/>
    <x v="0"/>
    <n v="28.11"/>
    <n v="1.51"/>
    <n v="38.64"/>
    <n v="3.87"/>
    <n v="42.51"/>
  </r>
  <r>
    <x v="376"/>
    <s v="ACT TCCS - PTS - City Maintenance - PM - Nicholls Depot"/>
    <n v="916995"/>
    <m/>
    <s v="Agricultural"/>
    <m/>
    <m/>
    <s v="KUBOTA"/>
    <s v="LAWN MOWER"/>
    <s v="BARONESS LM2700 REEL MOWER"/>
    <s v="EG FUELCO 1560 GUNGAHLIN"/>
    <s v="CALTEX Australia - Fuel"/>
    <n v="7071340000000000"/>
    <d v="2019-04-17T00:00:00"/>
    <d v="1899-12-30T11:06:00"/>
    <n v="454"/>
    <x v="0"/>
    <n v="23.5"/>
    <n v="1.5"/>
    <n v="32.090000000000003"/>
    <n v="3.21"/>
    <n v="35.299999999999997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1-03T00:00:00"/>
    <d v="1899-12-30T09:01:00"/>
    <n v="264"/>
    <x v="0"/>
    <n v="24.59"/>
    <n v="1.45"/>
    <n v="32.450000000000003"/>
    <n v="3.25"/>
    <n v="35.700000000000003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1-11T00:00:00"/>
    <d v="1899-12-30T08:37:00"/>
    <n v="284"/>
    <x v="0"/>
    <n v="27.22"/>
    <n v="1.45"/>
    <n v="35.93"/>
    <n v="3.6"/>
    <n v="39.53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1-18T00:00:00"/>
    <d v="1899-12-30T07:20:00"/>
    <n v="295"/>
    <x v="0"/>
    <n v="21.33"/>
    <n v="1.47"/>
    <n v="28.41"/>
    <n v="2.85"/>
    <n v="31.26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1-22T00:00:00"/>
    <d v="1899-12-30T08:43:00"/>
    <n v="303"/>
    <x v="0"/>
    <n v="17.23"/>
    <n v="1.47"/>
    <n v="22.95"/>
    <n v="2.2999999999999998"/>
    <n v="25.25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1-25T00:00:00"/>
    <d v="1899-12-30T08:37:00"/>
    <n v="311"/>
    <x v="0"/>
    <n v="24.87"/>
    <n v="1.47"/>
    <n v="33.119999999999997"/>
    <n v="3.32"/>
    <n v="36.44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1-29T00:00:00"/>
    <d v="1899-12-30T09:03:00"/>
    <n v="315"/>
    <x v="0"/>
    <n v="26.08"/>
    <n v="1.47"/>
    <n v="34.74"/>
    <n v="3.48"/>
    <n v="38.22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2-01T00:00:00"/>
    <d v="1899-12-30T08:47:00"/>
    <n v="325"/>
    <x v="0"/>
    <n v="23.13"/>
    <n v="1.47"/>
    <n v="30.81"/>
    <n v="3.09"/>
    <n v="33.9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2-05T00:00:00"/>
    <d v="1899-12-30T08:55:00"/>
    <n v="329"/>
    <x v="0"/>
    <n v="25.59"/>
    <n v="1.47"/>
    <n v="34.08"/>
    <n v="3.41"/>
    <n v="37.49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2-08T00:00:00"/>
    <d v="1899-12-30T08:55:00"/>
    <n v="339"/>
    <x v="0"/>
    <n v="28.07"/>
    <n v="1.47"/>
    <n v="37.380000000000003"/>
    <n v="3.74"/>
    <n v="41.12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2-12T00:00:00"/>
    <d v="1899-12-30T08:48:00"/>
    <n v="343"/>
    <x v="0"/>
    <n v="24.15"/>
    <n v="1.48"/>
    <n v="32.380000000000003"/>
    <n v="3.24"/>
    <n v="35.619999999999997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2-15T00:00:00"/>
    <d v="1899-12-30T08:52:00"/>
    <n v="353"/>
    <x v="0"/>
    <n v="36.53"/>
    <n v="1.48"/>
    <n v="48.98"/>
    <n v="4.9000000000000004"/>
    <n v="53.88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2-20T00:00:00"/>
    <d v="1899-12-30T09:03:00"/>
    <n v="366"/>
    <x v="0"/>
    <n v="20.87"/>
    <n v="1.48"/>
    <n v="27.98"/>
    <n v="2.8"/>
    <n v="30.78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2-22T00:00:00"/>
    <d v="1899-12-30T08:58:00"/>
    <n v="373"/>
    <x v="0"/>
    <n v="18.91"/>
    <n v="1.48"/>
    <n v="25.35"/>
    <n v="2.54"/>
    <n v="27.89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2-26T00:00:00"/>
    <d v="1899-12-30T00:21:00"/>
    <n v="381"/>
    <x v="0"/>
    <n v="25.5"/>
    <n v="1.48"/>
    <n v="34.19"/>
    <n v="3.42"/>
    <n v="37.61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3-01T00:00:00"/>
    <d v="1899-12-30T08:56:00"/>
    <n v="388"/>
    <x v="0"/>
    <n v="30.53"/>
    <n v="1.48"/>
    <n v="40.94"/>
    <n v="4.0999999999999996"/>
    <n v="45.04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3-04T00:00:00"/>
    <d v="1899-12-30T09:19:00"/>
    <n v="392"/>
    <x v="0"/>
    <n v="23.04"/>
    <n v="1.48"/>
    <n v="30.89"/>
    <n v="3.09"/>
    <n v="33.979999999999997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3-06T00:00:00"/>
    <d v="1899-12-30T09:07:00"/>
    <n v="397"/>
    <x v="0"/>
    <n v="27.49"/>
    <n v="1.48"/>
    <n v="36.86"/>
    <n v="3.69"/>
    <n v="40.549999999999997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3-08T00:00:00"/>
    <d v="1899-12-30T08:56:00"/>
    <n v="401"/>
    <x v="0"/>
    <n v="29.25"/>
    <n v="1.48"/>
    <n v="39.22"/>
    <n v="3.93"/>
    <n v="43.15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4-02T00:00:00"/>
    <d v="1899-12-30T11:51:00"/>
    <n v="428"/>
    <x v="0"/>
    <n v="31.79"/>
    <n v="1.48"/>
    <n v="42.63"/>
    <n v="4.2699999999999996"/>
    <n v="46.9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4-12T00:00:00"/>
    <d v="1899-12-30T11:09:00"/>
    <n v="448"/>
    <x v="0"/>
    <n v="32.96"/>
    <n v="1.5"/>
    <n v="45.01"/>
    <n v="4.51"/>
    <n v="49.52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4-16T00:00:00"/>
    <d v="1899-12-30T09:06:00"/>
    <n v="450"/>
    <x v="0"/>
    <n v="14.22"/>
    <n v="1.5"/>
    <n v="19.420000000000002"/>
    <n v="1.95"/>
    <n v="21.37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5-01T00:00:00"/>
    <d v="1899-12-30T10:00:00"/>
    <n v="465"/>
    <x v="0"/>
    <n v="35.06"/>
    <n v="1.52"/>
    <n v="48.51"/>
    <n v="4.8600000000000003"/>
    <n v="53.37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5-07T00:00:00"/>
    <d v="1899-12-30T09:29:00"/>
    <n v="470"/>
    <x v="0"/>
    <n v="30.08"/>
    <n v="1.53"/>
    <n v="41.89"/>
    <n v="4.1900000000000004"/>
    <n v="46.08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5-13T00:00:00"/>
    <d v="1899-12-30T00:39:00"/>
    <n v="480"/>
    <x v="0"/>
    <n v="33.659999999999997"/>
    <n v="1.53"/>
    <n v="46.88"/>
    <n v="4.6900000000000004"/>
    <n v="51.57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5-21T00:00:00"/>
    <d v="1899-12-30T09:58:00"/>
    <n v="492"/>
    <x v="0"/>
    <n v="26.51"/>
    <n v="1.51"/>
    <n v="36.44"/>
    <n v="3.65"/>
    <n v="40.090000000000003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5-24T00:00:00"/>
    <d v="1899-12-30T11:08:00"/>
    <n v="498"/>
    <x v="0"/>
    <n v="31.21"/>
    <n v="1.51"/>
    <n v="42.9"/>
    <n v="4.3"/>
    <n v="47.2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5-31T00:00:00"/>
    <d v="1899-12-30T09:28:00"/>
    <n v="500"/>
    <x v="0"/>
    <n v="12.46"/>
    <n v="1.51"/>
    <n v="17.13"/>
    <n v="1.72"/>
    <n v="18.850000000000001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6-14T00:00:00"/>
    <d v="1899-12-30T10:22:00"/>
    <n v="505"/>
    <x v="0"/>
    <n v="30.16"/>
    <n v="1.51"/>
    <n v="41.45"/>
    <n v="4.1500000000000004"/>
    <n v="45.6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9-10T00:00:00"/>
    <d v="1899-12-30T13:16:00"/>
    <n v="546"/>
    <x v="0"/>
    <n v="34.65"/>
    <n v="1.5"/>
    <n v="47.31"/>
    <n v="4.74"/>
    <n v="52.05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10-03T00:00:00"/>
    <d v="1899-12-30T07:12:00"/>
    <n v="567"/>
    <x v="0"/>
    <n v="34.799999999999997"/>
    <n v="1.55"/>
    <n v="49.1"/>
    <n v="4.92"/>
    <n v="54.02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10-15T00:00:00"/>
    <d v="1899-12-30T11:38:00"/>
    <n v="599"/>
    <x v="0"/>
    <n v="29.47"/>
    <n v="1.55"/>
    <n v="41.58"/>
    <n v="4.16"/>
    <n v="45.74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11-08T00:00:00"/>
    <d v="1899-12-30T11:02:00"/>
    <n v="662"/>
    <x v="0"/>
    <n v="17.66"/>
    <n v="1.55"/>
    <n v="24.92"/>
    <n v="2.5"/>
    <n v="27.42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11-12T00:00:00"/>
    <d v="1899-12-30T08:55:00"/>
    <n v="668"/>
    <x v="0"/>
    <n v="19.46"/>
    <n v="1.55"/>
    <n v="27.45"/>
    <n v="2.75"/>
    <n v="30.2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11-15T00:00:00"/>
    <d v="1899-12-30T11:13:00"/>
    <n v="679"/>
    <x v="0"/>
    <n v="32.53"/>
    <n v="1.55"/>
    <n v="45.9"/>
    <n v="4.5999999999999996"/>
    <n v="50.5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11-19T00:00:00"/>
    <d v="1899-12-30T11:08:00"/>
    <n v="682"/>
    <x v="0"/>
    <n v="20.07"/>
    <n v="1.55"/>
    <n v="28.32"/>
    <n v="2.84"/>
    <n v="31.16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11-22T00:00:00"/>
    <d v="1899-12-30T11:10:00"/>
    <n v="692"/>
    <x v="0"/>
    <n v="26.69"/>
    <n v="1.55"/>
    <n v="37.65"/>
    <n v="3.77"/>
    <n v="41.42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11-26T00:00:00"/>
    <d v="1899-12-30T11:03:00"/>
    <n v="696"/>
    <x v="0"/>
    <n v="21.5"/>
    <n v="1.55"/>
    <n v="30.34"/>
    <n v="3.04"/>
    <n v="33.380000000000003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11-29T00:00:00"/>
    <d v="1899-12-30T11:06:00"/>
    <n v="906"/>
    <x v="0"/>
    <n v="28.94"/>
    <n v="1.57"/>
    <n v="41.35"/>
    <n v="4.1399999999999997"/>
    <n v="45.49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12-03T00:00:00"/>
    <d v="1899-12-30T10:35:00"/>
    <n v="711"/>
    <x v="0"/>
    <n v="23.58"/>
    <n v="1.57"/>
    <n v="33.700000000000003"/>
    <n v="3.38"/>
    <n v="37.08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12-10T00:00:00"/>
    <d v="1899-12-30T10:43:00"/>
    <n v="723"/>
    <x v="0"/>
    <n v="34.5"/>
    <n v="1.57"/>
    <n v="49.3"/>
    <n v="4.9400000000000004"/>
    <n v="54.24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CALTEX NICHOLLS STAR MART"/>
    <s v="CALTEX Australia - Fuel"/>
    <n v="7071340000000000"/>
    <d v="2019-05-06T00:00:00"/>
    <d v="1899-12-30T06:30:00"/>
    <n v="9095"/>
    <x v="0"/>
    <n v="62.32"/>
    <n v="1.53"/>
    <n v="86.79"/>
    <n v="8.68"/>
    <n v="95.47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CALTEX NICHOLLS STAR MART"/>
    <s v="CALTEX Australia - Fuel"/>
    <n v="7071340000000000"/>
    <d v="2019-05-10T00:00:00"/>
    <d v="1899-12-30T09:40:00"/>
    <n v="347"/>
    <x v="0"/>
    <n v="63.33"/>
    <n v="1.53"/>
    <n v="88.2"/>
    <n v="8.83"/>
    <n v="97.03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CALTEX NICHOLLS STAR MART"/>
    <s v="CALTEX Australia - Fuel"/>
    <n v="7071340000000000"/>
    <d v="2019-06-03T00:00:00"/>
    <d v="1899-12-30T06:25:00"/>
    <n v="579"/>
    <x v="0"/>
    <n v="67.02"/>
    <n v="1.48"/>
    <n v="90.29"/>
    <n v="9.0299999999999994"/>
    <n v="99.32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CALTEX NICHOLLS STAR MART"/>
    <s v="CALTEX Australia - Fuel"/>
    <n v="7071340000000000"/>
    <d v="2019-06-28T00:00:00"/>
    <d v="1899-12-30T09:56:00"/>
    <n v="3453"/>
    <x v="0"/>
    <n v="56.66"/>
    <n v="1.45"/>
    <n v="74.69"/>
    <n v="7.47"/>
    <n v="82.16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CALTEX NICHOLLS STAR MART"/>
    <s v="CALTEX Australia - Fuel"/>
    <n v="7071340000000000"/>
    <d v="2019-07-11T00:00:00"/>
    <d v="1899-12-30T00:56:00"/>
    <n v="4309"/>
    <x v="0"/>
    <n v="62.1"/>
    <n v="1.46"/>
    <n v="82.54"/>
    <n v="8.26"/>
    <n v="90.8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CALTEX NICHOLLS STAR MART"/>
    <s v="CALTEX Australia - Fuel"/>
    <n v="7071340000000000"/>
    <d v="2019-07-18T00:00:00"/>
    <d v="1899-12-30T10:46:00"/>
    <n v="4712"/>
    <x v="0"/>
    <n v="59.86"/>
    <n v="1.47"/>
    <n v="80.099999999999994"/>
    <n v="8.02"/>
    <n v="88.12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CALTEX NICHOLLS STAR MART"/>
    <s v="CALTEX Australia - Fuel"/>
    <n v="7071340000000000"/>
    <d v="2019-08-15T00:00:00"/>
    <d v="1899-12-30T10:11:00"/>
    <n v="6177"/>
    <x v="0"/>
    <n v="64.180000000000007"/>
    <n v="1.48"/>
    <n v="86.46"/>
    <n v="8.65"/>
    <n v="95.11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CALTEX NICHOLLS STAR MART"/>
    <s v="CALTEX Australia - Fuel"/>
    <n v="7071340000000000"/>
    <d v="2019-08-22T00:00:00"/>
    <d v="1899-12-30T10:56:00"/>
    <n v="6650"/>
    <x v="0"/>
    <n v="60.61"/>
    <n v="1.48"/>
    <n v="81.650000000000006"/>
    <n v="8.17"/>
    <n v="89.82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CALTEX NICHOLLS STAR MART"/>
    <s v="CALTEX Australia - Fuel"/>
    <n v="7071340000000000"/>
    <d v="2019-08-30T00:00:00"/>
    <d v="1899-12-30T13:08:00"/>
    <n v="7034"/>
    <x v="0"/>
    <n v="59.8"/>
    <n v="1.45"/>
    <n v="78.94"/>
    <n v="7.9"/>
    <n v="86.84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CALTEX NICHOLLS STAR MART"/>
    <s v="CALTEX Australia - Fuel"/>
    <n v="7071340000000000"/>
    <d v="2019-09-17T00:00:00"/>
    <d v="1899-12-30T06:16:00"/>
    <n v="9020"/>
    <x v="0"/>
    <n v="60.53"/>
    <n v="1.47"/>
    <n v="81"/>
    <n v="8.11"/>
    <n v="89.11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CALTEX NICHOLLS STAR MART"/>
    <s v="CALTEX Australia - Fuel"/>
    <n v="7071340000000000"/>
    <d v="2019-09-23T00:00:00"/>
    <d v="1899-12-30T00:49:00"/>
    <n v="8505"/>
    <x v="0"/>
    <n v="62.61"/>
    <n v="1.49"/>
    <n v="84.92"/>
    <n v="8.5"/>
    <n v="93.42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CALTEX NICHOLLS STAR MART"/>
    <s v="CALTEX Australia - Fuel"/>
    <n v="7071340000000000"/>
    <d v="2019-11-10T00:00:00"/>
    <d v="1899-12-30T07:05:00"/>
    <n v="12148"/>
    <x v="0"/>
    <n v="63.56"/>
    <n v="1.5"/>
    <n v="86.79"/>
    <n v="8.68"/>
    <n v="95.47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04-26T00:00:00"/>
    <d v="1899-12-30T13:00:00"/>
    <n v="515"/>
    <x v="0"/>
    <n v="60.78"/>
    <n v="1.5"/>
    <n v="82.99"/>
    <n v="8.3000000000000007"/>
    <n v="91.29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05-19T00:00:00"/>
    <d v="1899-12-30T08:49:00"/>
    <n v="1846"/>
    <x v="0"/>
    <n v="64.260000000000005"/>
    <n v="1.5"/>
    <n v="87.75"/>
    <n v="8.7799999999999994"/>
    <n v="96.53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05-23T00:00:00"/>
    <d v="1899-12-30T00:21:00"/>
    <n v="1308"/>
    <x v="0"/>
    <n v="65.41"/>
    <n v="1.48"/>
    <n v="88.13"/>
    <n v="8.82"/>
    <n v="96.95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06-10T00:00:00"/>
    <d v="1899-12-30T05:09:00"/>
    <n v="3303"/>
    <x v="0"/>
    <n v="64.73"/>
    <n v="1.47"/>
    <n v="86.62"/>
    <n v="8.67"/>
    <n v="95.29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06-17T00:00:00"/>
    <d v="1899-12-30T13:08:00"/>
    <m/>
    <x v="0"/>
    <n v="53.04"/>
    <n v="1.47"/>
    <n v="70.88"/>
    <n v="7.09"/>
    <n v="77.97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06-23T00:00:00"/>
    <d v="1899-12-30T08:34:00"/>
    <m/>
    <x v="0"/>
    <n v="46.63"/>
    <n v="1.45"/>
    <n v="61.38"/>
    <n v="6.14"/>
    <n v="67.52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07-05T00:00:00"/>
    <d v="1899-12-30T09:21:00"/>
    <n v="3895"/>
    <x v="0"/>
    <n v="63.38"/>
    <n v="1.45"/>
    <n v="83.32"/>
    <n v="8.34"/>
    <n v="91.66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07-26T00:00:00"/>
    <d v="1899-12-30T11:01:00"/>
    <n v="5181"/>
    <x v="0"/>
    <n v="61.81"/>
    <n v="1.44"/>
    <n v="80.92"/>
    <n v="8.1"/>
    <n v="89.02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08-02T00:00:00"/>
    <d v="1899-12-30T07:42:00"/>
    <n v="5657"/>
    <x v="0"/>
    <n v="65.56"/>
    <n v="1.44"/>
    <n v="85.83"/>
    <n v="8.59"/>
    <n v="94.42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09-09T00:00:00"/>
    <d v="1899-12-30T06:22:00"/>
    <n v="8535"/>
    <x v="0"/>
    <n v="63.21"/>
    <n v="1.44"/>
    <n v="82.52"/>
    <n v="8.26"/>
    <n v="90.78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10-01T00:00:00"/>
    <d v="1899-12-30T09:34:00"/>
    <n v="10025"/>
    <x v="0"/>
    <n v="62.94"/>
    <n v="1.45"/>
    <n v="83.08"/>
    <n v="8.31"/>
    <n v="91.39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10-10T00:00:00"/>
    <d v="1899-12-30T09:44:00"/>
    <n v="10423"/>
    <x v="0"/>
    <n v="52.52"/>
    <n v="1.45"/>
    <n v="69.23"/>
    <n v="6.93"/>
    <n v="76.16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10-18T00:00:00"/>
    <d v="1899-12-30T00:45:00"/>
    <n v="10830"/>
    <x v="0"/>
    <n v="55.31"/>
    <n v="1.45"/>
    <n v="72.91"/>
    <n v="7.3"/>
    <n v="80.209999999999994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10-27T00:00:00"/>
    <d v="1899-12-30T07:32:00"/>
    <n v="11319"/>
    <x v="0"/>
    <n v="62.62"/>
    <n v="1.45"/>
    <n v="82.55"/>
    <n v="8.26"/>
    <n v="90.81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11-01T00:00:00"/>
    <d v="1899-12-30T14:09:00"/>
    <n v="11675"/>
    <x v="0"/>
    <n v="49.43"/>
    <n v="1.45"/>
    <n v="65.150000000000006"/>
    <n v="6.52"/>
    <n v="71.67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11-15T00:00:00"/>
    <d v="1899-12-30T13:23:00"/>
    <n v="12505"/>
    <x v="0"/>
    <n v="47.87"/>
    <n v="1.45"/>
    <n v="63.1"/>
    <n v="6.32"/>
    <n v="69.42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11-24T00:00:00"/>
    <d v="1899-12-30T06:41:00"/>
    <n v="13031"/>
    <x v="0"/>
    <n v="64.459999999999994"/>
    <n v="1.45"/>
    <n v="84.97"/>
    <n v="8.5"/>
    <n v="93.47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11-29T00:00:00"/>
    <d v="1899-12-30T10:14:00"/>
    <n v="13302"/>
    <x v="0"/>
    <n v="36.46"/>
    <n v="1.47"/>
    <n v="48.79"/>
    <n v="4.88"/>
    <n v="53.67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12-13T00:00:00"/>
    <d v="1899-12-30T13:29:00"/>
    <n v="13709"/>
    <x v="0"/>
    <n v="53.62"/>
    <n v="1.47"/>
    <n v="71.75"/>
    <n v="7.18"/>
    <n v="78.930000000000007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12-24T00:00:00"/>
    <d v="1899-12-30T08:21:00"/>
    <n v="14053"/>
    <x v="0"/>
    <n v="44.7"/>
    <n v="1.47"/>
    <n v="59.82"/>
    <n v="5.99"/>
    <n v="65.81"/>
  </r>
  <r>
    <x v="378"/>
    <s v="ACT TCCS - PTS - City Maintenance - PM - Nicholls Depot"/>
    <n v="949929"/>
    <m/>
    <s v="Heavy Commercial"/>
    <m/>
    <n v="2018"/>
    <s v="ISUZU"/>
    <s v="N-SERIES"/>
    <s v="NH MY18 5.2 NPR 65-190 CREW RWD AMT 4DR CAB CHASSIS (REL. 01/19)"/>
    <s v="CALTEX NICHOLLS STAR MART"/>
    <s v="CALTEX Australia - Fuel"/>
    <n v="7071340000000000"/>
    <d v="2019-11-20T00:00:00"/>
    <d v="1899-12-30T06:52:00"/>
    <n v="1011"/>
    <x v="0"/>
    <n v="84.98"/>
    <n v="1.5"/>
    <n v="116.04"/>
    <n v="11.61"/>
    <n v="127.65"/>
  </r>
  <r>
    <x v="378"/>
    <s v="ACT TCCS - PTS - City Maintenance - PM - Nicholls Depot"/>
    <n v="949929"/>
    <m/>
    <s v="Heavy Commercial"/>
    <m/>
    <n v="2018"/>
    <s v="ISUZU"/>
    <s v="N-SERIES"/>
    <s v="NH MY18 5.2 NPR 65-190 CREW RWD AMT 4DR CAB CHASSIS (REL. 01/19)"/>
    <s v="CALTEX NICHOLLS STAR MART"/>
    <s v="CALTEX Australia - Fuel"/>
    <n v="7071340000000000"/>
    <d v="2019-11-26T00:00:00"/>
    <d v="1899-12-30T07:43:00"/>
    <n v="1434"/>
    <x v="0"/>
    <n v="78.680000000000007"/>
    <n v="1.5"/>
    <n v="107.44"/>
    <n v="10.75"/>
    <n v="118.19"/>
  </r>
  <r>
    <x v="378"/>
    <s v="ACT TCCS - PTS - City Maintenance - PM - Nicholls Depot"/>
    <n v="949929"/>
    <m/>
    <s v="Heavy Commercial"/>
    <m/>
    <n v="2018"/>
    <s v="ISUZU"/>
    <s v="N-SERIES"/>
    <s v="NH MY18 5.2 NPR 65-190 CREW RWD AMT 4DR CAB CHASSIS (REL. 01/19)"/>
    <s v="CALTEX NICHOLLS STAR MART"/>
    <s v="CALTEX Australia - Fuel"/>
    <n v="7071340000000000"/>
    <d v="2019-12-11T00:00:00"/>
    <d v="1899-12-30T09:52:00"/>
    <n v="2396"/>
    <x v="0"/>
    <n v="92.61"/>
    <n v="1.51"/>
    <n v="127.3"/>
    <n v="12.74"/>
    <n v="140.04"/>
  </r>
  <r>
    <x v="378"/>
    <s v="ACT TCCS - PTS - City Maintenance - PM - Nicholls Depot"/>
    <n v="949929"/>
    <m/>
    <s v="Heavy Commercial"/>
    <m/>
    <n v="2018"/>
    <s v="ISUZU"/>
    <s v="N-SERIES"/>
    <s v="NH MY18 5.2 NPR 65-190 CREW RWD AMT 4DR CAB CHASSIS (REL. 01/19)"/>
    <s v="EG FUELCO 1560 GUNGAHLIN"/>
    <s v="CALTEX Australia - Fuel"/>
    <n v="7071340000000000"/>
    <d v="2019-11-07T00:00:00"/>
    <d v="1899-12-30T13:18:00"/>
    <n v="464"/>
    <x v="0"/>
    <n v="99.44"/>
    <n v="1.45"/>
    <n v="131.08000000000001"/>
    <n v="13.11"/>
    <n v="144.19"/>
  </r>
  <r>
    <x v="378"/>
    <s v="ACT TCCS - PTS - City Maintenance - PM - Nicholls Depot"/>
    <n v="949929"/>
    <m/>
    <s v="Heavy Commercial"/>
    <m/>
    <n v="2018"/>
    <s v="ISUZU"/>
    <s v="N-SERIES"/>
    <s v="NH MY18 5.2 NPR 65-190 CREW RWD AMT 4DR CAB CHASSIS (REL. 01/19)"/>
    <s v="EG FUELCO 1560 GUNGAHLIN"/>
    <s v="CALTEX Australia - Fuel"/>
    <n v="7071340000000000"/>
    <d v="2019-12-02T00:00:00"/>
    <d v="1899-12-30T13:00:00"/>
    <n v="1894"/>
    <x v="0"/>
    <n v="110.86"/>
    <n v="1.47"/>
    <n v="148.35"/>
    <n v="14.84"/>
    <n v="163.19"/>
  </r>
  <r>
    <x v="379"/>
    <s v="ACT TCCS - PTS - City Maintenance - PM - Nicholls Depot"/>
    <n v="949996"/>
    <m/>
    <s v="Light Commercial"/>
    <m/>
    <n v="2019"/>
    <s v="FORD"/>
    <s v="RANGER"/>
    <s v="PX MKIII MY19.75 2.2 TDCI XL SINGLE HI-RIDER RWD AUTO 2DR CAB CHASSIS (REL. 03/19)"/>
    <s v="CALTEX BRADDON STAR MART"/>
    <s v="CALTEX Australia - Fuel"/>
    <n v="7071340000000000"/>
    <d v="2019-09-17T00:00:00"/>
    <d v="1899-12-30T07:01:00"/>
    <n v="662"/>
    <x v="0"/>
    <n v="65.14"/>
    <n v="1.52"/>
    <n v="90.13"/>
    <n v="9.02"/>
    <n v="99.15"/>
  </r>
  <r>
    <x v="379"/>
    <s v="ACT TCCS - PTS - City Maintenance - PM - Nicholls Depot"/>
    <n v="949996"/>
    <m/>
    <s v="Light Commercial"/>
    <m/>
    <n v="2019"/>
    <s v="FORD"/>
    <s v="RANGER"/>
    <s v="PX MKIII MY19.75 2.2 TDCI XL SINGLE HI-RIDER RWD AUTO 2DR CAB CHASSIS (REL. 03/19)"/>
    <s v="CALTEX BRADDON STAR MART"/>
    <s v="CALTEX Australia - Fuel"/>
    <n v="7071340000000000"/>
    <d v="2019-10-04T00:00:00"/>
    <d v="1899-12-30T06:55:00"/>
    <n v="1272"/>
    <x v="0"/>
    <n v="68.17"/>
    <n v="1.55"/>
    <n v="96.18"/>
    <n v="9.6199999999999992"/>
    <n v="105.8"/>
  </r>
  <r>
    <x v="379"/>
    <s v="ACT TCCS - PTS - City Maintenance - PM - Nicholls Depot"/>
    <n v="949996"/>
    <m/>
    <s v="Light Commercial"/>
    <m/>
    <n v="2019"/>
    <s v="FORD"/>
    <s v="RANGER"/>
    <s v="PX MKIII MY19.75 2.2 TDCI XL SINGLE HI-RIDER RWD AUTO 2DR CAB CHASSIS (REL. 03/19)"/>
    <s v="CALTEX BRADDON STAR MART"/>
    <s v="CALTEX Australia - Fuel"/>
    <n v="7071340000000000"/>
    <d v="2019-10-21T00:00:00"/>
    <d v="1899-12-30T06:53:00"/>
    <n v="1956"/>
    <x v="0"/>
    <n v="69.760000000000005"/>
    <n v="1.55"/>
    <n v="98.43"/>
    <n v="9.85"/>
    <n v="108.28"/>
  </r>
  <r>
    <x v="379"/>
    <s v="ACT TCCS - PTS - City Maintenance - PM - Nicholls Depot"/>
    <n v="949996"/>
    <m/>
    <s v="Light Commercial"/>
    <m/>
    <n v="2019"/>
    <s v="FORD"/>
    <s v="RANGER"/>
    <s v="PX MKIII MY19.75 2.2 TDCI XL SINGLE HI-RIDER RWD AUTO 2DR CAB CHASSIS (REL. 03/19)"/>
    <s v="CALTEX BRADDON STAR MART"/>
    <s v="CALTEX Australia - Fuel"/>
    <n v="7071340000000000"/>
    <d v="2019-11-07T00:00:00"/>
    <d v="1899-12-30T06:44:00"/>
    <n v="2543"/>
    <x v="0"/>
    <n v="69.23"/>
    <n v="1.55"/>
    <n v="97.67"/>
    <n v="9.77"/>
    <n v="107.44"/>
  </r>
  <r>
    <x v="379"/>
    <s v="ACT TCCS - PTS - City Maintenance - PM - Nicholls Depot"/>
    <n v="949996"/>
    <m/>
    <s v="Light Commercial"/>
    <m/>
    <n v="2019"/>
    <s v="FORD"/>
    <s v="RANGER"/>
    <s v="PX MKIII MY19.75 2.2 TDCI XL SINGLE HI-RIDER RWD AUTO 2DR CAB CHASSIS (REL. 03/19)"/>
    <s v="CALTEX BRADDON STAR MART"/>
    <s v="CALTEX Australia - Fuel"/>
    <n v="7071340000000000"/>
    <d v="2019-11-27T00:00:00"/>
    <d v="1899-12-30T13:18:00"/>
    <n v="3146"/>
    <x v="0"/>
    <n v="63"/>
    <n v="1.51"/>
    <n v="86.6"/>
    <n v="8.67"/>
    <n v="95.27"/>
  </r>
  <r>
    <x v="379"/>
    <s v="ACT TCCS - PTS - City Maintenance - PM - Nicholls Depot"/>
    <n v="949996"/>
    <m/>
    <s v="Light Commercial"/>
    <m/>
    <n v="2019"/>
    <s v="FORD"/>
    <s v="RANGER"/>
    <s v="PX MKIII MY19.75 2.2 TDCI XL SINGLE HI-RIDER RWD AUTO 2DR CAB CHASSIS (REL. 03/19)"/>
    <s v="CALTEX BRADDON STAR MART"/>
    <s v="CALTEX Australia - Fuel"/>
    <n v="7071340000000000"/>
    <d v="2019-12-11T00:00:00"/>
    <d v="1899-12-30T00:44:00"/>
    <n v="3725"/>
    <x v="0"/>
    <n v="65.510000000000005"/>
    <n v="1.51"/>
    <n v="90.05"/>
    <n v="9.01"/>
    <n v="99.06"/>
  </r>
  <r>
    <x v="380"/>
    <s v="ACT TCCS - PTS - City Maintenance - PM - Nicholls Depot"/>
    <n v="949999"/>
    <m/>
    <s v="Light Commercial"/>
    <m/>
    <n v="2019"/>
    <s v="FORD"/>
    <s v="RANGER"/>
    <s v="PX MKIII MY19.75 2.2 TDCI XL SINGLE HI-RIDER RWD AUTO 2DR CAB CHASSIS (REL. 03/19)"/>
    <s v="CALTEX NICHOLLS STAR MART"/>
    <s v="CALTEX Australia - Fuel"/>
    <n v="7071340000000000"/>
    <d v="2019-09-12T00:00:00"/>
    <d v="1899-12-30T10:50:00"/>
    <n v="593"/>
    <x v="0"/>
    <n v="66.3"/>
    <n v="1.45"/>
    <n v="87.52"/>
    <n v="8.76"/>
    <n v="96.28"/>
  </r>
  <r>
    <x v="380"/>
    <s v="ACT TCCS - PTS - City Maintenance - PM - Nicholls Depot"/>
    <n v="949999"/>
    <m/>
    <s v="Light Commercial"/>
    <m/>
    <n v="2019"/>
    <s v="FORD"/>
    <s v="RANGER"/>
    <s v="PX MKIII MY19.75 2.2 TDCI XL SINGLE HI-RIDER RWD AUTO 2DR CAB CHASSIS (REL. 03/19)"/>
    <s v="CALTEX NICHOLLS STAR MART"/>
    <s v="CALTEX Australia - Fuel"/>
    <n v="7071340000000000"/>
    <d v="2019-09-24T00:00:00"/>
    <d v="1899-12-30T06:58:00"/>
    <n v="1194"/>
    <x v="0"/>
    <n v="68.81"/>
    <n v="1.49"/>
    <n v="93.33"/>
    <n v="9.34"/>
    <n v="102.67"/>
  </r>
  <r>
    <x v="380"/>
    <s v="ACT TCCS - PTS - City Maintenance - PM - Nicholls Depot"/>
    <n v="949999"/>
    <m/>
    <s v="Light Commercial"/>
    <m/>
    <n v="2019"/>
    <s v="FORD"/>
    <s v="RANGER"/>
    <s v="PX MKIII MY19.75 2.2 TDCI XL SINGLE HI-RIDER RWD AUTO 2DR CAB CHASSIS (REL. 03/19)"/>
    <s v="CALTEX NICHOLLS STAR MART"/>
    <s v="CALTEX Australia - Fuel"/>
    <n v="7071340000000000"/>
    <d v="2019-10-03T00:00:00"/>
    <d v="1899-12-30T07:34:00"/>
    <n v="8156"/>
    <x v="0"/>
    <n v="64.31"/>
    <n v="1.5"/>
    <n v="87.81"/>
    <n v="8.7899999999999991"/>
    <n v="96.6"/>
  </r>
  <r>
    <x v="380"/>
    <s v="ACT TCCS - PTS - City Maintenance - PM - Nicholls Depot"/>
    <n v="949999"/>
    <m/>
    <s v="Light Commercial"/>
    <m/>
    <n v="2019"/>
    <s v="FORD"/>
    <s v="RANGER"/>
    <s v="PX MKIII MY19.75 2.2 TDCI XL SINGLE HI-RIDER RWD AUTO 2DR CAB CHASSIS (REL. 03/19)"/>
    <s v="CALTEX NICHOLLS STAR MART"/>
    <s v="CALTEX Australia - Fuel"/>
    <n v="7071340000000000"/>
    <d v="2019-10-16T00:00:00"/>
    <d v="1899-12-30T09:45:00"/>
    <n v="2198"/>
    <x v="0"/>
    <n v="67.989999999999995"/>
    <n v="1.5"/>
    <n v="92.84"/>
    <n v="9.2899999999999991"/>
    <n v="102.13"/>
  </r>
  <r>
    <x v="380"/>
    <s v="ACT TCCS - PTS - City Maintenance - PM - Nicholls Depot"/>
    <n v="949999"/>
    <m/>
    <s v="Light Commercial"/>
    <m/>
    <n v="2019"/>
    <s v="FORD"/>
    <s v="RANGER"/>
    <s v="PX MKIII MY19.75 2.2 TDCI XL SINGLE HI-RIDER RWD AUTO 2DR CAB CHASSIS (REL. 03/19)"/>
    <s v="CALTEX NICHOLLS STAR MART"/>
    <s v="CALTEX Australia - Fuel"/>
    <n v="7071340000000000"/>
    <d v="2019-10-24T00:00:00"/>
    <d v="1899-12-30T07:38:00"/>
    <n v="2361"/>
    <x v="0"/>
    <n v="60.68"/>
    <n v="1.5"/>
    <n v="82.85"/>
    <n v="8.2899999999999991"/>
    <n v="91.14"/>
  </r>
  <r>
    <x v="380"/>
    <s v="ACT TCCS - PTS - City Maintenance - PM - Nicholls Depot"/>
    <n v="949999"/>
    <m/>
    <s v="Light Commercial"/>
    <m/>
    <n v="2019"/>
    <s v="FORD"/>
    <s v="RANGER"/>
    <s v="PX MKIII MY19.75 2.2 TDCI XL SINGLE HI-RIDER RWD AUTO 2DR CAB CHASSIS (REL. 03/19)"/>
    <s v="CALTEX NICHOLLS STAR MART"/>
    <s v="CALTEX Australia - Fuel"/>
    <n v="7071340000000000"/>
    <d v="2019-11-11T00:00:00"/>
    <d v="1899-12-30T09:50:00"/>
    <n v="3581"/>
    <x v="0"/>
    <n v="52.83"/>
    <n v="1.5"/>
    <n v="72.14"/>
    <n v="7.22"/>
    <n v="79.36"/>
  </r>
  <r>
    <x v="380"/>
    <s v="ACT TCCS - PTS - City Maintenance - PM - Nicholls Depot"/>
    <n v="949999"/>
    <m/>
    <s v="Light Commercial"/>
    <m/>
    <n v="2019"/>
    <s v="FORD"/>
    <s v="RANGER"/>
    <s v="PX MKIII MY19.75 2.2 TDCI XL SINGLE HI-RIDER RWD AUTO 2DR CAB CHASSIS (REL. 03/19)"/>
    <s v="CALTEX NICHOLLS STAR MART"/>
    <s v="CALTEX Australia - Fuel"/>
    <n v="7071340000000000"/>
    <d v="2019-11-19T00:00:00"/>
    <d v="1899-12-30T11:39:00"/>
    <n v="4017"/>
    <x v="0"/>
    <n v="52.42"/>
    <n v="1.5"/>
    <n v="71.569999999999993"/>
    <n v="7.16"/>
    <n v="78.73"/>
  </r>
  <r>
    <x v="380"/>
    <s v="ACT TCCS - PTS - City Maintenance - PM - Nicholls Depot"/>
    <n v="949999"/>
    <m/>
    <s v="Light Commercial"/>
    <m/>
    <n v="2019"/>
    <s v="FORD"/>
    <s v="RANGER"/>
    <s v="PX MKIII MY19.75 2.2 TDCI XL SINGLE HI-RIDER RWD AUTO 2DR CAB CHASSIS (REL. 03/19)"/>
    <s v="CALTEX NICHOLLS STAR MART"/>
    <s v="CALTEX Australia - Fuel"/>
    <n v="7071340000000000"/>
    <d v="2019-11-28T00:00:00"/>
    <d v="1899-12-30T00:56:00"/>
    <n v="4490"/>
    <x v="0"/>
    <n v="60.18"/>
    <n v="1.51"/>
    <n v="82.72"/>
    <n v="8.2799999999999994"/>
    <n v="91"/>
  </r>
  <r>
    <x v="380"/>
    <s v="ACT TCCS - PTS - City Maintenance - PM - Nicholls Depot"/>
    <n v="949999"/>
    <m/>
    <s v="Light Commercial"/>
    <m/>
    <n v="2019"/>
    <s v="FORD"/>
    <s v="RANGER"/>
    <s v="PX MKIII MY19.75 2.2 TDCI XL SINGLE HI-RIDER RWD AUTO 2DR CAB CHASSIS (REL. 03/19)"/>
    <s v="CALTEX NICHOLLS STAR MART"/>
    <s v="CALTEX Australia - Fuel"/>
    <n v="7071340000000000"/>
    <d v="2019-12-06T00:00:00"/>
    <d v="1899-12-30T00:56:00"/>
    <n v="4874"/>
    <x v="0"/>
    <n v="53.45"/>
    <n v="1.51"/>
    <n v="73.47"/>
    <n v="7.35"/>
    <n v="80.819999999999993"/>
  </r>
  <r>
    <x v="380"/>
    <s v="ACT TCCS - PTS - City Maintenance - PM - Nicholls Depot"/>
    <n v="949999"/>
    <m/>
    <s v="Light Commercial"/>
    <m/>
    <n v="2019"/>
    <s v="FORD"/>
    <s v="RANGER"/>
    <s v="PX MKIII MY19.75 2.2 TDCI XL SINGLE HI-RIDER RWD AUTO 2DR CAB CHASSIS (REL. 03/19)"/>
    <s v="CALTEX NICHOLLS STAR MART"/>
    <s v="CALTEX Australia - Fuel"/>
    <n v="7071340000000000"/>
    <d v="2019-12-16T00:00:00"/>
    <d v="1899-12-30T09:59:00"/>
    <n v="5231"/>
    <x v="0"/>
    <n v="63.39"/>
    <n v="1.51"/>
    <n v="87.14"/>
    <n v="8.7200000000000006"/>
    <n v="95.86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CALTEX BRADDON STAR MART"/>
    <s v="CALTEX Australia - Fuel"/>
    <n v="7071340000000000"/>
    <d v="2019-07-10T00:00:00"/>
    <d v="1899-12-30T09:59:00"/>
    <n v="45088"/>
    <x v="1"/>
    <n v="33.89"/>
    <n v="1.41"/>
    <n v="43.5"/>
    <n v="4.3600000000000003"/>
    <n v="47.86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CALTEX KALEEN STAR MART"/>
    <s v="CALTEX Australia - Fuel"/>
    <n v="7071340000000000"/>
    <d v="2019-05-02T00:00:00"/>
    <d v="1899-12-30T10:57:00"/>
    <n v="41536"/>
    <x v="1"/>
    <n v="34.619999999999997"/>
    <n v="1.41"/>
    <n v="44.44"/>
    <n v="4.45"/>
    <n v="48.89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CALTEX NICHOLLS STAR MART"/>
    <s v="CALTEX Australia - Fuel"/>
    <n v="7071340000000000"/>
    <d v="2019-03-28T00:00:00"/>
    <d v="1899-12-30T11:36:00"/>
    <n v="40000"/>
    <x v="1"/>
    <n v="36.1"/>
    <n v="1.34"/>
    <n v="43.91"/>
    <n v="4.4000000000000004"/>
    <n v="48.31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CALTEX NICHOLLS STAR MART"/>
    <s v="CALTEX Australia - Fuel"/>
    <n v="7071340000000000"/>
    <d v="2019-08-07T00:00:00"/>
    <d v="1899-12-30T14:10:00"/>
    <n v="35621"/>
    <x v="1"/>
    <n v="35.69"/>
    <n v="1.37"/>
    <n v="44.52"/>
    <n v="4.46"/>
    <n v="48.98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DICKSON WOOLWORTHS S/STN"/>
    <s v="CALTEX Australia - Fuel"/>
    <n v="7071340000000000"/>
    <d v="2019-01-10T00:00:00"/>
    <d v="1899-12-30T15:35:00"/>
    <n v="37233"/>
    <x v="1"/>
    <n v="30.25"/>
    <n v="1.37"/>
    <n v="37.729999999999997"/>
    <n v="3.78"/>
    <n v="41.51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DICKSON WOOLWORTHS S/STN"/>
    <s v="CALTEX Australia - Fuel"/>
    <n v="7071340000000000"/>
    <d v="2019-02-06T00:00:00"/>
    <d v="1899-12-30T10:07:00"/>
    <n v="38089"/>
    <x v="1"/>
    <n v="30.03"/>
    <n v="1.37"/>
    <n v="37.450000000000003"/>
    <n v="3.75"/>
    <n v="41.2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DICKSON WOOLWORTHS S/STN"/>
    <s v="CALTEX Australia - Fuel"/>
    <n v="7071340000000000"/>
    <d v="2019-03-12T00:00:00"/>
    <d v="1899-12-30T14:49:00"/>
    <n v="39500"/>
    <x v="1"/>
    <n v="31.53"/>
    <n v="1.41"/>
    <n v="40.47"/>
    <n v="4.05"/>
    <n v="44.52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EG FUELCO 1514 CONDER"/>
    <s v="CALTEX Australia - Fuel"/>
    <n v="7071340000000000"/>
    <d v="2019-11-28T00:00:00"/>
    <d v="1899-12-30T13:53:00"/>
    <n v="50400"/>
    <x v="1"/>
    <n v="36.08"/>
    <n v="1.42"/>
    <n v="46.65"/>
    <n v="4.67"/>
    <n v="51.32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EG FUELCO 1566 DICKSON"/>
    <s v="CALTEX Australia - Fuel"/>
    <n v="7071340000000000"/>
    <d v="2019-04-12T00:00:00"/>
    <d v="1899-12-30T10:21:00"/>
    <n v="40777"/>
    <x v="1"/>
    <n v="30.66"/>
    <n v="1.41"/>
    <n v="39.35"/>
    <n v="3.94"/>
    <n v="43.29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EG FUELCO 1566 DICKSON"/>
    <s v="CALTEX Australia - Fuel"/>
    <n v="7071340000000000"/>
    <d v="2019-06-12T00:00:00"/>
    <d v="1899-12-30T14:08:00"/>
    <n v="43258"/>
    <x v="1"/>
    <n v="34.020000000000003"/>
    <n v="1.41"/>
    <n v="43.67"/>
    <n v="4.37"/>
    <n v="48.04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EG FUELCO 1566 DICKSON"/>
    <s v="CALTEX Australia - Fuel"/>
    <n v="7071340000000000"/>
    <d v="2019-06-21T00:00:00"/>
    <d v="1899-12-30T00:26:00"/>
    <n v="43835"/>
    <x v="1"/>
    <n v="34.270000000000003"/>
    <n v="1.41"/>
    <n v="43.99"/>
    <n v="4.4000000000000004"/>
    <n v="48.39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EG FUELCO 1566 DICKSON"/>
    <s v="CALTEX Australia - Fuel"/>
    <n v="7071340000000000"/>
    <d v="2019-08-22T00:00:00"/>
    <d v="1899-12-30T14:53:00"/>
    <n v="46444"/>
    <x v="1"/>
    <n v="32.22"/>
    <n v="1.41"/>
    <n v="41.35"/>
    <n v="4.1399999999999997"/>
    <n v="45.49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EG FUELCO 1566 DICKSON"/>
    <s v="CALTEX Australia - Fuel"/>
    <n v="7071340000000000"/>
    <d v="2019-09-03T00:00:00"/>
    <d v="1899-12-30T13:56:00"/>
    <n v="468000"/>
    <x v="1"/>
    <n v="34.270000000000003"/>
    <n v="1.41"/>
    <n v="43.99"/>
    <n v="4.4000000000000004"/>
    <n v="48.39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EG FUELCO 1566 DICKSON"/>
    <s v="CALTEX Australia - Fuel"/>
    <n v="7071340000000000"/>
    <d v="2019-10-21T00:00:00"/>
    <d v="1899-12-30T00:48:00"/>
    <n v="48279"/>
    <x v="1"/>
    <n v="33.729999999999997"/>
    <n v="1.45"/>
    <n v="44.53"/>
    <n v="4.46"/>
    <n v="48.99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EG FUELCO 1566 DICKSON"/>
    <s v="CALTEX Australia - Fuel"/>
    <n v="7071340000000000"/>
    <d v="2019-11-01T00:00:00"/>
    <d v="1899-12-30T14:24:00"/>
    <n v="48882"/>
    <x v="1"/>
    <n v="36.049999999999997"/>
    <n v="1.45"/>
    <n v="47.58"/>
    <n v="4.76"/>
    <n v="52.34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EG FUELCO 1566 DICKSON"/>
    <s v="CALTEX Australia - Fuel"/>
    <n v="7071340000000000"/>
    <d v="2019-11-13T00:00:00"/>
    <d v="1899-12-30T00:58:00"/>
    <n v="49460"/>
    <x v="1"/>
    <n v="30.8"/>
    <n v="1.45"/>
    <n v="40.65"/>
    <n v="4.07"/>
    <n v="44.72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EG FUELCO 1790 BELCONNEN"/>
    <s v="CALTEX Australia - Fuel"/>
    <n v="7071340000000000"/>
    <d v="2019-07-26T00:00:00"/>
    <d v="1899-12-30T10:28:00"/>
    <n v="45204"/>
    <x v="1"/>
    <n v="32.92"/>
    <n v="1.38"/>
    <n v="41.36"/>
    <n v="4.1399999999999997"/>
    <n v="45.5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HOLT CALTEX WOOLWORTHS"/>
    <s v="CALTEX Australia - Fuel"/>
    <n v="7071340000000000"/>
    <d v="2019-05-15T00:00:00"/>
    <d v="1899-12-30T14:35:00"/>
    <n v="42117"/>
    <x v="1"/>
    <n v="31.64"/>
    <n v="1.43"/>
    <n v="41.19"/>
    <n v="4.12"/>
    <n v="45.31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HOLT CALTEX WOOLWORTHS"/>
    <s v="CALTEX Australia - Fuel"/>
    <n v="7071340000000000"/>
    <d v="2019-10-01T00:00:00"/>
    <d v="1899-12-30T09:54:00"/>
    <n v="47544"/>
    <x v="4"/>
    <n v="32.83"/>
    <n v="1.58"/>
    <n v="47.06"/>
    <n v="4.71"/>
    <n v="51.77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HOLT CALTEX WOOLWORTHS"/>
    <s v="CALTEX Australia - Fuel"/>
    <n v="7071340000000000"/>
    <d v="2019-11-21T00:00:00"/>
    <d v="1899-12-30T11:01:00"/>
    <n v="49940"/>
    <x v="1"/>
    <n v="27.42"/>
    <n v="1.45"/>
    <n v="36.19"/>
    <n v="3.62"/>
    <n v="39.81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KAMBAH CALTEX WOOLWORTHS"/>
    <s v="CALTEX Australia - Fuel"/>
    <n v="7071340000000000"/>
    <d v="2019-02-28T00:00:00"/>
    <d v="1899-12-30T13:51:00"/>
    <n v="39000"/>
    <x v="1"/>
    <n v="29.6"/>
    <n v="1.37"/>
    <n v="36.92"/>
    <n v="3.7"/>
    <n v="40.619999999999997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BELCONNEN WOOLWORTHS S/STN"/>
    <s v="CALTEX Australia - Fuel"/>
    <n v="7071340000000000"/>
    <d v="2019-01-17T00:00:00"/>
    <d v="1899-12-30T14:40:00"/>
    <n v="30442"/>
    <x v="0"/>
    <n v="45.19"/>
    <n v="1.47"/>
    <n v="60.47"/>
    <n v="6.05"/>
    <n v="66.52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BELCONNEN WOOLWORTHS S/STN"/>
    <s v="CALTEX Australia - Fuel"/>
    <n v="7071340000000000"/>
    <d v="2019-02-14T00:00:00"/>
    <d v="1899-12-30T13:11:00"/>
    <n v="32502"/>
    <x v="0"/>
    <n v="40.03"/>
    <n v="1.45"/>
    <n v="52.84"/>
    <n v="5.29"/>
    <n v="58.13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CALTEX  HUGHES"/>
    <s v="CALTEX Australia - Fuel"/>
    <n v="7071340000000000"/>
    <d v="2019-05-06T00:00:00"/>
    <d v="1899-12-30T16:09:00"/>
    <n v="36931"/>
    <x v="0"/>
    <n v="48.42"/>
    <n v="1.53"/>
    <n v="67.44"/>
    <n v="6.75"/>
    <n v="74.19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CALTEX  HUGHES"/>
    <s v="CALTEX Australia - Fuel"/>
    <n v="7071340000000000"/>
    <d v="2019-09-10T00:00:00"/>
    <d v="1899-12-30T00:03:00"/>
    <n v="43749"/>
    <x v="0"/>
    <n v="50.22"/>
    <n v="1.5"/>
    <n v="68.569999999999993"/>
    <n v="6.86"/>
    <n v="75.430000000000007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CALTEX  HUGHES"/>
    <s v="CALTEX Australia - Fuel"/>
    <n v="7071340000000000"/>
    <d v="2019-09-20T00:00:00"/>
    <d v="1899-12-30T11:33:00"/>
    <n v="44264"/>
    <x v="0"/>
    <n v="44"/>
    <n v="1.53"/>
    <n v="61.28"/>
    <n v="6.13"/>
    <n v="67.41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CALTEX  HUGHES"/>
    <s v="CALTEX Australia - Fuel"/>
    <n v="7071340000000000"/>
    <d v="2019-11-01T00:00:00"/>
    <d v="1899-12-30T11:14:00"/>
    <n v="46412"/>
    <x v="0"/>
    <n v="38.99"/>
    <n v="1.57"/>
    <n v="55.72"/>
    <n v="5.58"/>
    <n v="61.3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CALTEX BRADDON STAR MART"/>
    <s v="CALTEX Australia - Fuel"/>
    <n v="7071340000000000"/>
    <d v="2019-05-30T00:00:00"/>
    <d v="1899-12-30T15:12:00"/>
    <n v="38117"/>
    <x v="0"/>
    <n v="46.96"/>
    <n v="1.5"/>
    <n v="64.12"/>
    <n v="6.42"/>
    <n v="70.540000000000006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CALTEX BRADDON STAR MART"/>
    <s v="CALTEX Australia - Fuel"/>
    <n v="7071340000000000"/>
    <d v="2019-08-27T00:00:00"/>
    <d v="1899-12-30T14:54:00"/>
    <n v="43142"/>
    <x v="0"/>
    <n v="55.39"/>
    <n v="1.5"/>
    <n v="75.64"/>
    <n v="7.57"/>
    <n v="83.21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CALWELL CALTEX WOOLWORTHS"/>
    <s v="CALTEX Australia - Fuel"/>
    <n v="7071340000000000"/>
    <d v="2019-07-29T00:00:00"/>
    <d v="1899-12-30T10:24:00"/>
    <n v="41394"/>
    <x v="0"/>
    <n v="40.619999999999997"/>
    <n v="1.52"/>
    <n v="56.2"/>
    <n v="5.63"/>
    <n v="61.83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CANBERRA GATEWAY WOOLWORTHS S/STN"/>
    <s v="CALTEX Australia - Fuel"/>
    <n v="7071340000000000"/>
    <d v="2019-02-21T00:00:00"/>
    <d v="1899-12-30T00:18:00"/>
    <n v="33028"/>
    <x v="0"/>
    <n v="44.88"/>
    <n v="1.45"/>
    <n v="59.25"/>
    <n v="5.93"/>
    <n v="65.180000000000007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CONDER WOOLWORTHS S/STN"/>
    <s v="CALTEX Australia - Fuel"/>
    <n v="7071340000000000"/>
    <d v="2019-03-18T00:00:00"/>
    <d v="1899-12-30T00:45:00"/>
    <n v="34220"/>
    <x v="0"/>
    <n v="50.24"/>
    <n v="1.47"/>
    <n v="67.14"/>
    <n v="6.72"/>
    <n v="73.86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DICKSON WOOLWORTHS S/STN"/>
    <s v="CALTEX Australia - Fuel"/>
    <n v="7071340000000000"/>
    <d v="2019-01-22T00:00:00"/>
    <d v="1899-12-30T15:11:00"/>
    <n v="30832"/>
    <x v="0"/>
    <n v="36.729999999999997"/>
    <n v="1.45"/>
    <n v="48.48"/>
    <n v="4.8499999999999996"/>
    <n v="53.33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DICKSON WOOLWORTHS S/STN"/>
    <s v="CALTEX Australia - Fuel"/>
    <n v="7071340000000000"/>
    <d v="2019-02-08T00:00:00"/>
    <d v="1899-12-30T14:19:00"/>
    <n v="32035"/>
    <x v="0"/>
    <n v="50.44"/>
    <n v="1.45"/>
    <n v="66.489999999999995"/>
    <n v="6.65"/>
    <n v="73.14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EG FUELCO 1560 GUNGAHLIN"/>
    <s v="CALTEX Australia - Fuel"/>
    <n v="7071340000000000"/>
    <d v="2019-06-18T00:00:00"/>
    <d v="1899-12-30T13:45:00"/>
    <n v="39221"/>
    <x v="0"/>
    <n v="41.17"/>
    <n v="1.45"/>
    <n v="54.27"/>
    <n v="5.43"/>
    <n v="59.7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EG FUELCO 1560 GUNGAHLIN"/>
    <s v="CALTEX Australia - Fuel"/>
    <n v="7071340000000000"/>
    <d v="2019-12-20T00:00:00"/>
    <d v="1899-12-30T08:21:00"/>
    <n v="449031"/>
    <x v="0"/>
    <n v="52.69"/>
    <n v="1.47"/>
    <n v="70.510000000000005"/>
    <n v="7.06"/>
    <n v="77.569999999999993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EG FUELCO 1566 DICKSON"/>
    <s v="CALTEX Australia - Fuel"/>
    <n v="7071340000000000"/>
    <d v="2019-04-09T00:00:00"/>
    <d v="1899-12-30T15:19:00"/>
    <n v="35767"/>
    <x v="0"/>
    <n v="33.340000000000003"/>
    <n v="1.5"/>
    <n v="45.53"/>
    <n v="4.5599999999999996"/>
    <n v="50.09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EG FUELCO 1566 DICKSON"/>
    <s v="CALTEX Australia - Fuel"/>
    <n v="7071340000000000"/>
    <d v="2019-04-18T00:00:00"/>
    <d v="1899-12-30T13:58:00"/>
    <n v="36352"/>
    <x v="0"/>
    <n v="50.25"/>
    <n v="1.5"/>
    <n v="68.62"/>
    <n v="6.87"/>
    <n v="75.489999999999995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EG FUELCO 1566 DICKSON"/>
    <s v="CALTEX Australia - Fuel"/>
    <n v="7071340000000000"/>
    <d v="2019-05-16T00:00:00"/>
    <d v="1899-12-30T13:43:00"/>
    <n v="37530"/>
    <x v="0"/>
    <n v="50.36"/>
    <n v="1.5"/>
    <n v="68.760000000000005"/>
    <n v="6.88"/>
    <n v="75.64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EG FUELCO 1566 DICKSON"/>
    <s v="CALTEX Australia - Fuel"/>
    <n v="7071340000000000"/>
    <d v="2019-06-25T00:00:00"/>
    <d v="1899-12-30T14:15:00"/>
    <n v="39744"/>
    <x v="0"/>
    <n v="43.4"/>
    <n v="1.5"/>
    <n v="59.26"/>
    <n v="5.93"/>
    <n v="65.19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EG FUELCO 1566 DICKSON"/>
    <s v="CALTEX Australia - Fuel"/>
    <n v="7071340000000000"/>
    <d v="2019-07-03T00:00:00"/>
    <d v="1899-12-30T00:17:00"/>
    <n v="40309"/>
    <x v="0"/>
    <n v="46.81"/>
    <n v="1.5"/>
    <n v="63.92"/>
    <n v="6.4"/>
    <n v="70.319999999999993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EG FUELCO 1566 DICKSON"/>
    <s v="CALTEX Australia - Fuel"/>
    <n v="7071340000000000"/>
    <d v="2019-07-16T00:00:00"/>
    <d v="1899-12-30T00:13:00"/>
    <n v="40881"/>
    <x v="0"/>
    <n v="47.75"/>
    <n v="1.5"/>
    <n v="65.2"/>
    <n v="6.53"/>
    <n v="71.73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EG FUELCO 1566 DICKSON"/>
    <s v="CALTEX Australia - Fuel"/>
    <n v="7071340000000000"/>
    <d v="2019-08-20T00:00:00"/>
    <d v="1899-12-30T10:29:00"/>
    <n v="42563"/>
    <x v="0"/>
    <n v="50"/>
    <n v="1.5"/>
    <n v="68.27"/>
    <n v="6.83"/>
    <n v="75.099999999999994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EG FUELCO 1566 DICKSON"/>
    <s v="CALTEX Australia - Fuel"/>
    <n v="7071340000000000"/>
    <d v="2019-11-11T00:00:00"/>
    <d v="1899-12-30T13:57:00"/>
    <m/>
    <x v="0"/>
    <n v="34.479999999999997"/>
    <n v="1.51"/>
    <n v="47.39"/>
    <n v="4.74"/>
    <n v="52.13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EG FUELCO 1566 DICKSON"/>
    <s v="CALTEX Australia - Fuel"/>
    <n v="7071340000000000"/>
    <d v="2019-11-18T00:00:00"/>
    <d v="1899-12-30T14:50:00"/>
    <n v="47417"/>
    <x v="0"/>
    <n v="53.38"/>
    <n v="1.51"/>
    <n v="73.37"/>
    <n v="7.34"/>
    <n v="80.709999999999994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EG FUELCO 1566 DICKSON"/>
    <s v="CALTEX Australia - Fuel"/>
    <n v="7071340000000000"/>
    <d v="2019-12-03T00:00:00"/>
    <d v="1899-12-30T14:54:00"/>
    <n v="2166"/>
    <x v="0"/>
    <n v="51.96"/>
    <n v="1.51"/>
    <n v="71.42"/>
    <n v="7.15"/>
    <n v="78.569999999999993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EG FUELCO 1709 ERINDALE"/>
    <s v="CALTEX Australia - Fuel"/>
    <n v="7071340000000000"/>
    <d v="2019-09-27T00:00:00"/>
    <d v="1899-12-30T10:49:00"/>
    <n v="447478"/>
    <x v="0"/>
    <n v="44.79"/>
    <n v="1.51"/>
    <n v="61.56"/>
    <n v="6.16"/>
    <n v="67.72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EG FUELCO 1790 BELCONNEN"/>
    <s v="CALTEX Australia - Fuel"/>
    <n v="7071340000000000"/>
    <d v="2019-04-03T00:00:00"/>
    <d v="1899-12-30T07:40:00"/>
    <n v="35388"/>
    <x v="0"/>
    <n v="51.52"/>
    <n v="1.5"/>
    <n v="70.349999999999994"/>
    <n v="7.04"/>
    <n v="77.39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HOLT CALTEX WOOLWORTHS"/>
    <s v="CALTEX Australia - Fuel"/>
    <n v="7071340000000000"/>
    <d v="2019-01-09T00:00:00"/>
    <d v="1899-12-30T08:25:00"/>
    <n v="29923"/>
    <x v="0"/>
    <n v="52.62"/>
    <n v="1.45"/>
    <n v="69.45"/>
    <n v="6.95"/>
    <n v="76.400000000000006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HOLT CALTEX WOOLWORTHS"/>
    <s v="CALTEX Australia - Fuel"/>
    <n v="7071340000000000"/>
    <d v="2019-01-31T00:00:00"/>
    <d v="1899-12-30T13:24:00"/>
    <n v="31415"/>
    <x v="0"/>
    <n v="51.91"/>
    <n v="1.47"/>
    <n v="69.14"/>
    <n v="6.92"/>
    <n v="76.06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WESTON CALTEX WOOLWORTHS"/>
    <s v="CALTEX Australia - Fuel"/>
    <n v="7071340000000000"/>
    <d v="2019-03-04T00:00:00"/>
    <d v="1899-12-30T15:46:00"/>
    <n v="33640"/>
    <x v="0"/>
    <n v="54.04"/>
    <n v="1.54"/>
    <n v="75.75"/>
    <n v="7.58"/>
    <n v="83.33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WESTON CALTEX WOOLWORTHS"/>
    <s v="CALTEX Australia - Fuel"/>
    <n v="7071340000000000"/>
    <d v="2019-03-25T00:00:00"/>
    <d v="1899-12-30T13:43:00"/>
    <n v="34804"/>
    <x v="0"/>
    <n v="45.9"/>
    <n v="1.5"/>
    <n v="62.67"/>
    <n v="6.27"/>
    <n v="68.94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WESTON CALTEX WOOLWORTHS"/>
    <s v="CALTEX Australia - Fuel"/>
    <n v="7071340000000000"/>
    <d v="2019-06-11T00:00:00"/>
    <d v="1899-12-30T09:12:00"/>
    <n v="38721"/>
    <x v="0"/>
    <n v="50.97"/>
    <n v="1.57"/>
    <n v="72.790000000000006"/>
    <n v="7.28"/>
    <n v="80.069999999999993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WESTON CALTEX WOOLWORTHS"/>
    <s v="CALTEX Australia - Fuel"/>
    <n v="7071340000000000"/>
    <d v="2019-08-07T00:00:00"/>
    <d v="1899-12-30T16:12:00"/>
    <n v="42106"/>
    <x v="0"/>
    <n v="52.21"/>
    <n v="1.59"/>
    <n v="75.56"/>
    <n v="7.56"/>
    <n v="83.12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WESTON CALTEX WOOLWORTHS"/>
    <s v="CALTEX Australia - Fuel"/>
    <n v="7071340000000000"/>
    <d v="2019-10-10T00:00:00"/>
    <d v="1899-12-30T09:10:00"/>
    <n v="45353"/>
    <x v="0"/>
    <n v="48.2"/>
    <n v="1.57"/>
    <n v="68.88"/>
    <n v="6.89"/>
    <n v="75.77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WESTON CALTEX WOOLWORTHS"/>
    <s v="CALTEX Australia - Fuel"/>
    <n v="7071340000000000"/>
    <d v="2019-10-22T00:00:00"/>
    <d v="1899-12-30T16:10:00"/>
    <n v="45298"/>
    <x v="0"/>
    <n v="46.79"/>
    <n v="1.57"/>
    <n v="66.86"/>
    <n v="6.69"/>
    <n v="73.55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WESTON CALTEX WOOLWORTHS"/>
    <s v="CALTEX Australia - Fuel"/>
    <n v="7071340000000000"/>
    <d v="2019-12-09T00:00:00"/>
    <d v="1899-12-30T14:04:00"/>
    <n v="58223"/>
    <x v="0"/>
    <n v="39.880000000000003"/>
    <n v="1.56"/>
    <n v="56.63"/>
    <n v="5.67"/>
    <n v="62.3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01-15T00:00:00"/>
    <d v="1899-12-30T15:06:00"/>
    <n v="15835"/>
    <x v="1"/>
    <n v="37.159999999999997"/>
    <n v="1.37"/>
    <n v="46.35"/>
    <n v="4.6399999999999997"/>
    <n v="50.99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01-29T00:00:00"/>
    <d v="1899-12-30T14:47:00"/>
    <n v="6295"/>
    <x v="1"/>
    <n v="34.72"/>
    <n v="1.37"/>
    <n v="43.31"/>
    <n v="4.34"/>
    <n v="47.65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02-13T00:00:00"/>
    <d v="1899-12-30T15:19:00"/>
    <n v="16843"/>
    <x v="1"/>
    <n v="39.04"/>
    <n v="1.37"/>
    <n v="48.55"/>
    <n v="4.8600000000000003"/>
    <n v="53.41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04-02T00:00:00"/>
    <d v="1899-12-30T14:46:00"/>
    <n v="17964"/>
    <x v="1"/>
    <n v="38.840000000000003"/>
    <n v="1.37"/>
    <n v="48.3"/>
    <n v="4.84"/>
    <n v="53.14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04-16T00:00:00"/>
    <d v="1899-12-30T14:10:00"/>
    <n v="18567"/>
    <x v="1"/>
    <n v="43.84"/>
    <n v="1.41"/>
    <n v="56.27"/>
    <n v="5.63"/>
    <n v="61.9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05-08T00:00:00"/>
    <d v="1899-12-30T00:32:00"/>
    <n v="19026"/>
    <x v="3"/>
    <n v="36.33"/>
    <n v="1.41"/>
    <n v="46.64"/>
    <n v="4.67"/>
    <n v="51.31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07-15T00:00:00"/>
    <d v="1899-12-30T11:13:00"/>
    <n v="10323"/>
    <x v="3"/>
    <n v="39.07"/>
    <n v="1.39"/>
    <n v="49.45"/>
    <n v="4.95"/>
    <n v="54.4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09-09T00:00:00"/>
    <d v="1899-12-30T00:48:00"/>
    <n v="2817"/>
    <x v="1"/>
    <n v="34.54"/>
    <n v="1.41"/>
    <n v="44.34"/>
    <n v="4.4400000000000004"/>
    <n v="48.78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10-08T00:00:00"/>
    <d v="1899-12-30T14:28:00"/>
    <n v="24128"/>
    <x v="1"/>
    <n v="37.159999999999997"/>
    <n v="1.45"/>
    <n v="49.05"/>
    <n v="4.91"/>
    <n v="53.96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10-28T00:00:00"/>
    <d v="1899-12-30T14:23:00"/>
    <n v="24767"/>
    <x v="1"/>
    <n v="36.85"/>
    <n v="1.45"/>
    <n v="48.65"/>
    <n v="4.87"/>
    <n v="53.52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11-11T00:00:00"/>
    <d v="1899-12-30T11:14:00"/>
    <n v="25335"/>
    <x v="3"/>
    <n v="34.119999999999997"/>
    <n v="1.43"/>
    <n v="44.42"/>
    <n v="4.45"/>
    <n v="48.87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11-21T00:00:00"/>
    <d v="1899-12-30T10:56:00"/>
    <n v="5904"/>
    <x v="3"/>
    <n v="35.49"/>
    <n v="1.43"/>
    <n v="46.2"/>
    <n v="4.63"/>
    <n v="50.83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12-06T00:00:00"/>
    <d v="1899-12-30T00:56:00"/>
    <n v="26518"/>
    <x v="3"/>
    <n v="40.67"/>
    <n v="1.43"/>
    <n v="52.95"/>
    <n v="5.3"/>
    <n v="58.25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12-16T00:00:00"/>
    <d v="1899-12-30T13:55:00"/>
    <n v="27044"/>
    <x v="3"/>
    <n v="34.14"/>
    <n v="1.43"/>
    <n v="44.45"/>
    <n v="4.45"/>
    <n v="48.9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EG FUELCO 1744 MAWSON"/>
    <s v="CALTEX Australia - Fuel"/>
    <n v="7071340000000000"/>
    <d v="2019-06-25T00:00:00"/>
    <d v="1899-12-30T00:16:00"/>
    <n v="20335"/>
    <x v="1"/>
    <n v="38.619999999999997"/>
    <n v="1.39"/>
    <n v="48.87"/>
    <n v="4.8899999999999997"/>
    <n v="53.76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EG FUELCO 1744 MAWSON"/>
    <s v="CALTEX Australia - Fuel"/>
    <n v="7071340000000000"/>
    <d v="2019-08-02T00:00:00"/>
    <d v="1899-12-30T14:10:00"/>
    <n v="21679"/>
    <x v="1"/>
    <n v="39.35"/>
    <n v="1.37"/>
    <n v="49.08"/>
    <n v="4.91"/>
    <n v="53.99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KAMBAH CALTEX WOOLWORTHS"/>
    <s v="CALTEX Australia - Fuel"/>
    <n v="7071340000000000"/>
    <d v="2019-08-14T00:00:00"/>
    <d v="1899-12-30T15:45:00"/>
    <n v="22200"/>
    <x v="1"/>
    <n v="31.23"/>
    <n v="1.37"/>
    <n v="38.950000000000003"/>
    <n v="3.9"/>
    <n v="42.85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KAMBAH CALTEX WOOLWORTHS"/>
    <s v="CALTEX Australia - Fuel"/>
    <n v="7071340000000000"/>
    <d v="2019-09-24T00:00:00"/>
    <d v="1899-12-30T00:03:00"/>
    <n v="3487"/>
    <x v="1"/>
    <n v="37.86"/>
    <n v="1.45"/>
    <n v="49.97"/>
    <n v="5"/>
    <n v="54.97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MAWSON WOOLWORTHS S/STN"/>
    <s v="CALTEX Australia - Fuel"/>
    <n v="7071340000000000"/>
    <d v="2019-03-12T00:00:00"/>
    <d v="1899-12-30T14:18:00"/>
    <n v="17413"/>
    <x v="1"/>
    <n v="38.92"/>
    <n v="1.37"/>
    <n v="48.55"/>
    <n v="4.8600000000000003"/>
    <n v="53.41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CALTEX  HUGHES"/>
    <s v="CALTEX Australia - Fuel"/>
    <n v="7071340000000000"/>
    <d v="2019-05-21T00:00:00"/>
    <d v="1899-12-30T13:45:00"/>
    <n v="7063"/>
    <x v="4"/>
    <n v="36.94"/>
    <n v="1.52"/>
    <n v="51.11"/>
    <n v="5.1100000000000003"/>
    <n v="56.22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CALTEX BRADDON STAR MART"/>
    <s v="CALTEX Australia - Fuel"/>
    <n v="7071340000000000"/>
    <d v="2019-01-11T00:00:00"/>
    <d v="1899-12-30T00:22:00"/>
    <n v="2176"/>
    <x v="3"/>
    <n v="36.99"/>
    <n v="1.19"/>
    <n v="40.090000000000003"/>
    <n v="4.01"/>
    <n v="44.1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CALTEX BRADDON STAR MART"/>
    <s v="CALTEX Australia - Fuel"/>
    <n v="7071340000000000"/>
    <d v="2019-07-01T00:00:00"/>
    <d v="1899-12-30T11:26:00"/>
    <n v="8696"/>
    <x v="1"/>
    <n v="29.11"/>
    <n v="1.34"/>
    <n v="35.42"/>
    <n v="3.54"/>
    <n v="38.96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CALTEX BRADDON STAR MART"/>
    <s v="CALTEX Australia - Fuel"/>
    <n v="7071340000000000"/>
    <d v="2019-07-12T00:00:00"/>
    <d v="1899-12-30T13:27:00"/>
    <n v="9371"/>
    <x v="1"/>
    <n v="27.08"/>
    <n v="1.38"/>
    <n v="33.86"/>
    <n v="3.39"/>
    <n v="37.25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CALTEX BRADDON STAR MART"/>
    <s v="CALTEX Australia - Fuel"/>
    <n v="7071340000000000"/>
    <d v="2019-08-27T00:00:00"/>
    <d v="1899-12-30T00:30:00"/>
    <n v="10995"/>
    <x v="1"/>
    <n v="29.2"/>
    <n v="1.4"/>
    <n v="37.14"/>
    <n v="3.71"/>
    <n v="40.85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CALTEX NICHOLLS STAR MART"/>
    <s v="CALTEX Australia - Fuel"/>
    <n v="7071340000000000"/>
    <d v="2019-02-13T00:00:00"/>
    <d v="1899-12-30T15:12:00"/>
    <n v="3541"/>
    <x v="1"/>
    <n v="35.74"/>
    <n v="1.25"/>
    <n v="40.549999999999997"/>
    <n v="4.0599999999999996"/>
    <n v="44.61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DICKSON WOOLWORTHS S/STN"/>
    <s v="CALTEX Australia - Fuel"/>
    <n v="7071340000000000"/>
    <d v="2019-03-29T00:00:00"/>
    <d v="1899-12-30T08:26:00"/>
    <m/>
    <x v="1"/>
    <n v="17.73"/>
    <n v="1.36"/>
    <n v="21.86"/>
    <n v="2.19"/>
    <n v="24.05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EG FUELCO 1566 DICKSON"/>
    <s v="CALTEX Australia - Fuel"/>
    <n v="7071340000000000"/>
    <d v="2019-04-04T00:00:00"/>
    <d v="1899-12-30T14:04:00"/>
    <n v="5478"/>
    <x v="1"/>
    <n v="33.47"/>
    <n v="1.36"/>
    <n v="41.27"/>
    <n v="4.13"/>
    <n v="45.4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EG FUELCO 1566 DICKSON"/>
    <s v="CALTEX Australia - Fuel"/>
    <n v="7071340000000000"/>
    <d v="2019-04-29T00:00:00"/>
    <d v="1899-12-30T11:19:00"/>
    <n v="6260"/>
    <x v="1"/>
    <n v="35.159999999999997"/>
    <n v="1.4"/>
    <n v="44.76"/>
    <n v="4.4800000000000004"/>
    <n v="49.24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EG FUELCO 1566 DICKSON"/>
    <s v="CALTEX Australia - Fuel"/>
    <n v="7071340000000000"/>
    <d v="2019-06-11T00:00:00"/>
    <d v="1899-12-30T14:39:00"/>
    <n v="7811"/>
    <x v="1"/>
    <n v="35.46"/>
    <n v="1.4"/>
    <n v="45.15"/>
    <n v="4.5199999999999996"/>
    <n v="49.67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EG FUELCO 1566 DICKSON"/>
    <s v="CALTEX Australia - Fuel"/>
    <n v="7071340000000000"/>
    <d v="2019-06-27T00:00:00"/>
    <d v="1899-12-30T10:42:00"/>
    <m/>
    <x v="1"/>
    <n v="13.71"/>
    <n v="1.34"/>
    <n v="16.62"/>
    <n v="1.66"/>
    <n v="18.28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EG FUELCO 1566 DICKSON"/>
    <s v="CALTEX Australia - Fuel"/>
    <n v="7071340000000000"/>
    <d v="2019-07-26T00:00:00"/>
    <d v="1899-12-30T08:58:00"/>
    <n v="9879"/>
    <x v="1"/>
    <n v="27.42"/>
    <n v="1.4"/>
    <n v="34.909999999999997"/>
    <n v="3.49"/>
    <n v="38.4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EG FUELCO 1566 DICKSON"/>
    <s v="CALTEX Australia - Fuel"/>
    <n v="7071340000000000"/>
    <d v="2019-08-16T00:00:00"/>
    <d v="1899-12-30T10:12:00"/>
    <n v="10533"/>
    <x v="1"/>
    <n v="27.42"/>
    <n v="1.39"/>
    <n v="34.75"/>
    <n v="3.48"/>
    <n v="38.229999999999997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EG FUELCO 1566 DICKSON"/>
    <s v="CALTEX Australia - Fuel"/>
    <n v="7071340000000000"/>
    <d v="2019-09-19T00:00:00"/>
    <d v="1899-12-30T13:41:00"/>
    <n v="11712"/>
    <x v="1"/>
    <n v="32.659999999999997"/>
    <n v="1.37"/>
    <n v="40.700000000000003"/>
    <n v="4.07"/>
    <n v="44.77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EG FUELCO 1566 DICKSON"/>
    <s v="CALTEX Australia - Fuel"/>
    <n v="7071340000000000"/>
    <d v="2019-10-14T00:00:00"/>
    <d v="1899-12-30T14:47:00"/>
    <n v="12483"/>
    <x v="1"/>
    <n v="36.19"/>
    <n v="1.42"/>
    <n v="46.79"/>
    <n v="4.68"/>
    <n v="51.47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EG FUELCO 1566 DICKSON"/>
    <s v="CALTEX Australia - Fuel"/>
    <n v="7071340000000000"/>
    <d v="2019-10-28T00:00:00"/>
    <d v="1899-12-30T14:54:00"/>
    <n v="13106"/>
    <x v="1"/>
    <n v="29.7"/>
    <n v="1.44"/>
    <n v="38.89"/>
    <n v="3.89"/>
    <n v="42.78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EG FUELCO 1566 DICKSON"/>
    <s v="CALTEX Australia - Fuel"/>
    <n v="7071340000000000"/>
    <d v="2019-11-14T00:00:00"/>
    <d v="1899-12-30T15:29:00"/>
    <n v="13738"/>
    <x v="1"/>
    <n v="30.01"/>
    <n v="1.39"/>
    <n v="37.950000000000003"/>
    <n v="3.8"/>
    <n v="41.75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EG FUELCO 1566 DICKSON"/>
    <s v="CALTEX Australia - Fuel"/>
    <n v="7071340000000000"/>
    <d v="2019-12-02T00:00:00"/>
    <d v="1899-12-30T13:35:00"/>
    <m/>
    <x v="1"/>
    <n v="35.57"/>
    <n v="1.44"/>
    <n v="46.58"/>
    <n v="4.66"/>
    <n v="51.24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HUME WOOLWORTHS S/STN"/>
    <s v="CALTEX Australia - Fuel"/>
    <n v="7071340000000000"/>
    <d v="2019-01-30T00:00:00"/>
    <d v="1899-12-30T16:04:00"/>
    <n v="2875"/>
    <x v="1"/>
    <n v="32.49"/>
    <n v="1.22"/>
    <n v="35.97"/>
    <n v="3.6"/>
    <n v="39.57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MAWSON WOOLWORTHS S/STN"/>
    <s v="CALTEX Australia - Fuel"/>
    <n v="7071340000000000"/>
    <d v="2019-03-04T00:00:00"/>
    <d v="1899-12-30T15:52:00"/>
    <n v="4363"/>
    <x v="1"/>
    <n v="38.06"/>
    <n v="1.31"/>
    <n v="45.25"/>
    <n v="4.53"/>
    <n v="49.78"/>
  </r>
  <r>
    <x v="94"/>
    <s v="ACT TCCS - CS - Roads - Infrastructure Planning"/>
    <n v="324881"/>
    <m/>
    <s v="Passenger"/>
    <n v="255418"/>
    <n v="2015"/>
    <s v="HYUNDAI"/>
    <s v="ix35"/>
    <s v="LM3 MY15 (1/15) 2.0 GDI Elite Auto Wagon"/>
    <s v="DICKSON WOOLWORTHS S/STN"/>
    <s v="CALTEX Australia - Fuel"/>
    <n v="7071340000000000"/>
    <d v="2019-02-28T00:00:00"/>
    <d v="1899-12-30T18:17:00"/>
    <n v="38614"/>
    <x v="1"/>
    <n v="37.31"/>
    <n v="1.37"/>
    <n v="46.4"/>
    <n v="4.6500000000000004"/>
    <n v="51.05"/>
  </r>
  <r>
    <x v="94"/>
    <s v="ACT TCCS - CS - Roads - Infrastructure Planning"/>
    <n v="324881"/>
    <m/>
    <s v="Passenger"/>
    <n v="255418"/>
    <n v="2015"/>
    <s v="HYUNDAI"/>
    <s v="ix35"/>
    <s v="LM3 MY15 (1/15) 2.0 GDI Elite Auto Wagon"/>
    <s v="DICKSON WOOLWORTHS S/STN"/>
    <s v="CALTEX Australia - Fuel"/>
    <n v="7071340000000000"/>
    <d v="2019-03-14T00:00:00"/>
    <d v="1899-12-30T10:49:00"/>
    <n v="39031"/>
    <x v="1"/>
    <n v="48.67"/>
    <n v="1.41"/>
    <n v="62.47"/>
    <n v="6.25"/>
    <n v="68.72"/>
  </r>
  <r>
    <x v="94"/>
    <s v="ACT TCCS - CS - Roads - Infrastructure Planning"/>
    <n v="324881"/>
    <m/>
    <s v="Passenger"/>
    <n v="255418"/>
    <n v="2015"/>
    <s v="HYUNDAI"/>
    <s v="ix35"/>
    <s v="LM3 MY15 (1/15) 2.0 GDI Elite Auto Wagon"/>
    <s v="DICKSON WOOLWORTHS S/STN"/>
    <s v="CALTEX Australia - Fuel"/>
    <n v="7071340000000000"/>
    <d v="2019-03-28T00:00:00"/>
    <d v="1899-12-30T00:25:00"/>
    <n v="2283"/>
    <x v="1"/>
    <n v="46.68"/>
    <n v="1.37"/>
    <n v="58.05"/>
    <n v="5.81"/>
    <n v="63.86"/>
  </r>
  <r>
    <x v="385"/>
    <s v="ACT TCCS - CS - Roads - Infrastructure Planning"/>
    <n v="877219"/>
    <m/>
    <s v="Passenger"/>
    <m/>
    <n v="2016"/>
    <s v="TOYOTA"/>
    <s v="COROLLA"/>
    <s v="ZRE182R MY16 1.8 HYBRID FWD CVT 5DR HATCHBACK (REL. 08/16)"/>
    <s v="CALTEX DUBBO STAR MART"/>
    <s v="CALTEX Australia - Fuel"/>
    <n v="7071340000000000"/>
    <d v="2019-11-01T00:00:00"/>
    <d v="1899-12-30T07:37:00"/>
    <n v="25849"/>
    <x v="1"/>
    <n v="21.69"/>
    <n v="1.45"/>
    <n v="28.63"/>
    <n v="2.87"/>
    <n v="31.5"/>
  </r>
  <r>
    <x v="385"/>
    <s v="ACT TCCS - CS - Roads - Infrastructure Planning"/>
    <n v="877219"/>
    <m/>
    <s v="Passenger"/>
    <m/>
    <n v="2016"/>
    <s v="TOYOTA"/>
    <s v="COROLLA"/>
    <s v="ZRE182R MY16 1.8 HYBRID FWD CVT 5DR HATCHBACK (REL. 08/16)"/>
    <s v="DICKSON WOOLWORTHS S/STN"/>
    <s v="CALTEX Australia - Fuel"/>
    <n v="7071340000000000"/>
    <d v="2019-01-09T00:00:00"/>
    <d v="1899-12-30T13:33:00"/>
    <n v="18891"/>
    <x v="4"/>
    <n v="20.079999999999998"/>
    <n v="1.49"/>
    <n v="27.15"/>
    <n v="2.72"/>
    <n v="29.87"/>
  </r>
  <r>
    <x v="385"/>
    <s v="ACT TCCS - CS - Roads - Infrastructure Planning"/>
    <n v="877219"/>
    <m/>
    <s v="Passenger"/>
    <m/>
    <n v="2016"/>
    <s v="TOYOTA"/>
    <s v="COROLLA"/>
    <s v="ZRE182R MY16 1.8 HYBRID FWD CVT 5DR HATCHBACK (REL. 08/16)"/>
    <s v="DICKSON WOOLWORTHS S/STN"/>
    <s v="CALTEX Australia - Fuel"/>
    <n v="7071340000000000"/>
    <d v="2019-02-12T00:00:00"/>
    <d v="1899-12-30T10:15:00"/>
    <n v="16494"/>
    <x v="2"/>
    <n v="37.380000000000003"/>
    <n v="1.55"/>
    <n v="52.77"/>
    <n v="5.28"/>
    <n v="58.05"/>
  </r>
  <r>
    <x v="385"/>
    <s v="ACT TCCS - CS - Roads - Infrastructure Planning"/>
    <n v="877219"/>
    <m/>
    <s v="Passenger"/>
    <m/>
    <n v="2016"/>
    <s v="TOYOTA"/>
    <s v="COROLLA"/>
    <s v="ZRE182R MY16 1.8 HYBRID FWD CVT 5DR HATCHBACK (REL. 08/16)"/>
    <s v="DICKSON WOOLWORTHS S/STN"/>
    <s v="CALTEX Australia - Fuel"/>
    <n v="7071340000000000"/>
    <d v="2019-03-04T00:00:00"/>
    <d v="1899-12-30T14:34:00"/>
    <n v="20107"/>
    <x v="2"/>
    <n v="34.65"/>
    <n v="1.55"/>
    <n v="48.92"/>
    <n v="4.9000000000000004"/>
    <n v="53.82"/>
  </r>
  <r>
    <x v="385"/>
    <s v="ACT TCCS - CS - Roads - Infrastructure Planning"/>
    <n v="877219"/>
    <m/>
    <s v="Passenger"/>
    <m/>
    <n v="2016"/>
    <s v="TOYOTA"/>
    <s v="COROLLA"/>
    <s v="ZRE182R MY16 1.8 HYBRID FWD CVT 5DR HATCHBACK (REL. 08/16)"/>
    <s v="EG FUELCO 1566 DICKSON"/>
    <s v="CALTEX Australia - Fuel"/>
    <n v="7071340000000000"/>
    <d v="2019-04-02T00:00:00"/>
    <d v="1899-12-30T11:06:00"/>
    <n v="20740"/>
    <x v="1"/>
    <n v="33.28"/>
    <n v="1.37"/>
    <n v="41.39"/>
    <n v="4.1399999999999997"/>
    <n v="45.53"/>
  </r>
  <r>
    <x v="385"/>
    <s v="ACT TCCS - CS - Roads - Infrastructure Planning"/>
    <n v="877219"/>
    <m/>
    <s v="Passenger"/>
    <m/>
    <n v="2016"/>
    <s v="TOYOTA"/>
    <s v="COROLLA"/>
    <s v="ZRE182R MY16 1.8 HYBRID FWD CVT 5DR HATCHBACK (REL. 08/16)"/>
    <s v="EG FUELCO 1566 DICKSON"/>
    <s v="CALTEX Australia - Fuel"/>
    <n v="7071340000000000"/>
    <d v="2019-04-23T00:00:00"/>
    <d v="1899-12-30T14:40:00"/>
    <n v="28356"/>
    <x v="1"/>
    <n v="33.85"/>
    <n v="1.41"/>
    <n v="43.45"/>
    <n v="4.3499999999999996"/>
    <n v="47.8"/>
  </r>
  <r>
    <x v="385"/>
    <s v="ACT TCCS - CS - Roads - Infrastructure Planning"/>
    <n v="877219"/>
    <m/>
    <s v="Passenger"/>
    <m/>
    <n v="2016"/>
    <s v="TOYOTA"/>
    <s v="COROLLA"/>
    <s v="ZRE182R MY16 1.8 HYBRID FWD CVT 5DR HATCHBACK (REL. 08/16)"/>
    <s v="EG FUELCO 1566 DICKSON"/>
    <s v="CALTEX Australia - Fuel"/>
    <n v="7071340000000000"/>
    <d v="2019-05-16T00:00:00"/>
    <d v="1899-12-30T00:05:00"/>
    <n v="21960"/>
    <x v="1"/>
    <n v="36.06"/>
    <n v="1.43"/>
    <n v="46.95"/>
    <n v="4.7"/>
    <n v="51.65"/>
  </r>
  <r>
    <x v="385"/>
    <s v="ACT TCCS - CS - Roads - Infrastructure Planning"/>
    <n v="877219"/>
    <m/>
    <s v="Passenger"/>
    <m/>
    <n v="2016"/>
    <s v="TOYOTA"/>
    <s v="COROLLA"/>
    <s v="ZRE182R MY16 1.8 HYBRID FWD CVT 5DR HATCHBACK (REL. 08/16)"/>
    <s v="EG FUELCO 1566 DICKSON"/>
    <s v="CALTEX Australia - Fuel"/>
    <n v="7071340000000000"/>
    <d v="2019-08-08T00:00:00"/>
    <d v="1899-12-30T08:13:00"/>
    <n v="23190"/>
    <x v="1"/>
    <n v="35.14"/>
    <n v="1.41"/>
    <n v="45.11"/>
    <n v="4.5199999999999996"/>
    <n v="49.63"/>
  </r>
  <r>
    <x v="385"/>
    <s v="ACT TCCS - CS - Roads - Infrastructure Planning"/>
    <n v="877219"/>
    <m/>
    <s v="Passenger"/>
    <m/>
    <n v="2016"/>
    <s v="TOYOTA"/>
    <s v="COROLLA"/>
    <s v="ZRE182R MY16 1.8 HYBRID FWD CVT 5DR HATCHBACK (REL. 08/16)"/>
    <s v="EG FUELCO 1566 DICKSON"/>
    <s v="CALTEX Australia - Fuel"/>
    <n v="7071340000000000"/>
    <d v="2019-08-30T00:00:00"/>
    <d v="1899-12-30T10:37:00"/>
    <n v="23004"/>
    <x v="1"/>
    <n v="35.520000000000003"/>
    <n v="1.41"/>
    <n v="45.59"/>
    <n v="4.5599999999999996"/>
    <n v="50.15"/>
  </r>
  <r>
    <x v="385"/>
    <s v="ACT TCCS - CS - Roads - Infrastructure Planning"/>
    <n v="877219"/>
    <m/>
    <s v="Passenger"/>
    <m/>
    <n v="2016"/>
    <s v="TOYOTA"/>
    <s v="COROLLA"/>
    <s v="ZRE182R MY16 1.8 HYBRID FWD CVT 5DR HATCHBACK (REL. 08/16)"/>
    <s v="EG FUELCO 1566 DICKSON"/>
    <s v="CALTEX Australia - Fuel"/>
    <n v="7071340000000000"/>
    <d v="2019-09-18T00:00:00"/>
    <d v="1899-12-30T08:36:00"/>
    <n v="24303"/>
    <x v="1"/>
    <n v="28.46"/>
    <n v="1.41"/>
    <n v="36.54"/>
    <n v="3.66"/>
    <n v="40.200000000000003"/>
  </r>
  <r>
    <x v="385"/>
    <s v="ACT TCCS - CS - Roads - Infrastructure Planning"/>
    <n v="877219"/>
    <m/>
    <s v="Passenger"/>
    <m/>
    <n v="2016"/>
    <s v="TOYOTA"/>
    <s v="COROLLA"/>
    <s v="ZRE182R MY16 1.8 HYBRID FWD CVT 5DR HATCHBACK (REL. 08/16)"/>
    <s v="EG FUELCO 1566 DICKSON"/>
    <s v="CALTEX Australia - Fuel"/>
    <n v="7071340000000000"/>
    <d v="2019-10-11T00:00:00"/>
    <d v="1899-12-30T13:11:00"/>
    <n v="25909"/>
    <x v="1"/>
    <n v="32.61"/>
    <n v="1.45"/>
    <n v="43.05"/>
    <n v="4.3099999999999996"/>
    <n v="47.36"/>
  </r>
  <r>
    <x v="385"/>
    <s v="ACT TCCS - CS - Roads - Infrastructure Planning"/>
    <n v="877219"/>
    <m/>
    <s v="Passenger"/>
    <m/>
    <n v="2016"/>
    <s v="TOYOTA"/>
    <s v="COROLLA"/>
    <s v="ZRE182R MY16 1.8 HYBRID FWD CVT 5DR HATCHBACK (REL. 08/16)"/>
    <s v="EG FUELCO 1566 DICKSON"/>
    <s v="CALTEX Australia - Fuel"/>
    <n v="7071340000000000"/>
    <d v="2019-11-27T00:00:00"/>
    <d v="1899-12-30T15:20:00"/>
    <n v="27150"/>
    <x v="1"/>
    <n v="34.770000000000003"/>
    <n v="1.45"/>
    <n v="45.9"/>
    <n v="4.5999999999999996"/>
    <n v="50.5"/>
  </r>
  <r>
    <x v="385"/>
    <s v="ACT TCCS - CS - Roads - Infrastructure Planning"/>
    <n v="877219"/>
    <m/>
    <s v="Passenger"/>
    <m/>
    <n v="2016"/>
    <s v="TOYOTA"/>
    <s v="COROLLA"/>
    <s v="ZRE182R MY16 1.8 HYBRID FWD CVT 5DR HATCHBACK (REL. 08/16)"/>
    <s v="FYSHWICK S/STN"/>
    <s v="CALTEX Australia - Fuel"/>
    <n v="7071340000000000"/>
    <d v="2019-11-12T00:00:00"/>
    <d v="1899-12-30T13:46:00"/>
    <n v="26528"/>
    <x v="3"/>
    <n v="36.64"/>
    <n v="1.39"/>
    <n v="46.36"/>
    <n v="4.6399999999999997"/>
    <n v="51"/>
  </r>
  <r>
    <x v="385"/>
    <s v="ACT TCCS - CS - Roads - Infrastructure Planning"/>
    <n v="877219"/>
    <m/>
    <s v="Passenger"/>
    <m/>
    <n v="2016"/>
    <s v="TOYOTA"/>
    <s v="COROLLA"/>
    <s v="ZRE182R MY16 1.8 HYBRID FWD CVT 5DR HATCHBACK (REL. 08/16)"/>
    <s v="HOLT CALTEX WOOLWORTHS"/>
    <s v="CALTEX Australia - Fuel"/>
    <n v="7071340000000000"/>
    <d v="2019-06-27T00:00:00"/>
    <d v="1899-12-30T13:24:00"/>
    <n v="18256"/>
    <x v="1"/>
    <n v="38.409999999999997"/>
    <n v="1.39"/>
    <n v="48.46"/>
    <n v="4.8499999999999996"/>
    <n v="53.31"/>
  </r>
  <r>
    <x v="385"/>
    <s v="ACT TCCS - CS - Roads - Infrastructure Planning"/>
    <n v="877219"/>
    <m/>
    <s v="Passenger"/>
    <m/>
    <n v="2016"/>
    <s v="TOYOTA"/>
    <s v="COROLLA"/>
    <s v="ZRE182R MY16 1.8 HYBRID FWD CVT 5DR HATCHBACK (REL. 08/16)"/>
    <s v="HOLT CALTEX WOOLWORTHS"/>
    <s v="CALTEX Australia - Fuel"/>
    <n v="7071340000000000"/>
    <d v="2019-12-17T00:00:00"/>
    <d v="1899-12-30T10:11:00"/>
    <n v="27757"/>
    <x v="1"/>
    <n v="36.64"/>
    <n v="1.45"/>
    <n v="48.36"/>
    <n v="4.84"/>
    <n v="53.2"/>
  </r>
  <r>
    <x v="385"/>
    <s v="ACT TCCS - CS - Roads - Infrastructure Planning"/>
    <n v="877219"/>
    <m/>
    <s v="Passenger"/>
    <m/>
    <n v="2016"/>
    <s v="TOYOTA"/>
    <s v="COROLLA"/>
    <s v="ZRE182R MY16 1.8 HYBRID FWD CVT 5DR HATCHBACK (REL. 08/16)"/>
    <s v="WESTON CALTEX WOOLWORTHS"/>
    <s v="CALTEX Australia - Fuel"/>
    <n v="7071340000000000"/>
    <d v="2019-10-31T00:00:00"/>
    <d v="1899-12-30T08:01:00"/>
    <n v="25422"/>
    <x v="1"/>
    <n v="30.4"/>
    <n v="1.45"/>
    <n v="40.130000000000003"/>
    <n v="4.0199999999999996"/>
    <n v="44.15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EG FUELCO 1514 CONDER"/>
    <s v="CALTEX Australia - Fuel"/>
    <n v="7071340000000000"/>
    <d v="2019-07-24T00:00:00"/>
    <d v="1899-12-30T10:50:00"/>
    <n v="34190"/>
    <x v="1"/>
    <n v="52.46"/>
    <n v="1.37"/>
    <n v="65.44"/>
    <n v="6.55"/>
    <n v="71.989999999999995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EG FUELCO 1560 GUNGAHLIN"/>
    <s v="CALTEX Australia - Fuel"/>
    <n v="7071340000000000"/>
    <d v="2019-04-26T00:00:00"/>
    <d v="1899-12-30T11:38:00"/>
    <n v="38914"/>
    <x v="1"/>
    <n v="54.14"/>
    <n v="1.41"/>
    <n v="69.5"/>
    <n v="6.96"/>
    <n v="76.459999999999994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EG FUELCO 1560 GUNGAHLIN"/>
    <s v="CALTEX Australia - Fuel"/>
    <n v="7071340000000000"/>
    <d v="2019-05-15T00:00:00"/>
    <d v="1899-12-30T10:55:00"/>
    <n v="32445"/>
    <x v="1"/>
    <n v="55.77"/>
    <n v="1.43"/>
    <n v="72.599999999999994"/>
    <n v="7.27"/>
    <n v="79.87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EG FUELCO 1560 GUNGAHLIN"/>
    <s v="CALTEX Australia - Fuel"/>
    <n v="7071340000000000"/>
    <d v="2019-07-01T00:00:00"/>
    <d v="1899-12-30T00:24:00"/>
    <n v="33520"/>
    <x v="1"/>
    <n v="59.22"/>
    <n v="1.39"/>
    <n v="74.62"/>
    <n v="7.47"/>
    <n v="82.09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EG FUELCO 1560 GUNGAHLIN"/>
    <s v="CALTEX Australia - Fuel"/>
    <n v="7071340000000000"/>
    <d v="2019-08-20T00:00:00"/>
    <d v="1899-12-30T10:56:00"/>
    <n v="35251"/>
    <x v="1"/>
    <n v="50.88"/>
    <n v="1.37"/>
    <n v="63.27"/>
    <n v="6.33"/>
    <n v="69.599999999999994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EG FUELCO 1560 GUNGAHLIN"/>
    <s v="CALTEX Australia - Fuel"/>
    <n v="7071340000000000"/>
    <d v="2019-09-11T00:00:00"/>
    <d v="1899-12-30T00:06:00"/>
    <n v="35810"/>
    <x v="1"/>
    <n v="55.02"/>
    <n v="1.37"/>
    <n v="68.33"/>
    <n v="6.84"/>
    <n v="75.17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EG FUELCO 1566 DICKSON"/>
    <s v="CALTEX Australia - Fuel"/>
    <n v="7071340000000000"/>
    <d v="2019-06-05T00:00:00"/>
    <d v="1899-12-30T11:11:00"/>
    <n v="32980"/>
    <x v="1"/>
    <n v="54.53"/>
    <n v="1.43"/>
    <n v="70.989999999999995"/>
    <n v="7.1"/>
    <n v="78.09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EG FUELCO 1566 DICKSON"/>
    <s v="CALTEX Australia - Fuel"/>
    <n v="7071340000000000"/>
    <d v="2019-09-25T00:00:00"/>
    <d v="1899-12-30T00:36:00"/>
    <n v="36375"/>
    <x v="1"/>
    <n v="54.16"/>
    <n v="1.45"/>
    <n v="71.489999999999995"/>
    <n v="7.15"/>
    <n v="78.64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EG FUELCO 1566 DICKSON"/>
    <s v="CALTEX Australia - Fuel"/>
    <n v="7071340000000000"/>
    <d v="2019-11-29T00:00:00"/>
    <d v="1899-12-30T11:15:00"/>
    <m/>
    <x v="1"/>
    <n v="53.08"/>
    <n v="1.45"/>
    <n v="70.06"/>
    <n v="7.01"/>
    <n v="77.069999999999993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EG FUELCO 1566 DICKSON"/>
    <s v="CALTEX Australia - Fuel"/>
    <n v="7071340000000000"/>
    <d v="2019-12-23T00:00:00"/>
    <d v="1899-12-30T10:47:00"/>
    <n v="38426"/>
    <x v="1"/>
    <n v="52.12"/>
    <n v="1.45"/>
    <n v="68.8"/>
    <n v="6.89"/>
    <n v="75.69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EG FUELCO 1788 HUME"/>
    <s v="CALTEX Australia - Fuel"/>
    <n v="7071340000000000"/>
    <d v="2019-04-10T00:00:00"/>
    <d v="1899-12-30T11:01:00"/>
    <n v="31353"/>
    <x v="1"/>
    <n v="55.34"/>
    <n v="1.41"/>
    <n v="71.040000000000006"/>
    <n v="7.11"/>
    <n v="78.150000000000006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EG FUELCO 1788 HUME"/>
    <s v="CALTEX Australia - Fuel"/>
    <n v="7071340000000000"/>
    <d v="2019-08-02T00:00:00"/>
    <d v="1899-12-30T10:48:00"/>
    <n v="34695"/>
    <x v="1"/>
    <n v="53.08"/>
    <n v="1.35"/>
    <n v="65.150000000000006"/>
    <n v="6.52"/>
    <n v="71.67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EG FUELCO 1788 HUME"/>
    <s v="CALTEX Australia - Fuel"/>
    <n v="7071340000000000"/>
    <d v="2019-10-24T00:00:00"/>
    <d v="1899-12-30T00:35:00"/>
    <n v="36869"/>
    <x v="1"/>
    <n v="49.64"/>
    <n v="1.41"/>
    <n v="63.72"/>
    <n v="6.38"/>
    <n v="70.099999999999994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EG FUELCO 1788 HUME"/>
    <s v="CALTEX Australia - Fuel"/>
    <n v="7071340000000000"/>
    <d v="2019-11-14T00:00:00"/>
    <d v="1899-12-30T11:55:00"/>
    <n v="37374"/>
    <x v="1"/>
    <n v="48.13"/>
    <n v="1.41"/>
    <n v="61.78"/>
    <n v="6.18"/>
    <n v="67.959999999999994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HUME WOOLWORTHS S/STN"/>
    <s v="CALTEX Australia - Fuel"/>
    <n v="7071340000000000"/>
    <d v="2019-01-17T00:00:00"/>
    <d v="1899-12-30T10:13:00"/>
    <n v="28314"/>
    <x v="1"/>
    <n v="50"/>
    <n v="1.37"/>
    <n v="62.36"/>
    <n v="6.24"/>
    <n v="68.599999999999994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HUME WOOLWORTHS S/STN"/>
    <s v="CALTEX Australia - Fuel"/>
    <n v="7071340000000000"/>
    <d v="2019-01-31T00:00:00"/>
    <d v="1899-12-30T11:04:00"/>
    <n v="28841"/>
    <x v="1"/>
    <n v="49.62"/>
    <n v="1.37"/>
    <n v="61.89"/>
    <n v="6.19"/>
    <n v="68.08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HUME WOOLWORTHS S/STN"/>
    <s v="CALTEX Australia - Fuel"/>
    <n v="7071340000000000"/>
    <d v="2019-02-13T00:00:00"/>
    <d v="1899-12-30T10:07:00"/>
    <n v="29320"/>
    <x v="1"/>
    <n v="50.88"/>
    <n v="1.37"/>
    <n v="63.46"/>
    <n v="6.35"/>
    <n v="69.81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HUME WOOLWORTHS S/STN"/>
    <s v="CALTEX Australia - Fuel"/>
    <n v="7071340000000000"/>
    <d v="2019-02-25T00:00:00"/>
    <d v="1899-12-30T14:45:00"/>
    <n v="23700"/>
    <x v="1"/>
    <n v="47.09"/>
    <n v="1.37"/>
    <n v="58.74"/>
    <n v="5.88"/>
    <n v="64.62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HUME WOOLWORTHS S/STN"/>
    <s v="CALTEX Australia - Fuel"/>
    <n v="7071340000000000"/>
    <d v="2019-03-13T00:00:00"/>
    <d v="1899-12-30T09:22:00"/>
    <n v="30285"/>
    <x v="1"/>
    <n v="53.48"/>
    <n v="1.41"/>
    <n v="68.650000000000006"/>
    <n v="6.87"/>
    <n v="75.52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HUME WOOLWORTHS S/STN"/>
    <s v="CALTEX Australia - Fuel"/>
    <n v="7071340000000000"/>
    <d v="2019-03-27T00:00:00"/>
    <d v="1899-12-30T11:06:00"/>
    <n v="30876"/>
    <x v="1"/>
    <n v="55.58"/>
    <n v="1.37"/>
    <n v="69.33"/>
    <n v="6.94"/>
    <n v="76.27"/>
  </r>
  <r>
    <x v="387"/>
    <s v="ACT TCCS - CS - Roads - Infrastructure Planning"/>
    <n v="908832"/>
    <m/>
    <s v="Light Commercial"/>
    <m/>
    <n v="2017"/>
    <s v="FORD"/>
    <s v="RANGER"/>
    <s v="PX MKII MY17 2.2 TDCI XL  HI-RIDER CREW RWD AUTO 4DR UTILITY (REL. 06/17)"/>
    <s v="EG FUELCO 1529 TUGGERANONG"/>
    <s v="CALTEX Australia - Fuel"/>
    <n v="7071340000000000"/>
    <d v="2019-04-18T00:00:00"/>
    <d v="1899-12-30T13:49:00"/>
    <n v="7023"/>
    <x v="0"/>
    <n v="61.94"/>
    <n v="1.5"/>
    <n v="84.57"/>
    <n v="8.4600000000000009"/>
    <n v="93.03"/>
  </r>
  <r>
    <x v="387"/>
    <s v="ACT TCCS - CS - Roads - Infrastructure Planning"/>
    <n v="908832"/>
    <m/>
    <s v="Light Commercial"/>
    <m/>
    <n v="2017"/>
    <s v="FORD"/>
    <s v="RANGER"/>
    <s v="PX MKII MY17 2.2 TDCI XL  HI-RIDER CREW RWD AUTO 4DR UTILITY (REL. 06/17)"/>
    <s v="EG FUELCO 1529 TUGGERANONG"/>
    <s v="CALTEX Australia - Fuel"/>
    <n v="7071340000000000"/>
    <d v="2019-05-30T00:00:00"/>
    <d v="1899-12-30T13:18:00"/>
    <n v="7701"/>
    <x v="0"/>
    <n v="67.53"/>
    <n v="1.5"/>
    <n v="92.21"/>
    <n v="9.23"/>
    <n v="101.44"/>
  </r>
  <r>
    <x v="387"/>
    <s v="ACT TCCS - CS - Roads - Infrastructure Planning"/>
    <n v="908832"/>
    <m/>
    <s v="Light Commercial"/>
    <m/>
    <n v="2017"/>
    <s v="FORD"/>
    <s v="RANGER"/>
    <s v="PX MKII MY17 2.2 TDCI XL  HI-RIDER CREW RWD AUTO 4DR UTILITY (REL. 06/17)"/>
    <s v="KAMBAH CALTEX WOOLWORTHS"/>
    <s v="CALTEX Australia - Fuel"/>
    <n v="7071340000000000"/>
    <d v="2019-07-16T00:00:00"/>
    <d v="1899-12-30T15:35:00"/>
    <n v="8272"/>
    <x v="0"/>
    <n v="55.65"/>
    <n v="1.52"/>
    <n v="77"/>
    <n v="7.71"/>
    <n v="84.71"/>
  </r>
  <r>
    <x v="387"/>
    <s v="ACT TCCS - CS - Roads - Infrastructure Planning"/>
    <n v="908832"/>
    <m/>
    <s v="Light Commercial"/>
    <m/>
    <n v="2017"/>
    <s v="FORD"/>
    <s v="RANGER"/>
    <s v="PX MKII MY17 2.2 TDCI XL  HI-RIDER CREW RWD AUTO 4DR UTILITY (REL. 06/17)"/>
    <s v="KAMBAH CALTEX WOOLWORTHS"/>
    <s v="CALTEX Australia - Fuel"/>
    <n v="7071340000000000"/>
    <d v="2019-10-18T00:00:00"/>
    <d v="1899-12-30T15:30:00"/>
    <n v="8974"/>
    <x v="0"/>
    <n v="72.08"/>
    <n v="1.55"/>
    <n v="101.7"/>
    <n v="10.18"/>
    <n v="111.88"/>
  </r>
  <r>
    <x v="387"/>
    <s v="ACT TCCS - CS - Roads - Infrastructure Planning"/>
    <n v="908832"/>
    <m/>
    <s v="Light Commercial"/>
    <m/>
    <n v="2017"/>
    <s v="FORD"/>
    <s v="RANGER"/>
    <s v="PX MKII MY17 2.2 TDCI XL  HI-RIDER CREW RWD AUTO 4DR UTILITY (REL. 06/17)"/>
    <s v="TUGGERANONG WOOLWORTHS S/STN"/>
    <s v="CALTEX Australia - Fuel"/>
    <n v="7071340000000000"/>
    <d v="2019-02-06T00:00:00"/>
    <d v="1899-12-30T00:01:00"/>
    <n v="6243"/>
    <x v="0"/>
    <n v="63"/>
    <n v="1.45"/>
    <n v="83.16"/>
    <n v="8.32"/>
    <n v="91.48"/>
  </r>
  <r>
    <x v="95"/>
    <s v="ACT TCCS - CS - Roads - Infrastructure Planning"/>
    <n v="92347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08-06T00:00:00"/>
    <d v="1899-12-30T09:51:00"/>
    <n v="1696"/>
    <x v="1"/>
    <n v="48.94"/>
    <n v="1.41"/>
    <n v="62.82"/>
    <n v="6.29"/>
    <n v="69.11"/>
  </r>
  <r>
    <x v="95"/>
    <s v="ACT TCCS - CS - Roads - Infrastructure Planning"/>
    <n v="92347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08-22T00:00:00"/>
    <d v="1899-12-30T11:26:00"/>
    <n v="10000"/>
    <x v="1"/>
    <n v="41.05"/>
    <n v="1.41"/>
    <n v="52.69"/>
    <n v="5.27"/>
    <n v="57.96"/>
  </r>
  <r>
    <x v="95"/>
    <s v="ACT TCCS - CS - Roads - Infrastructure Planning"/>
    <n v="92347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09-13T00:00:00"/>
    <d v="1899-12-30T15:17:00"/>
    <n v="2601"/>
    <x v="1"/>
    <n v="48.24"/>
    <n v="1.41"/>
    <n v="61.92"/>
    <n v="6.2"/>
    <n v="68.12"/>
  </r>
  <r>
    <x v="95"/>
    <s v="ACT TCCS - CS - Roads - Infrastructure Planning"/>
    <n v="92347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09-27T00:00:00"/>
    <d v="1899-12-30T14:59:00"/>
    <n v="3150"/>
    <x v="1"/>
    <n v="49.21"/>
    <n v="1.45"/>
    <n v="64.95"/>
    <n v="6.5"/>
    <n v="71.45"/>
  </r>
  <r>
    <x v="95"/>
    <s v="ACT TCCS - CS - Roads - Infrastructure Planning"/>
    <n v="92347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10-25T00:00:00"/>
    <d v="1899-12-30T14:38:00"/>
    <n v="3666"/>
    <x v="1"/>
    <n v="46.92"/>
    <n v="1.45"/>
    <n v="61.94"/>
    <n v="6.2"/>
    <n v="68.14"/>
  </r>
  <r>
    <x v="95"/>
    <s v="ACT TCCS - CS - Roads - Infrastructure Planning"/>
    <n v="92347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12-13T00:00:00"/>
    <d v="1899-12-30T11:45:00"/>
    <m/>
    <x v="1"/>
    <n v="44.25"/>
    <n v="1.45"/>
    <n v="58.41"/>
    <n v="5.85"/>
    <n v="64.260000000000005"/>
  </r>
  <r>
    <x v="95"/>
    <s v="ACT TCCS - CS - Roads - Infrastructure Planning"/>
    <n v="923479"/>
    <m/>
    <s v="Passenger"/>
    <m/>
    <n v="2017"/>
    <s v="NISSAN"/>
    <s v="X-TRAIL"/>
    <s v="T32 MY17 2.5 ST 5ST FWD AUTO 5DR WAGON (REL. 01/18)"/>
    <s v="WESTON CALTEX WOOLWORTHS"/>
    <s v="CALTEX Australia - Fuel"/>
    <n v="7071340000000000"/>
    <d v="2019-11-22T00:00:00"/>
    <d v="1899-12-30T00:18:00"/>
    <n v="4293"/>
    <x v="1"/>
    <n v="56.62"/>
    <n v="1.45"/>
    <n v="74.739999999999995"/>
    <n v="7.48"/>
    <n v="82.22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 HUGHES"/>
    <s v="CALTEX Australia - Fuel"/>
    <n v="7071340000000000"/>
    <d v="2019-05-06T00:00:00"/>
    <d v="1899-12-30T11:01:00"/>
    <n v="153514"/>
    <x v="0"/>
    <n v="54.31"/>
    <n v="1.49"/>
    <n v="73.52"/>
    <n v="7.35"/>
    <n v="80.87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BENALLA S/STN"/>
    <s v="CALTEX Australia - Fuel"/>
    <n v="7071340000000000"/>
    <d v="2019-01-08T00:00:00"/>
    <d v="1899-12-30T00:19:00"/>
    <m/>
    <x v="0"/>
    <n v="52.23"/>
    <n v="1.24"/>
    <n v="58.81"/>
    <n v="5.88"/>
    <n v="64.69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BOOROWA S/STN"/>
    <s v="CALTEX Australia - Fuel"/>
    <n v="7071340000000000"/>
    <d v="2019-06-02T00:00:00"/>
    <d v="1899-12-30T17:02:00"/>
    <m/>
    <x v="0"/>
    <n v="39.36"/>
    <n v="1.41"/>
    <n v="50.35"/>
    <n v="5.04"/>
    <n v="55.39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BOOROWA S/STN"/>
    <s v="CALTEX Australia - Fuel"/>
    <n v="7071340000000000"/>
    <d v="2019-06-09T00:00:00"/>
    <d v="1899-12-30T15:32:00"/>
    <n v="159135"/>
    <x v="0"/>
    <n v="44.04"/>
    <n v="1.41"/>
    <n v="56.41"/>
    <n v="5.64"/>
    <n v="62.05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COONAMBLE DEPOT OPT"/>
    <s v="CALTEX Australia - Fuel"/>
    <n v="7071340000000000"/>
    <d v="2019-06-09T00:00:00"/>
    <d v="1899-12-30T09:41:00"/>
    <n v="158663"/>
    <x v="0"/>
    <n v="39.89"/>
    <n v="1.39"/>
    <n v="50.37"/>
    <n v="5.04"/>
    <n v="55.41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DUBBO DULHUNTY S/STN"/>
    <s v="CALTEX Australia - Fuel"/>
    <n v="7071340000000000"/>
    <d v="2019-03-08T00:00:00"/>
    <d v="1899-12-30T14:11:00"/>
    <n v="148054"/>
    <x v="0"/>
    <n v="37.21"/>
    <n v="1.39"/>
    <n v="46.98"/>
    <n v="4.7"/>
    <n v="51.68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DUBBO TALMAC S/STN"/>
    <s v="CALTEX Australia - Fuel"/>
    <n v="7071340000000000"/>
    <d v="2019-05-05T00:00:00"/>
    <d v="1899-12-30T07:24:00"/>
    <n v="153409"/>
    <x v="0"/>
    <n v="38.97"/>
    <n v="1.46"/>
    <n v="51.69"/>
    <n v="5.17"/>
    <n v="56.86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EASTERN CREEK WESTBOUND STAR MART"/>
    <s v="CALTEX Australia - Fuel"/>
    <n v="7071340000000000"/>
    <d v="2019-02-08T00:00:00"/>
    <d v="1899-12-30T00:00:00"/>
    <n v="145199"/>
    <x v="0"/>
    <n v="49.34"/>
    <n v="1.32"/>
    <n v="59.15"/>
    <n v="5.92"/>
    <n v="65.069999999999993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GILGANDRA STAR SHOP"/>
    <s v="CALTEX Australia - Fuel"/>
    <n v="7071340000000000"/>
    <d v="2019-02-10T00:00:00"/>
    <d v="1899-12-30T11:50:00"/>
    <n v="146183"/>
    <x v="0"/>
    <n v="47.65"/>
    <n v="1.34"/>
    <n v="58.15"/>
    <n v="5.82"/>
    <n v="63.97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GILGANDRA STAR SHOP"/>
    <s v="CALTEX Australia - Fuel"/>
    <n v="7071340000000000"/>
    <d v="2019-03-11T00:00:00"/>
    <d v="1899-12-30T16:26:00"/>
    <n v="149746"/>
    <x v="0"/>
    <n v="45.1"/>
    <n v="1.4"/>
    <n v="57.35"/>
    <n v="5.74"/>
    <n v="63.09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GILGANDRA STAR SHOP"/>
    <s v="CALTEX Australia - Fuel"/>
    <n v="7071340000000000"/>
    <d v="2019-06-07T00:00:00"/>
    <d v="1899-12-30T14:06:00"/>
    <n v="158145"/>
    <x v="0"/>
    <n v="40.090000000000003"/>
    <n v="1.42"/>
    <n v="51.72"/>
    <n v="5.17"/>
    <n v="56.89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GOONDIWINDI STAR SHOP"/>
    <s v="CALTEX Australia - Fuel"/>
    <n v="7071340000000000"/>
    <d v="2019-06-02T00:00:00"/>
    <d v="1899-12-30T07:20:00"/>
    <m/>
    <x v="0"/>
    <n v="37.86"/>
    <n v="1.38"/>
    <n v="47.46"/>
    <n v="4.75"/>
    <n v="52.21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GREENVALE FOODARY"/>
    <s v="CALTEX Australia - Fuel"/>
    <n v="7071340000000000"/>
    <d v="2019-01-13T00:00:00"/>
    <d v="1899-12-30T11:40:00"/>
    <m/>
    <x v="0"/>
    <n v="47.99"/>
    <n v="1.24"/>
    <n v="54.05"/>
    <n v="5.41"/>
    <n v="59.46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INVERELL ROADHOUSE"/>
    <s v="CALTEX Australia - Fuel"/>
    <n v="7071340000000000"/>
    <d v="2019-03-11T00:00:00"/>
    <d v="1899-12-30T10:49:00"/>
    <n v="149285"/>
    <x v="0"/>
    <n v="30.55"/>
    <n v="1.38"/>
    <n v="38.299999999999997"/>
    <n v="3.83"/>
    <n v="42.13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MOREE S/STN"/>
    <s v="CALTEX Australia - Fuel"/>
    <n v="7071340000000000"/>
    <d v="2019-03-10T00:00:00"/>
    <d v="1899-12-30T09:00:00"/>
    <n v="148518"/>
    <x v="0"/>
    <n v="49.37"/>
    <n v="1.41"/>
    <n v="63.24"/>
    <n v="6.32"/>
    <n v="69.56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MURRUMBATEMAN GENERAL STORE"/>
    <s v="CALTEX Australia - Fuel"/>
    <n v="7071340000000000"/>
    <d v="2019-05-03T00:00:00"/>
    <d v="1899-12-30T14:06:00"/>
    <n v="153012"/>
    <x v="0"/>
    <n v="29.7"/>
    <n v="1.43"/>
    <n v="38.58"/>
    <n v="3.86"/>
    <n v="42.44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YASS STAR MART"/>
    <s v="CALTEX Australia - Fuel"/>
    <n v="7071340000000000"/>
    <d v="2019-01-13T00:00:00"/>
    <d v="1899-12-30T18:31:00"/>
    <m/>
    <x v="0"/>
    <n v="58.12"/>
    <n v="1.27"/>
    <n v="66.930000000000007"/>
    <n v="6.69"/>
    <n v="73.62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YASS STAR MART"/>
    <s v="CALTEX Australia - Fuel"/>
    <n v="7071340000000000"/>
    <d v="2019-06-07T00:00:00"/>
    <d v="1899-12-30T08:34:00"/>
    <n v="157721"/>
    <x v="0"/>
    <n v="30.08"/>
    <n v="1.44"/>
    <n v="39.35"/>
    <n v="3.94"/>
    <n v="43.29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WELL CALTEX WOOLWORTHS"/>
    <s v="CALTEX Australia - Fuel"/>
    <n v="7071340000000000"/>
    <d v="2019-02-11T00:00:00"/>
    <d v="1899-12-30T08:08:00"/>
    <n v="146680"/>
    <x v="0"/>
    <n v="48.13"/>
    <n v="1.34"/>
    <n v="58.73"/>
    <n v="5.87"/>
    <n v="64.599999999999994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WELL CALTEX WOOLWORTHS"/>
    <s v="CALTEX Australia - Fuel"/>
    <n v="7071340000000000"/>
    <d v="2019-08-14T00:00:00"/>
    <d v="1899-12-30T15:15:00"/>
    <n v="164470"/>
    <x v="0"/>
    <n v="13.17"/>
    <n v="1.46"/>
    <n v="17.47"/>
    <n v="1.75"/>
    <n v="19.22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SINO WOOLWORTHS S/STN"/>
    <s v="CALTEX Australia - Fuel"/>
    <n v="7071340000000000"/>
    <d v="2019-03-10T00:00:00"/>
    <d v="1899-12-30T18:39:00"/>
    <n v="148971"/>
    <x v="0"/>
    <n v="45.92"/>
    <n v="1.37"/>
    <n v="57.15"/>
    <n v="5.72"/>
    <n v="62.87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OONABARABRAN CALTEX WOOLWORTHS"/>
    <s v="CALTEX Australia - Fuel"/>
    <n v="7071340000000000"/>
    <d v="2019-06-02T00:00:00"/>
    <d v="1899-12-30T11:31:00"/>
    <m/>
    <x v="0"/>
    <n v="35.24"/>
    <n v="1.48"/>
    <n v="47.38"/>
    <n v="4.74"/>
    <n v="52.12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ROWS NEST FUEL SUPPLIES"/>
    <s v="CALTEX Australia - Fuel"/>
    <n v="7071340000000000"/>
    <d v="2019-05-30T00:00:00"/>
    <d v="1899-12-30T11:39:00"/>
    <m/>
    <x v="0"/>
    <n v="44.56"/>
    <n v="1.44"/>
    <n v="58.29"/>
    <n v="5.83"/>
    <n v="64.12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DUBBO WOOLWORTHS S/STN"/>
    <s v="CALTEX Australia - Fuel"/>
    <n v="7071340000000000"/>
    <d v="2019-02-08T00:00:00"/>
    <d v="1899-12-30T17:49:00"/>
    <n v="145576"/>
    <x v="0"/>
    <n v="35.24"/>
    <n v="1.33"/>
    <n v="42.57"/>
    <n v="4.26"/>
    <n v="46.83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461 WELLINGTON"/>
    <s v="CALTEX Australia - Fuel"/>
    <n v="7071340000000000"/>
    <d v="2019-05-29T00:00:00"/>
    <d v="1899-12-30T15:24:00"/>
    <m/>
    <x v="0"/>
    <n v="39.47"/>
    <n v="1.41"/>
    <n v="50.55"/>
    <n v="5.0599999999999996"/>
    <n v="55.61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514 CONDER"/>
    <s v="CALTEX Australia - Fuel"/>
    <n v="7071340000000000"/>
    <d v="2019-06-25T00:00:00"/>
    <d v="1899-12-30T10:30:00"/>
    <n v="159942"/>
    <x v="0"/>
    <n v="39.58"/>
    <n v="1.4"/>
    <n v="50.92"/>
    <n v="5.09"/>
    <n v="56.01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514 CONDER"/>
    <s v="CALTEX Australia - Fuel"/>
    <n v="7071340000000000"/>
    <d v="2019-07-02T00:00:00"/>
    <d v="1899-12-30T10:29:00"/>
    <n v="599999"/>
    <x v="0"/>
    <n v="18.43"/>
    <n v="1.42"/>
    <n v="23.75"/>
    <n v="2.38"/>
    <n v="26.13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520 QUEANBEYAN"/>
    <s v="CALTEX Australia - Fuel"/>
    <n v="7071340000000000"/>
    <d v="2019-08-03T00:00:00"/>
    <d v="1899-12-30T00:05:00"/>
    <n v="163331"/>
    <x v="0"/>
    <n v="23.67"/>
    <n v="1.39"/>
    <n v="29.89"/>
    <n v="2.99"/>
    <n v="32.880000000000003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529 TUGGERANONG"/>
    <s v="CALTEX Australia - Fuel"/>
    <n v="7071340000000000"/>
    <d v="2019-04-07T00:00:00"/>
    <d v="1899-12-30T10:25:00"/>
    <n v="152025"/>
    <x v="0"/>
    <n v="48.97"/>
    <n v="1.41"/>
    <n v="62.73"/>
    <n v="6.27"/>
    <n v="69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529 TUGGERANONG"/>
    <s v="CALTEX Australia - Fuel"/>
    <n v="7071340000000000"/>
    <d v="2019-05-27T00:00:00"/>
    <d v="1899-12-30T15:22:00"/>
    <n v="154559"/>
    <x v="0"/>
    <n v="37.35"/>
    <n v="1.46"/>
    <n v="49.54"/>
    <n v="4.95"/>
    <n v="54.49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529 TUGGERANONG"/>
    <s v="CALTEX Australia - Fuel"/>
    <n v="7071340000000000"/>
    <d v="2019-06-12T00:00:00"/>
    <d v="1899-12-30T11:26:00"/>
    <n v="135800"/>
    <x v="0"/>
    <n v="27.54"/>
    <n v="1.46"/>
    <n v="36.53"/>
    <n v="3.65"/>
    <n v="40.18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529 TUGGERANONG"/>
    <s v="CALTEX Australia - Fuel"/>
    <n v="7071340000000000"/>
    <d v="2019-07-04T00:00:00"/>
    <d v="1899-12-30T16:44:00"/>
    <n v="160866"/>
    <x v="0"/>
    <n v="22.6"/>
    <n v="1.42"/>
    <n v="29.13"/>
    <n v="2.91"/>
    <n v="32.04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529 TUGGERANONG"/>
    <s v="CALTEX Australia - Fuel"/>
    <n v="7071340000000000"/>
    <d v="2019-07-14T00:00:00"/>
    <d v="1899-12-30T00:28:00"/>
    <n v="162339"/>
    <x v="0"/>
    <n v="47.78"/>
    <n v="1.44"/>
    <n v="62.55"/>
    <n v="6.26"/>
    <n v="68.81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529 TUGGERANONG"/>
    <s v="CALTEX Australia - Fuel"/>
    <n v="7071340000000000"/>
    <d v="2019-07-19T00:00:00"/>
    <d v="1899-12-30T16:40:00"/>
    <n v="162728"/>
    <x v="0"/>
    <n v="37.04"/>
    <n v="1.44"/>
    <n v="48.48"/>
    <n v="4.8499999999999996"/>
    <n v="53.33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529 TUGGERANONG"/>
    <s v="CALTEX Australia - Fuel"/>
    <n v="7071340000000000"/>
    <d v="2019-08-11T00:00:00"/>
    <d v="1899-12-30T08:49:00"/>
    <n v="16340"/>
    <x v="0"/>
    <n v="38.770000000000003"/>
    <n v="1.46"/>
    <n v="51.43"/>
    <n v="5.14"/>
    <n v="56.57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584 CAMPBELLTOWN"/>
    <s v="CALTEX Australia - Fuel"/>
    <n v="7071340000000000"/>
    <d v="2019-07-02T00:00:00"/>
    <d v="1899-12-30T19:08:00"/>
    <n v="160377"/>
    <x v="0"/>
    <n v="34.049999999999997"/>
    <n v="1.39"/>
    <n v="43.11"/>
    <n v="4.3099999999999996"/>
    <n v="47.42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696 GRIFFITH"/>
    <s v="CALTEX Australia - Fuel"/>
    <n v="7071340000000000"/>
    <d v="2019-07-07T00:00:00"/>
    <d v="1899-12-30T11:53:00"/>
    <n v="161448"/>
    <x v="0"/>
    <n v="54.1"/>
    <n v="1.39"/>
    <n v="68.31"/>
    <n v="6.83"/>
    <n v="75.14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709 ERINDALE"/>
    <s v="CALTEX Australia - Fuel"/>
    <n v="7071340000000000"/>
    <d v="2019-04-04T00:00:00"/>
    <d v="1899-12-30T14:55:00"/>
    <n v="151537"/>
    <x v="0"/>
    <n v="22.37"/>
    <n v="1.41"/>
    <n v="28.65"/>
    <n v="2.87"/>
    <n v="31.52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709 ERINDALE"/>
    <s v="CALTEX Australia - Fuel"/>
    <n v="7071340000000000"/>
    <d v="2019-04-24T00:00:00"/>
    <d v="1899-12-30T09:30:00"/>
    <n v="152739"/>
    <x v="0"/>
    <n v="30.02"/>
    <n v="1.46"/>
    <n v="39.82"/>
    <n v="3.98"/>
    <n v="43.8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709 ERINDALE"/>
    <s v="CALTEX Australia - Fuel"/>
    <n v="7071340000000000"/>
    <d v="2019-07-26T00:00:00"/>
    <d v="1899-12-30T14:44:00"/>
    <n v="163111"/>
    <x v="0"/>
    <n v="38.299999999999997"/>
    <n v="1.44"/>
    <n v="50.31"/>
    <n v="5.03"/>
    <n v="55.34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709 ERINDALE"/>
    <s v="CALTEX Australia - Fuel"/>
    <n v="7071340000000000"/>
    <d v="2019-08-04T00:00:00"/>
    <d v="1899-12-30T18:34:00"/>
    <n v="164008"/>
    <x v="0"/>
    <n v="43.82"/>
    <n v="1.45"/>
    <n v="57.61"/>
    <n v="5.76"/>
    <n v="63.37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790 BELCONNEN"/>
    <s v="CALTEX Australia - Fuel"/>
    <n v="7071340000000000"/>
    <d v="2019-07-07T00:00:00"/>
    <d v="1899-12-30T22:26:00"/>
    <n v="161877"/>
    <x v="0"/>
    <n v="46.93"/>
    <n v="1.45"/>
    <n v="61.67"/>
    <n v="6.17"/>
    <n v="67.84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2272 KINGAROY"/>
    <s v="CALTEX Australia - Fuel"/>
    <n v="7071340000000000"/>
    <d v="2019-06-01T00:00:00"/>
    <d v="1899-12-30T00:37:00"/>
    <m/>
    <x v="0"/>
    <n v="32.409999999999997"/>
    <n v="1.41"/>
    <n v="41.52"/>
    <n v="4.1500000000000004"/>
    <n v="45.67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RINDALE WOOLWORTHS  S/STN"/>
    <s v="CALTEX Australia - Fuel"/>
    <n v="7071340000000000"/>
    <d v="2019-01-18T00:00:00"/>
    <d v="1899-12-30T15:11:00"/>
    <n v="143414"/>
    <x v="0"/>
    <n v="36.869999999999997"/>
    <n v="1.26"/>
    <n v="42.19"/>
    <n v="4.22"/>
    <n v="46.41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RINDALE WOOLWORTHS  S/STN"/>
    <s v="CALTEX Australia - Fuel"/>
    <n v="7071340000000000"/>
    <d v="2019-01-25T00:00:00"/>
    <d v="1899-12-30T14:53:00"/>
    <n v="144148"/>
    <x v="0"/>
    <n v="29.85"/>
    <n v="1.31"/>
    <n v="35.450000000000003"/>
    <n v="3.55"/>
    <n v="39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RINDALE WOOLWORTHS  S/STN"/>
    <s v="CALTEX Australia - Fuel"/>
    <n v="7071340000000000"/>
    <d v="2019-03-18T00:00:00"/>
    <d v="1899-12-30T13:46:00"/>
    <n v="150253"/>
    <x v="0"/>
    <n v="45.87"/>
    <n v="1.41"/>
    <n v="58.75"/>
    <n v="5.88"/>
    <n v="64.63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HOLT CALTEX WOOLWORTHS"/>
    <s v="CALTEX Australia - Fuel"/>
    <n v="7071340000000000"/>
    <d v="2019-02-15T00:00:00"/>
    <d v="1899-12-30T13:58:00"/>
    <n v="2298"/>
    <x v="0"/>
    <n v="23.42"/>
    <n v="1.39"/>
    <n v="29.61"/>
    <n v="2.96"/>
    <n v="32.57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KAMBAH CALTEX WOOLWORTHS"/>
    <s v="CALTEX Australia - Fuel"/>
    <n v="7071340000000000"/>
    <d v="2019-04-13T00:00:00"/>
    <d v="1899-12-30T11:06:00"/>
    <n v="152443"/>
    <x v="0"/>
    <n v="47.09"/>
    <n v="1.44"/>
    <n v="61.6"/>
    <n v="6.16"/>
    <n v="67.760000000000005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KAMBAH CALTEX WOOLWORTHS"/>
    <s v="CALTEX Australia - Fuel"/>
    <n v="7071340000000000"/>
    <d v="2019-05-12T00:00:00"/>
    <d v="1899-12-30T16:16:00"/>
    <n v="154189"/>
    <x v="0"/>
    <n v="29.74"/>
    <n v="1.47"/>
    <n v="39.72"/>
    <n v="3.97"/>
    <n v="43.69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KAMBAH CALTEX WOOLWORTHS"/>
    <s v="CALTEX Australia - Fuel"/>
    <n v="7071340000000000"/>
    <d v="2019-06-02T00:00:00"/>
    <d v="1899-12-30T20:09:00"/>
    <m/>
    <x v="0"/>
    <n v="18.5"/>
    <n v="1.48"/>
    <n v="24.87"/>
    <n v="2.4900000000000002"/>
    <n v="27.36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KAMBAH CALTEX WOOLWORTHS"/>
    <s v="CALTEX Australia - Fuel"/>
    <n v="7071340000000000"/>
    <d v="2019-07-03T00:00:00"/>
    <d v="1899-12-30T07:41:00"/>
    <n v="160649"/>
    <x v="0"/>
    <n v="30.51"/>
    <n v="1.42"/>
    <n v="39.35"/>
    <n v="3.94"/>
    <n v="43.29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KAMBAH CALTEX WOOLWORTHS"/>
    <s v="CALTEX Australia - Fuel"/>
    <n v="7071340000000000"/>
    <d v="2019-08-03T00:00:00"/>
    <d v="1899-12-30T18:15:00"/>
    <n v="163515"/>
    <x v="0"/>
    <n v="20.03"/>
    <n v="1.46"/>
    <n v="26.51"/>
    <n v="2.65"/>
    <n v="29.16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NARRABRI CALTEX WOOLWORTHS"/>
    <s v="CALTEX Australia - Fuel"/>
    <n v="7071340000000000"/>
    <d v="2019-05-29T00:00:00"/>
    <d v="1899-12-30T19:12:00"/>
    <m/>
    <x v="0"/>
    <n v="31.01"/>
    <n v="1.47"/>
    <n v="41.41"/>
    <n v="4.1399999999999997"/>
    <n v="45.55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TUGGERANONG WOOLWORTHS S/STN"/>
    <s v="CALTEX Australia - Fuel"/>
    <n v="7071340000000000"/>
    <d v="2019-02-21T00:00:00"/>
    <d v="1899-12-30T16:16:00"/>
    <n v="147095"/>
    <x v="0"/>
    <n v="25.02"/>
    <n v="1.38"/>
    <n v="31.32"/>
    <n v="3.13"/>
    <n v="34.450000000000003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TUGGERANONG WOOLWORTHS S/STN"/>
    <s v="CALTEX Australia - Fuel"/>
    <n v="7071340000000000"/>
    <d v="2019-03-08T00:00:00"/>
    <d v="1899-12-30T07:23:00"/>
    <n v="147622"/>
    <x v="0"/>
    <n v="38.03"/>
    <n v="1.41"/>
    <n v="48.71"/>
    <n v="4.87"/>
    <n v="53.58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TUGGERANONG WOOLWORTHS S/STN"/>
    <s v="CALTEX Australia - Fuel"/>
    <n v="7071340000000000"/>
    <d v="2019-03-23T00:00:00"/>
    <d v="1899-12-30T07:54:00"/>
    <n v="150432"/>
    <x v="0"/>
    <n v="21.55"/>
    <n v="1.41"/>
    <n v="27.6"/>
    <n v="2.76"/>
    <n v="30.36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TUGGERANONG WOOLWORTHS S/STN"/>
    <s v="CALTEX Australia - Fuel"/>
    <n v="7071340000000000"/>
    <d v="2019-03-24T00:00:00"/>
    <d v="1899-12-30T09:11:00"/>
    <n v="150756"/>
    <x v="0"/>
    <n v="32.24"/>
    <n v="1.41"/>
    <n v="41.3"/>
    <n v="4.13"/>
    <n v="45.43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WESTON CALTEX WOOLWORTHS"/>
    <s v="CALTEX Australia - Fuel"/>
    <n v="7071340000000000"/>
    <d v="2019-01-28T00:00:00"/>
    <d v="1899-12-30T20:15:00"/>
    <n v="144683"/>
    <x v="0"/>
    <n v="53.86"/>
    <n v="1.34"/>
    <n v="65.59"/>
    <n v="6.56"/>
    <n v="72.150000000000006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WESTON CALTEX WOOLWORTHS"/>
    <s v="CALTEX Australia - Fuel"/>
    <n v="7071340000000000"/>
    <d v="2019-02-22T00:00:00"/>
    <d v="1899-12-30T20:18:00"/>
    <n v="147343"/>
    <x v="0"/>
    <n v="25.17"/>
    <n v="1.39"/>
    <n v="31.89"/>
    <n v="3.19"/>
    <n v="35.08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BELCONNEN WOOLWORTHS S/STN"/>
    <s v="CALTEX Australia - Fuel"/>
    <n v="7071340000000000"/>
    <d v="2019-02-15T00:00:00"/>
    <d v="1899-12-30T10:13:00"/>
    <n v="192920"/>
    <x v="0"/>
    <n v="29.85"/>
    <n v="1.45"/>
    <n v="39.4"/>
    <n v="3.95"/>
    <n v="43.35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BELCONNEN WOOLWORTHS S/STN"/>
    <s v="CALTEX Australia - Fuel"/>
    <n v="7071340000000000"/>
    <d v="2019-03-27T00:00:00"/>
    <d v="1899-12-30T09:39:00"/>
    <m/>
    <x v="0"/>
    <n v="47.73"/>
    <n v="1.5"/>
    <n v="65.17"/>
    <n v="6.52"/>
    <n v="71.69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CALTEX  HUGHES"/>
    <s v="CALTEX Australia - Fuel"/>
    <n v="7071340000000000"/>
    <d v="2019-09-18T00:00:00"/>
    <d v="1899-12-30T10:10:00"/>
    <n v="211782"/>
    <x v="0"/>
    <n v="27.23"/>
    <n v="1.53"/>
    <n v="37.93"/>
    <n v="3.8"/>
    <n v="41.73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CALTEX  HUGHES"/>
    <s v="CALTEX Australia - Fuel"/>
    <n v="7071340000000000"/>
    <d v="2019-09-26T00:00:00"/>
    <d v="1899-12-30T11:03:00"/>
    <n v="212735"/>
    <x v="0"/>
    <n v="43.84"/>
    <n v="1.55"/>
    <n v="61.85"/>
    <n v="6.19"/>
    <n v="68.040000000000006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CALTEX  HUGHES"/>
    <s v="CALTEX Australia - Fuel"/>
    <n v="7071340000000000"/>
    <d v="2019-11-22T00:00:00"/>
    <d v="1899-12-30T00:55:00"/>
    <n v="217800"/>
    <x v="0"/>
    <n v="29.12"/>
    <n v="1.56"/>
    <n v="41.35"/>
    <n v="4.1399999999999997"/>
    <n v="45.49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CALTEX NICHOLLS STAR MART"/>
    <s v="CALTEX Australia - Fuel"/>
    <n v="7071340000000000"/>
    <d v="2019-02-06T00:00:00"/>
    <d v="1899-12-30T10:11:00"/>
    <n v="191900"/>
    <x v="0"/>
    <n v="46.14"/>
    <n v="1.41"/>
    <n v="59.23"/>
    <n v="5.93"/>
    <n v="65.16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CALWELL CALTEX WOOLWORTHS"/>
    <s v="CALTEX Australia - Fuel"/>
    <n v="7071340000000000"/>
    <d v="2019-09-19T00:00:00"/>
    <d v="1899-12-30T10:08:00"/>
    <n v="211972"/>
    <x v="0"/>
    <n v="41.11"/>
    <n v="1.53"/>
    <n v="57.25"/>
    <n v="5.73"/>
    <n v="62.98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EG FUELCO 1529 TUGGERANONG"/>
    <s v="CALTEX Australia - Fuel"/>
    <n v="7071340000000000"/>
    <d v="2019-09-20T00:00:00"/>
    <d v="1899-12-30T00:39:00"/>
    <n v="212400"/>
    <x v="0"/>
    <n v="33.619999999999997"/>
    <n v="1.5"/>
    <n v="45.91"/>
    <n v="4.5999999999999996"/>
    <n v="50.51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EG FUELCO 1709 ERINDALE"/>
    <s v="CALTEX Australia - Fuel"/>
    <n v="7071340000000000"/>
    <d v="2019-12-03T00:00:00"/>
    <d v="1899-12-30T10:28:00"/>
    <n v="218509"/>
    <x v="0"/>
    <n v="41.14"/>
    <n v="1.51"/>
    <n v="56.55"/>
    <n v="5.66"/>
    <n v="62.21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EG FUELCO 1744 MAWSON"/>
    <s v="CALTEX Australia - Fuel"/>
    <n v="7071340000000000"/>
    <d v="2019-07-09T00:00:00"/>
    <d v="1899-12-30T00:08:00"/>
    <m/>
    <x v="0"/>
    <n v="50.33"/>
    <n v="1.5"/>
    <n v="68.73"/>
    <n v="6.88"/>
    <n v="75.61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EG FUELCO 1790 BELCONNEN"/>
    <s v="CALTEX Australia - Fuel"/>
    <n v="7071340000000000"/>
    <d v="2019-04-04T00:00:00"/>
    <d v="1899-12-30T09:08:00"/>
    <m/>
    <x v="0"/>
    <n v="52.05"/>
    <n v="1.5"/>
    <n v="71.069999999999993"/>
    <n v="7.11"/>
    <n v="78.18000000000000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EG FUELCO 1790 BELCONNEN"/>
    <s v="CALTEX Australia - Fuel"/>
    <n v="7071340000000000"/>
    <d v="2019-04-18T00:00:00"/>
    <d v="1899-12-30T10:30:00"/>
    <n v="198423"/>
    <x v="0"/>
    <n v="61.23"/>
    <n v="1.5"/>
    <n v="83.61"/>
    <n v="8.3699999999999992"/>
    <n v="91.98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EG FUELCO 1790 BELCONNEN"/>
    <s v="CALTEX Australia - Fuel"/>
    <n v="7071340000000000"/>
    <d v="2019-05-06T00:00:00"/>
    <d v="1899-12-30T09:09:00"/>
    <m/>
    <x v="0"/>
    <n v="42.07"/>
    <n v="1.5"/>
    <n v="57.45"/>
    <n v="5.75"/>
    <n v="63.2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EG FUELCO 1790 BELCONNEN"/>
    <s v="CALTEX Australia - Fuel"/>
    <n v="7071340000000000"/>
    <d v="2019-09-02T00:00:00"/>
    <d v="1899-12-30T09:19:00"/>
    <m/>
    <x v="0"/>
    <n v="55.68"/>
    <n v="1.5"/>
    <n v="76.03"/>
    <n v="7.61"/>
    <n v="83.64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EG FUELCO 1790 BELCONNEN"/>
    <s v="CALTEX Australia - Fuel"/>
    <n v="7071340000000000"/>
    <d v="2019-12-02T00:00:00"/>
    <d v="1899-12-30T11:07:00"/>
    <n v="218344"/>
    <x v="0"/>
    <n v="41.98"/>
    <n v="1.53"/>
    <n v="58.46"/>
    <n v="5.85"/>
    <n v="64.31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1-30T00:00:00"/>
    <d v="1899-12-30T00:09:00"/>
    <m/>
    <x v="0"/>
    <n v="36.93"/>
    <n v="1.37"/>
    <n v="46.06"/>
    <n v="4.6100000000000003"/>
    <n v="50.6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2-08T00:00:00"/>
    <d v="1899-12-30T10:09:00"/>
    <m/>
    <x v="0"/>
    <n v="46.69"/>
    <n v="1.37"/>
    <n v="58.24"/>
    <n v="5.83"/>
    <n v="64.069999999999993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2-12T00:00:00"/>
    <d v="1899-12-30T09:37:00"/>
    <m/>
    <x v="0"/>
    <n v="53.61"/>
    <n v="1.38"/>
    <n v="67.150000000000006"/>
    <n v="6.72"/>
    <n v="73.8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2-14T00:00:00"/>
    <d v="1899-12-30T09:44:00"/>
    <m/>
    <x v="0"/>
    <n v="44.53"/>
    <n v="1.39"/>
    <n v="56.35"/>
    <n v="5.64"/>
    <n v="61.99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2-19T00:00:00"/>
    <d v="1899-12-30T09:38:00"/>
    <m/>
    <x v="0"/>
    <n v="46.74"/>
    <n v="1.39"/>
    <n v="59.15"/>
    <n v="5.92"/>
    <n v="65.069999999999993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2-21T00:00:00"/>
    <d v="1899-12-30T09:41:00"/>
    <m/>
    <x v="0"/>
    <n v="54.77"/>
    <n v="1.42"/>
    <n v="70.8"/>
    <n v="7.09"/>
    <n v="77.89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2-25T00:00:00"/>
    <d v="1899-12-30T09:39:00"/>
    <m/>
    <x v="0"/>
    <n v="39.08"/>
    <n v="1.43"/>
    <n v="50.87"/>
    <n v="5.09"/>
    <n v="55.96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2-27T00:00:00"/>
    <d v="1899-12-30T09:45:00"/>
    <m/>
    <x v="0"/>
    <n v="55.91"/>
    <n v="1.43"/>
    <n v="72.78"/>
    <n v="7.28"/>
    <n v="80.06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3-01T00:00:00"/>
    <d v="1899-12-30T13:28:00"/>
    <m/>
    <x v="0"/>
    <n v="40.380000000000003"/>
    <n v="1.43"/>
    <n v="52.56"/>
    <n v="5.26"/>
    <n v="57.82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3-05T00:00:00"/>
    <d v="1899-12-30T09:45:00"/>
    <m/>
    <x v="0"/>
    <n v="56.68"/>
    <n v="1.43"/>
    <n v="73.790000000000006"/>
    <n v="7.38"/>
    <n v="81.1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3-07T00:00:00"/>
    <d v="1899-12-30T09:30:00"/>
    <m/>
    <x v="0"/>
    <n v="40.630000000000003"/>
    <n v="1.43"/>
    <n v="52.89"/>
    <n v="5.29"/>
    <n v="58.18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3-12T00:00:00"/>
    <d v="1899-12-30T09:44:00"/>
    <m/>
    <x v="0"/>
    <n v="51.75"/>
    <n v="1.44"/>
    <n v="67.84"/>
    <n v="6.79"/>
    <n v="74.63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3-19T00:00:00"/>
    <d v="1899-12-30T09:30:00"/>
    <m/>
    <x v="0"/>
    <n v="50.96"/>
    <n v="1.45"/>
    <n v="67.260000000000005"/>
    <n v="6.73"/>
    <n v="73.989999999999995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3-21T00:00:00"/>
    <d v="1899-12-30T09:45:00"/>
    <m/>
    <x v="0"/>
    <n v="51.6"/>
    <n v="1.45"/>
    <n v="68.11"/>
    <n v="6.82"/>
    <n v="74.93000000000000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3-25T00:00:00"/>
    <d v="1899-12-30T09:40:00"/>
    <m/>
    <x v="0"/>
    <n v="46.48"/>
    <n v="1.45"/>
    <n v="61.35"/>
    <n v="6.14"/>
    <n v="67.489999999999995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3-29T00:00:00"/>
    <d v="1899-12-30T09:36:00"/>
    <m/>
    <x v="0"/>
    <n v="49.93"/>
    <n v="1.45"/>
    <n v="65.91"/>
    <n v="6.6"/>
    <n v="72.510000000000005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4-02T00:00:00"/>
    <d v="1899-12-30T09:29:00"/>
    <m/>
    <x v="0"/>
    <n v="40.770000000000003"/>
    <n v="1.45"/>
    <n v="53.82"/>
    <n v="5.39"/>
    <n v="59.21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4-08T00:00:00"/>
    <d v="1899-12-30T09:36:00"/>
    <m/>
    <x v="0"/>
    <n v="49.27"/>
    <n v="1.45"/>
    <n v="65.040000000000006"/>
    <n v="6.51"/>
    <n v="71.55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4-10T00:00:00"/>
    <d v="1899-12-30T09:36:00"/>
    <m/>
    <x v="0"/>
    <n v="46.42"/>
    <n v="1.45"/>
    <n v="61.27"/>
    <n v="6.13"/>
    <n v="67.400000000000006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4-12T00:00:00"/>
    <d v="1899-12-30T09:30:00"/>
    <m/>
    <x v="0"/>
    <n v="46.84"/>
    <n v="1.45"/>
    <n v="61.83"/>
    <n v="6.19"/>
    <n v="68.02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4-26T00:00:00"/>
    <d v="1899-12-30T00:22:00"/>
    <m/>
    <x v="0"/>
    <n v="51.17"/>
    <n v="1.49"/>
    <n v="69.41"/>
    <n v="6.95"/>
    <n v="76.36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4-30T00:00:00"/>
    <d v="1899-12-30T09:38:00"/>
    <m/>
    <x v="0"/>
    <n v="34.479999999999997"/>
    <n v="1.49"/>
    <n v="46.76"/>
    <n v="4.68"/>
    <n v="51.44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5-02T00:00:00"/>
    <d v="1899-12-30T09:38:00"/>
    <m/>
    <x v="0"/>
    <n v="56.64"/>
    <n v="1.49"/>
    <n v="76.83"/>
    <n v="7.69"/>
    <n v="84.52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5-08T00:00:00"/>
    <d v="1899-12-30T09:37:00"/>
    <m/>
    <x v="0"/>
    <n v="43.92"/>
    <n v="1.49"/>
    <n v="59.57"/>
    <n v="5.96"/>
    <n v="65.53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5-10T00:00:00"/>
    <d v="1899-12-30T09:37:00"/>
    <m/>
    <x v="0"/>
    <n v="48"/>
    <n v="1.49"/>
    <n v="65.11"/>
    <n v="6.52"/>
    <n v="71.63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5-14T00:00:00"/>
    <d v="1899-12-30T09:32:00"/>
    <m/>
    <x v="0"/>
    <n v="40.93"/>
    <n v="1.49"/>
    <n v="55.52"/>
    <n v="5.56"/>
    <n v="61.08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5-16T00:00:00"/>
    <d v="1899-12-30T09:38:00"/>
    <m/>
    <x v="0"/>
    <n v="42.23"/>
    <n v="1.49"/>
    <n v="57.28"/>
    <n v="5.73"/>
    <n v="63.01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5-20T00:00:00"/>
    <d v="1899-12-30T09:32:00"/>
    <m/>
    <x v="0"/>
    <n v="53.39"/>
    <n v="1.49"/>
    <n v="72.42"/>
    <n v="7.25"/>
    <n v="79.6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5-21T00:00:00"/>
    <d v="1899-12-30T00:43:00"/>
    <n v="201020"/>
    <x v="0"/>
    <n v="36.58"/>
    <n v="1.49"/>
    <n v="49.62"/>
    <n v="4.97"/>
    <n v="54.59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5-23T00:00:00"/>
    <d v="1899-12-30T09:40:00"/>
    <m/>
    <x v="0"/>
    <n v="48.34"/>
    <n v="1.49"/>
    <n v="65.56"/>
    <n v="6.56"/>
    <n v="72.12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5-28T00:00:00"/>
    <d v="1899-12-30T09:44:00"/>
    <m/>
    <x v="0"/>
    <n v="51.64"/>
    <n v="1.49"/>
    <n v="70.05"/>
    <n v="7.01"/>
    <n v="77.06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5-30T00:00:00"/>
    <d v="1899-12-30T09:36:00"/>
    <m/>
    <x v="0"/>
    <n v="51"/>
    <n v="1.49"/>
    <n v="69.17"/>
    <n v="6.92"/>
    <n v="76.09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6-06T00:00:00"/>
    <d v="1899-12-30T06:53:00"/>
    <n v="202232"/>
    <x v="0"/>
    <n v="60.56"/>
    <n v="1.49"/>
    <n v="82.15"/>
    <n v="8.2200000000000006"/>
    <n v="90.3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6-07T00:00:00"/>
    <d v="1899-12-30T07:00:00"/>
    <n v="204460"/>
    <x v="0"/>
    <n v="41.67"/>
    <n v="1.45"/>
    <n v="55"/>
    <n v="5.51"/>
    <n v="60.51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6-12T00:00:00"/>
    <d v="1899-12-30T09:33:00"/>
    <m/>
    <x v="0"/>
    <n v="45.12"/>
    <n v="1.45"/>
    <n v="59.55"/>
    <n v="5.96"/>
    <n v="65.510000000000005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6-14T00:00:00"/>
    <d v="1899-12-30T09:34:00"/>
    <m/>
    <x v="0"/>
    <n v="45.86"/>
    <n v="1.45"/>
    <n v="60.54"/>
    <n v="6.06"/>
    <n v="66.599999999999994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6-18T00:00:00"/>
    <d v="1899-12-30T09:38:00"/>
    <m/>
    <x v="0"/>
    <n v="51.74"/>
    <n v="1.4"/>
    <n v="65.849999999999994"/>
    <n v="6.59"/>
    <n v="72.44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6-20T00:00:00"/>
    <d v="1899-12-30T09:53:00"/>
    <m/>
    <x v="0"/>
    <n v="40.57"/>
    <n v="1.4"/>
    <n v="51.64"/>
    <n v="5.17"/>
    <n v="56.81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6-24T00:00:00"/>
    <d v="1899-12-30T09:30:00"/>
    <m/>
    <x v="0"/>
    <n v="45.88"/>
    <n v="1.4"/>
    <n v="58.39"/>
    <n v="5.84"/>
    <n v="64.23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6-26T00:00:00"/>
    <d v="1899-12-30T09:46:00"/>
    <m/>
    <x v="0"/>
    <n v="51.24"/>
    <n v="1.4"/>
    <n v="65.22"/>
    <n v="6.53"/>
    <n v="71.75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6-28T00:00:00"/>
    <d v="1899-12-30T09:38:00"/>
    <m/>
    <x v="0"/>
    <n v="50.36"/>
    <n v="1.43"/>
    <n v="65.56"/>
    <n v="6.56"/>
    <n v="72.12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7-02T00:00:00"/>
    <d v="1899-12-30T09:36:00"/>
    <m/>
    <x v="0"/>
    <n v="49.13"/>
    <n v="1.43"/>
    <n v="63.95"/>
    <n v="6.4"/>
    <n v="70.349999999999994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7-04T00:00:00"/>
    <d v="1899-12-30T09:31:00"/>
    <m/>
    <x v="0"/>
    <n v="46.81"/>
    <n v="1.43"/>
    <n v="60.94"/>
    <n v="6.1"/>
    <n v="67.040000000000006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7-18T00:00:00"/>
    <d v="1899-12-30T00:32:00"/>
    <m/>
    <x v="0"/>
    <n v="50.36"/>
    <n v="1.45"/>
    <n v="66.47"/>
    <n v="6.65"/>
    <n v="73.12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7-23T00:00:00"/>
    <d v="1899-12-30T09:36:00"/>
    <m/>
    <x v="0"/>
    <n v="55.85"/>
    <n v="1.43"/>
    <n v="72.709999999999994"/>
    <n v="7.28"/>
    <n v="79.989999999999995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7-25T00:00:00"/>
    <d v="1899-12-30T09:40:00"/>
    <m/>
    <x v="0"/>
    <n v="40.07"/>
    <n v="1.43"/>
    <n v="52.16"/>
    <n v="5.22"/>
    <n v="57.38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7-29T00:00:00"/>
    <d v="1899-12-30T13:40:00"/>
    <n v="206365"/>
    <x v="0"/>
    <n v="54.4"/>
    <n v="1.43"/>
    <n v="70.819999999999993"/>
    <n v="7.09"/>
    <n v="77.91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7-31T00:00:00"/>
    <d v="1899-12-30T13:03:00"/>
    <n v="206636"/>
    <x v="0"/>
    <n v="41.24"/>
    <n v="1.43"/>
    <n v="53.69"/>
    <n v="5.37"/>
    <n v="59.06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8-01T00:00:00"/>
    <d v="1899-12-30T00:43:00"/>
    <n v="206800"/>
    <x v="0"/>
    <n v="36.119999999999997"/>
    <n v="1.43"/>
    <n v="47.02"/>
    <n v="4.71"/>
    <n v="51.73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8-02T00:00:00"/>
    <d v="1899-12-30T13:02:00"/>
    <n v="207026"/>
    <x v="0"/>
    <n v="32.67"/>
    <n v="1.43"/>
    <n v="42.53"/>
    <n v="4.26"/>
    <n v="46.79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8-08T00:00:00"/>
    <d v="1899-12-30T06:52:00"/>
    <n v="207425"/>
    <x v="0"/>
    <n v="53.89"/>
    <n v="1.43"/>
    <n v="70.150000000000006"/>
    <n v="7.02"/>
    <n v="77.1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8-12T00:00:00"/>
    <d v="1899-12-30T06:42:00"/>
    <n v="407745"/>
    <x v="0"/>
    <n v="51.88"/>
    <n v="1.43"/>
    <n v="67.540000000000006"/>
    <n v="6.76"/>
    <n v="74.3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8-14T00:00:00"/>
    <d v="1899-12-30T13:40:00"/>
    <n v="208804"/>
    <x v="0"/>
    <n v="56.54"/>
    <n v="1.45"/>
    <n v="74.64"/>
    <n v="7.47"/>
    <n v="82.11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8-16T00:00:00"/>
    <d v="1899-12-30T13:47:00"/>
    <n v="208377"/>
    <x v="0"/>
    <n v="49.65"/>
    <n v="1.43"/>
    <n v="64.64"/>
    <n v="6.47"/>
    <n v="71.11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8-21T00:00:00"/>
    <d v="1899-12-30T13:30:00"/>
    <n v="808869"/>
    <x v="0"/>
    <n v="58.76"/>
    <n v="1.43"/>
    <n v="76.489999999999995"/>
    <n v="7.65"/>
    <n v="84.14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8-26T00:00:00"/>
    <d v="1899-12-30T07:00:00"/>
    <n v="209213"/>
    <x v="0"/>
    <n v="60.46"/>
    <n v="1.43"/>
    <n v="78.709999999999994"/>
    <n v="7.88"/>
    <n v="86.59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8-28T00:00:00"/>
    <d v="1899-12-30T13:39:00"/>
    <m/>
    <x v="0"/>
    <n v="60.5"/>
    <n v="1.43"/>
    <n v="78.760000000000005"/>
    <n v="7.88"/>
    <n v="86.64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8-29T00:00:00"/>
    <d v="1899-12-30T00:32:00"/>
    <m/>
    <x v="0"/>
    <n v="30.13"/>
    <n v="1.43"/>
    <n v="39.229999999999997"/>
    <n v="3.93"/>
    <n v="43.16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9-05T00:00:00"/>
    <d v="1899-12-30T09:37:00"/>
    <m/>
    <x v="0"/>
    <n v="60.91"/>
    <n v="1.43"/>
    <n v="79.290000000000006"/>
    <n v="7.93"/>
    <n v="87.22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9-09T00:00:00"/>
    <d v="1899-12-30T09:33:00"/>
    <m/>
    <x v="0"/>
    <n v="43.55"/>
    <n v="1.43"/>
    <n v="56.69"/>
    <n v="5.67"/>
    <n v="62.36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9-11T00:00:00"/>
    <d v="1899-12-30T09:31:00"/>
    <n v="8567"/>
    <x v="0"/>
    <n v="50.17"/>
    <n v="1.43"/>
    <n v="65.31"/>
    <n v="6.54"/>
    <n v="71.849999999999994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9-12T00:00:00"/>
    <d v="1899-12-30T11:43:00"/>
    <n v="211000"/>
    <x v="0"/>
    <n v="31.35"/>
    <n v="1.43"/>
    <n v="40.81"/>
    <n v="4.09"/>
    <n v="44.9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9-13T00:00:00"/>
    <d v="1899-12-30T09:46:00"/>
    <n v="211280"/>
    <x v="0"/>
    <n v="33"/>
    <n v="1.43"/>
    <n v="42.96"/>
    <n v="4.3"/>
    <n v="47.26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9-17T00:00:00"/>
    <d v="1899-12-30T09:42:00"/>
    <m/>
    <x v="0"/>
    <n v="49.27"/>
    <n v="1.43"/>
    <n v="64.14"/>
    <n v="6.42"/>
    <n v="70.56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9-24T00:00:00"/>
    <d v="1899-12-30T09:32:00"/>
    <m/>
    <x v="0"/>
    <n v="52.13"/>
    <n v="1.45"/>
    <n v="68.72"/>
    <n v="6.88"/>
    <n v="75.599999999999994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0-08T00:00:00"/>
    <d v="1899-12-30T11:49:00"/>
    <m/>
    <x v="0"/>
    <n v="51.66"/>
    <n v="1.47"/>
    <n v="68.95"/>
    <n v="6.9"/>
    <n v="75.849999999999994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0-11T00:00:00"/>
    <d v="1899-12-30T13:40:00"/>
    <m/>
    <x v="0"/>
    <n v="41.37"/>
    <n v="1.46"/>
    <n v="54.98"/>
    <n v="5.5"/>
    <n v="60.48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0-15T00:00:00"/>
    <d v="1899-12-30T09:32:00"/>
    <m/>
    <x v="0"/>
    <n v="42.29"/>
    <n v="1.46"/>
    <n v="56.21"/>
    <n v="5.63"/>
    <n v="61.84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0-17T00:00:00"/>
    <d v="1899-12-30T09:41:00"/>
    <m/>
    <x v="0"/>
    <n v="47.85"/>
    <n v="1.46"/>
    <n v="63.6"/>
    <n v="6.37"/>
    <n v="69.9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0-21T00:00:00"/>
    <d v="1899-12-30T13:10:00"/>
    <m/>
    <x v="0"/>
    <n v="45.47"/>
    <n v="1.46"/>
    <n v="60.44"/>
    <n v="6.05"/>
    <n v="66.489999999999995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0-23T00:00:00"/>
    <d v="1899-12-30T09:33:00"/>
    <m/>
    <x v="0"/>
    <n v="50.85"/>
    <n v="1.46"/>
    <n v="67.58"/>
    <n v="6.76"/>
    <n v="74.34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0-24T00:00:00"/>
    <d v="1899-12-30T09:52:00"/>
    <n v="214720"/>
    <x v="0"/>
    <n v="24.39"/>
    <n v="1.46"/>
    <n v="32.42"/>
    <n v="3.25"/>
    <n v="35.6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0-28T00:00:00"/>
    <d v="1899-12-30T09:35:00"/>
    <m/>
    <x v="0"/>
    <n v="55.73"/>
    <n v="1.46"/>
    <n v="74.069999999999993"/>
    <n v="7.41"/>
    <n v="81.48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0-30T00:00:00"/>
    <d v="1899-12-30T09:35:00"/>
    <m/>
    <x v="0"/>
    <n v="46.01"/>
    <n v="1.46"/>
    <n v="61.15"/>
    <n v="6.12"/>
    <n v="67.2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1-01T00:00:00"/>
    <d v="1899-12-30T00:06:00"/>
    <n v="215650"/>
    <x v="0"/>
    <n v="63.25"/>
    <n v="1.48"/>
    <n v="85.22"/>
    <n v="8.5299999999999994"/>
    <n v="93.75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1-05T00:00:00"/>
    <d v="1899-12-30T09:24:00"/>
    <m/>
    <x v="0"/>
    <n v="39.1"/>
    <n v="1.46"/>
    <n v="51.96"/>
    <n v="5.2"/>
    <n v="57.16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1-11T00:00:00"/>
    <d v="1899-12-30T09:48:00"/>
    <m/>
    <x v="0"/>
    <n v="31.16"/>
    <n v="1.46"/>
    <n v="41.42"/>
    <n v="4.1500000000000004"/>
    <n v="45.5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1-13T00:00:00"/>
    <d v="1899-12-30T09:43:00"/>
    <m/>
    <x v="0"/>
    <n v="48.04"/>
    <n v="1.46"/>
    <n v="63.85"/>
    <n v="6.39"/>
    <n v="70.239999999999995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1-15T00:00:00"/>
    <d v="1899-12-30T09:28:00"/>
    <m/>
    <x v="0"/>
    <n v="51.77"/>
    <n v="1.46"/>
    <n v="68.81"/>
    <n v="6.89"/>
    <n v="75.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1-19T00:00:00"/>
    <d v="1899-12-30T09:32:00"/>
    <m/>
    <x v="0"/>
    <n v="41.09"/>
    <n v="1.46"/>
    <n v="54.61"/>
    <n v="5.47"/>
    <n v="60.08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1-21T00:00:00"/>
    <d v="1899-12-30T09:35:00"/>
    <m/>
    <x v="0"/>
    <n v="53.4"/>
    <n v="1.46"/>
    <n v="70.97"/>
    <n v="7.1"/>
    <n v="78.069999999999993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1-26T00:00:00"/>
    <d v="1899-12-30T09:37:00"/>
    <m/>
    <x v="0"/>
    <n v="52.01"/>
    <n v="1.46"/>
    <n v="69.13"/>
    <n v="6.92"/>
    <n v="76.05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2-04T00:00:00"/>
    <d v="1899-12-30T09:59:00"/>
    <m/>
    <x v="0"/>
    <n v="27.02"/>
    <n v="1.46"/>
    <n v="35.909999999999997"/>
    <n v="3.6"/>
    <n v="39.51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2-05T00:00:00"/>
    <d v="1899-12-30T09:34:00"/>
    <m/>
    <x v="0"/>
    <n v="33.630000000000003"/>
    <n v="1.46"/>
    <n v="44.7"/>
    <n v="4.4800000000000004"/>
    <n v="49.18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2-09T00:00:00"/>
    <d v="1899-12-30T13:33:00"/>
    <m/>
    <x v="0"/>
    <n v="34.99"/>
    <n v="1.46"/>
    <n v="46.51"/>
    <n v="4.66"/>
    <n v="51.1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2-11T00:00:00"/>
    <d v="1899-12-30T09:39:00"/>
    <m/>
    <x v="0"/>
    <n v="47.9"/>
    <n v="1.46"/>
    <n v="63.66"/>
    <n v="6.37"/>
    <n v="70.03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2-13T00:00:00"/>
    <d v="1899-12-30T00:03:00"/>
    <m/>
    <x v="0"/>
    <n v="54.64"/>
    <n v="1.46"/>
    <n v="72.62"/>
    <n v="7.27"/>
    <n v="79.89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2-17T00:00:00"/>
    <d v="1899-12-30T09:40:00"/>
    <m/>
    <x v="0"/>
    <n v="52.44"/>
    <n v="1.46"/>
    <n v="69.7"/>
    <n v="6.98"/>
    <n v="76.68000000000000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2-19T00:00:00"/>
    <d v="1899-12-30T09:37:00"/>
    <m/>
    <x v="0"/>
    <n v="48.84"/>
    <n v="1.46"/>
    <n v="64.91"/>
    <n v="6.5"/>
    <n v="71.41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HOLT CALTEX WOOLWORTHS"/>
    <s v="CALTEX Australia - Fuel"/>
    <n v="7071340000000000"/>
    <d v="2019-02-01T00:00:00"/>
    <d v="1899-12-30T13:07:00"/>
    <m/>
    <x v="0"/>
    <n v="41.53"/>
    <n v="1.47"/>
    <n v="55.31"/>
    <n v="5.54"/>
    <n v="60.85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HOLT CALTEX WOOLWORTHS"/>
    <s v="CALTEX Australia - Fuel"/>
    <n v="7071340000000000"/>
    <d v="2019-03-15T00:00:00"/>
    <d v="1899-12-30T08:55:00"/>
    <n v="195577"/>
    <x v="0"/>
    <n v="50.18"/>
    <n v="1.48"/>
    <n v="67.290000000000006"/>
    <n v="6.73"/>
    <n v="74.02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HOLT CALTEX WOOLWORTHS"/>
    <s v="CALTEX Australia - Fuel"/>
    <n v="7071340000000000"/>
    <d v="2019-04-10T00:00:00"/>
    <d v="1899-12-30T07:47:00"/>
    <n v="142141"/>
    <x v="0"/>
    <n v="60.04"/>
    <n v="1.5"/>
    <n v="81.98"/>
    <n v="8.1999999999999993"/>
    <n v="90.18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HOLT CALTEX WOOLWORTHS"/>
    <s v="CALTEX Australia - Fuel"/>
    <n v="7071340000000000"/>
    <d v="2019-06-07T00:00:00"/>
    <d v="1899-12-30T14:21:00"/>
    <n v="202632"/>
    <x v="0"/>
    <n v="25.56"/>
    <n v="1.51"/>
    <n v="35.14"/>
    <n v="3.52"/>
    <n v="38.65999999999999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HOLT CALTEX WOOLWORTHS"/>
    <s v="CALTEX Australia - Fuel"/>
    <n v="7071340000000000"/>
    <d v="2019-08-05T00:00:00"/>
    <d v="1899-12-30T14:29:00"/>
    <n v="207124"/>
    <x v="0"/>
    <n v="33.86"/>
    <n v="1.53"/>
    <n v="47.15"/>
    <n v="4.72"/>
    <n v="51.8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HOLT CALTEX WOOLWORTHS"/>
    <s v="CALTEX Australia - Fuel"/>
    <n v="7071340000000000"/>
    <d v="2019-08-19T00:00:00"/>
    <d v="1899-12-30T11:15:00"/>
    <n v="208531"/>
    <x v="0"/>
    <n v="26.56"/>
    <n v="1.53"/>
    <n v="36.99"/>
    <n v="3.7"/>
    <n v="40.69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MAWSON WOOLWORTHS S/STN"/>
    <s v="CALTEX Australia - Fuel"/>
    <n v="7071340000000000"/>
    <d v="2019-01-23T00:00:00"/>
    <d v="1899-12-30T09:45:00"/>
    <m/>
    <x v="0"/>
    <n v="53.92"/>
    <n v="1.45"/>
    <n v="71.17"/>
    <n v="7.12"/>
    <n v="78.290000000000006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WESTON CALTEX WOOLWORTHS"/>
    <s v="CALTEX Australia - Fuel"/>
    <n v="7071340000000000"/>
    <d v="2019-09-27T00:00:00"/>
    <d v="1899-12-30T11:20:00"/>
    <n v="212925"/>
    <x v="0"/>
    <n v="30.39"/>
    <n v="1.57"/>
    <n v="43.43"/>
    <n v="4.3499999999999996"/>
    <n v="47.78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WESTON CALTEX WOOLWORTHS"/>
    <s v="CALTEX Australia - Fuel"/>
    <n v="7071340000000000"/>
    <d v="2019-10-02T00:00:00"/>
    <d v="1899-12-30T10:47:00"/>
    <n v="213042"/>
    <x v="0"/>
    <n v="21.12"/>
    <n v="1.57"/>
    <n v="30.18"/>
    <n v="3.02"/>
    <n v="33.200000000000003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WESTON CALTEX WOOLWORTHS"/>
    <s v="CALTEX Australia - Fuel"/>
    <n v="7071340000000000"/>
    <d v="2019-11-07T00:00:00"/>
    <d v="1899-12-30T00:39:00"/>
    <m/>
    <x v="0"/>
    <n v="48.53"/>
    <n v="1.55"/>
    <n v="68.47"/>
    <n v="6.85"/>
    <n v="75.319999999999993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WESTON CALTEX WOOLWORTHS"/>
    <s v="CALTEX Australia - Fuel"/>
    <n v="7071340000000000"/>
    <d v="2019-11-08T00:00:00"/>
    <d v="1899-12-30T10:09:00"/>
    <n v="216350"/>
    <x v="0"/>
    <n v="34.369999999999997"/>
    <n v="1.55"/>
    <n v="48.49"/>
    <n v="4.8499999999999996"/>
    <n v="53.34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WESTON CALTEX WOOLWORTHS"/>
    <s v="CALTEX Australia - Fuel"/>
    <n v="7071340000000000"/>
    <d v="2019-12-06T00:00:00"/>
    <d v="1899-12-30T10:08:00"/>
    <n v="219100"/>
    <x v="0"/>
    <n v="38.950000000000003"/>
    <n v="1.54"/>
    <n v="54.6"/>
    <n v="5.47"/>
    <n v="60.07"/>
  </r>
  <r>
    <x v="390"/>
    <s v="ACT TCCS - IRPT - Flexible Transport Services - SNT Fleet"/>
    <n v="241497"/>
    <m/>
    <s v="Bus"/>
    <n v="187546"/>
    <m/>
    <s v="MITSUBISHI FUSO"/>
    <s v="ROSA"/>
    <s v="BE64D Standard 4.9 Auto Bus"/>
    <s v="BELCONNEN WOOLWORTHS S/STN"/>
    <s v="CALTEX Australia - Fuel"/>
    <n v="7071340000000000"/>
    <d v="2019-01-11T00:00:00"/>
    <d v="1899-12-30T10:59:00"/>
    <n v="161354"/>
    <x v="0"/>
    <n v="60.52"/>
    <n v="1.26"/>
    <n v="69.33"/>
    <n v="6.93"/>
    <n v="76.260000000000005"/>
  </r>
  <r>
    <x v="390"/>
    <s v="ACT TCCS - IRPT - Flexible Transport Services - SNT Fleet"/>
    <n v="241497"/>
    <m/>
    <s v="Bus"/>
    <n v="187546"/>
    <m/>
    <s v="MITSUBISHI FUSO"/>
    <s v="ROSA"/>
    <s v="BE64D Standard 4.9 Auto Bus"/>
    <s v="BELCONNEN WOOLWORTHS S/STN"/>
    <s v="CALTEX Australia - Fuel"/>
    <n v="7071340000000000"/>
    <d v="2019-01-29T00:00:00"/>
    <d v="1899-12-30T00:09:00"/>
    <n v="162221"/>
    <x v="0"/>
    <n v="50.7"/>
    <n v="1.32"/>
    <n v="61.05"/>
    <n v="6.11"/>
    <n v="67.16"/>
  </r>
  <r>
    <x v="390"/>
    <s v="ACT TCCS - IRPT - Flexible Transport Services - SNT Fleet"/>
    <n v="241497"/>
    <m/>
    <s v="Bus"/>
    <n v="187546"/>
    <m/>
    <s v="MITSUBISHI FUSO"/>
    <s v="ROSA"/>
    <s v="BE64D Standard 4.9 Auto Bus"/>
    <s v="BELCONNEN WOOLWORTHS S/STN"/>
    <s v="CALTEX Australia - Fuel"/>
    <n v="7071340000000000"/>
    <d v="2019-02-01T00:00:00"/>
    <d v="1899-12-30T00:16:00"/>
    <n v="162000"/>
    <x v="0"/>
    <n v="58.71"/>
    <n v="1.32"/>
    <n v="70.69"/>
    <n v="7.07"/>
    <n v="77.760000000000005"/>
  </r>
  <r>
    <x v="390"/>
    <s v="ACT TCCS - IRPT - Flexible Transport Services - SNT Fleet"/>
    <n v="241497"/>
    <m/>
    <s v="Bus"/>
    <n v="187546"/>
    <m/>
    <s v="MITSUBISHI FUSO"/>
    <s v="ROSA"/>
    <s v="BE64D Standard 4.9 Auto Bus"/>
    <s v="BELCONNEN WOOLWORTHS S/STN"/>
    <s v="CALTEX Australia - Fuel"/>
    <n v="7071340000000000"/>
    <d v="2019-02-18T00:00:00"/>
    <d v="1899-12-30T09:31:00"/>
    <n v="164481"/>
    <x v="0"/>
    <n v="54.04"/>
    <n v="1.38"/>
    <n v="67.72"/>
    <n v="6.77"/>
    <n v="74.489999999999995"/>
  </r>
  <r>
    <x v="390"/>
    <s v="ACT TCCS - IRPT - Flexible Transport Services - SNT Fleet"/>
    <n v="241497"/>
    <m/>
    <s v="Bus"/>
    <n v="187546"/>
    <m/>
    <s v="MITSUBISHI FUSO"/>
    <s v="ROSA"/>
    <s v="BE64D Standard 4.9 Auto Bus"/>
    <s v="CALTEX  HUGHES"/>
    <s v="CALTEX Australia - Fuel"/>
    <n v="7071340000000000"/>
    <d v="2019-05-07T00:00:00"/>
    <d v="1899-12-30T08:40:00"/>
    <n v="172040"/>
    <x v="0"/>
    <n v="33.93"/>
    <n v="1.49"/>
    <n v="45.93"/>
    <n v="4.59"/>
    <n v="50.52"/>
  </r>
  <r>
    <x v="390"/>
    <s v="ACT TCCS - IRPT - Flexible Transport Services - SNT Fleet"/>
    <n v="241497"/>
    <m/>
    <s v="Bus"/>
    <n v="187546"/>
    <m/>
    <s v="MITSUBISHI FUSO"/>
    <s v="ROSA"/>
    <s v="BE64D Standard 4.9 Auto Bus"/>
    <s v="CALTEX  HUGHES"/>
    <s v="CALTEX Australia - Fuel"/>
    <n v="7071340000000000"/>
    <d v="2019-08-01T00:00:00"/>
    <d v="1899-12-30T10:43:00"/>
    <n v="177340"/>
    <x v="0"/>
    <n v="42.2"/>
    <n v="1.46"/>
    <n v="56.2"/>
    <n v="5.62"/>
    <n v="61.82"/>
  </r>
  <r>
    <x v="390"/>
    <s v="ACT TCCS - IRPT - Flexible Transport Services - SNT Fleet"/>
    <n v="241497"/>
    <m/>
    <s v="Bus"/>
    <n v="187546"/>
    <m/>
    <s v="MITSUBISHI FUSO"/>
    <s v="ROSA"/>
    <s v="BE64D Standard 4.9 Auto Bus"/>
    <s v="CALTEX  HUGHES"/>
    <s v="CALTEX Australia - Fuel"/>
    <n v="7071340000000000"/>
    <d v="2019-08-02T00:00:00"/>
    <d v="1899-12-30T00:08:00"/>
    <n v="177535"/>
    <x v="0"/>
    <n v="33.76"/>
    <n v="1.46"/>
    <n v="44.96"/>
    <n v="4.5"/>
    <n v="49.46"/>
  </r>
  <r>
    <x v="390"/>
    <s v="ACT TCCS - IRPT - Flexible Transport Services - SNT Fleet"/>
    <n v="241497"/>
    <m/>
    <s v="Bus"/>
    <n v="187546"/>
    <m/>
    <s v="MITSUBISHI FUSO"/>
    <s v="ROSA"/>
    <s v="BE64D Standard 4.9 Auto Bus"/>
    <s v="CALTEX  HUGHES"/>
    <s v="CALTEX Australia - Fuel"/>
    <n v="7071340000000000"/>
    <d v="2019-09-03T00:00:00"/>
    <d v="1899-12-30T14:32:00"/>
    <n v="181076"/>
    <x v="0"/>
    <n v="35.72"/>
    <n v="1.46"/>
    <n v="47.25"/>
    <n v="4.7300000000000004"/>
    <n v="51.98"/>
  </r>
  <r>
    <x v="390"/>
    <s v="ACT TCCS - IRPT - Flexible Transport Services - SNT Fleet"/>
    <n v="241497"/>
    <m/>
    <s v="Bus"/>
    <n v="187546"/>
    <m/>
    <s v="MITSUBISHI FUSO"/>
    <s v="ROSA"/>
    <s v="BE64D Standard 4.9 Auto Bus"/>
    <s v="CALTEX  HUGHES"/>
    <s v="CALTEX Australia - Fuel"/>
    <n v="7071340000000000"/>
    <d v="2019-09-19T00:00:00"/>
    <d v="1899-12-30T10:30:00"/>
    <n v="182097"/>
    <x v="0"/>
    <n v="48.23"/>
    <n v="1.45"/>
    <n v="63.59"/>
    <n v="6.36"/>
    <n v="69.95"/>
  </r>
  <r>
    <x v="390"/>
    <s v="ACT TCCS - IRPT - Flexible Transport Services - SNT Fleet"/>
    <n v="241497"/>
    <m/>
    <s v="Bus"/>
    <n v="187546"/>
    <m/>
    <s v="MITSUBISHI FUSO"/>
    <s v="ROSA"/>
    <s v="BE64D Standard 4.9 Auto Bus"/>
    <s v="CALTEX  HUGHES"/>
    <s v="CALTEX Australia - Fuel"/>
    <n v="7071340000000000"/>
    <d v="2019-10-17T00:00:00"/>
    <d v="1899-12-30T10:51:00"/>
    <n v="184054"/>
    <x v="0"/>
    <n v="27.83"/>
    <n v="1.48"/>
    <n v="37.49"/>
    <n v="3.75"/>
    <n v="41.24"/>
  </r>
  <r>
    <x v="390"/>
    <s v="ACT TCCS - IRPT - Flexible Transport Services - SNT Fleet"/>
    <n v="241497"/>
    <m/>
    <s v="Bus"/>
    <n v="187546"/>
    <m/>
    <s v="MITSUBISHI FUSO"/>
    <s v="ROSA"/>
    <s v="BE64D Standard 4.9 Auto Bus"/>
    <s v="CALTEX  HUGHES"/>
    <s v="CALTEX Australia - Fuel"/>
    <n v="7071340000000000"/>
    <d v="2019-10-22T00:00:00"/>
    <d v="1899-12-30T09:49:00"/>
    <n v="185290"/>
    <x v="0"/>
    <n v="41.6"/>
    <n v="1.47"/>
    <n v="55.64"/>
    <n v="5.56"/>
    <n v="61.2"/>
  </r>
  <r>
    <x v="390"/>
    <s v="ACT TCCS - IRPT - Flexible Transport Services - SNT Fleet"/>
    <n v="241497"/>
    <m/>
    <s v="Bus"/>
    <n v="187546"/>
    <m/>
    <s v="MITSUBISHI FUSO"/>
    <s v="ROSA"/>
    <s v="BE64D Standard 4.9 Auto Bus"/>
    <s v="CALTEX  HUGHES"/>
    <s v="CALTEX Australia - Fuel"/>
    <n v="7071340000000000"/>
    <d v="2019-10-25T00:00:00"/>
    <d v="1899-12-30T09:14:00"/>
    <n v="184511"/>
    <x v="0"/>
    <n v="48.67"/>
    <n v="1.47"/>
    <n v="65.09"/>
    <n v="6.51"/>
    <n v="71.599999999999994"/>
  </r>
  <r>
    <x v="390"/>
    <s v="ACT TCCS - IRPT - Flexible Transport Services - SNT Fleet"/>
    <n v="241497"/>
    <m/>
    <s v="Bus"/>
    <n v="187546"/>
    <m/>
    <s v="MITSUBISHI FUSO"/>
    <s v="ROSA"/>
    <s v="BE64D Standard 4.9 Auto Bus"/>
    <s v="CALTEX  HUGHES"/>
    <s v="CALTEX Australia - Fuel"/>
    <n v="7071340000000000"/>
    <d v="2019-11-04T00:00:00"/>
    <d v="1899-12-30T11:18:00"/>
    <n v="185066"/>
    <x v="0"/>
    <n v="22.3"/>
    <n v="1.47"/>
    <n v="29.9"/>
    <n v="2.99"/>
    <n v="32.89"/>
  </r>
  <r>
    <x v="390"/>
    <s v="ACT TCCS - IRPT - Flexible Transport Services - SNT Fleet"/>
    <n v="241497"/>
    <m/>
    <s v="Bus"/>
    <n v="187546"/>
    <m/>
    <s v="MITSUBISHI FUSO"/>
    <s v="ROSA"/>
    <s v="BE64D Standard 4.9 Auto Bus"/>
    <s v="CALTEX  HUGHES"/>
    <s v="CALTEX Australia - Fuel"/>
    <n v="7071340000000000"/>
    <d v="2019-11-22T00:00:00"/>
    <d v="1899-12-30T11:18:00"/>
    <n v="185829"/>
    <x v="0"/>
    <n v="39.31"/>
    <n v="1.46"/>
    <n v="52.07"/>
    <n v="5.21"/>
    <n v="57.28"/>
  </r>
  <r>
    <x v="390"/>
    <s v="ACT TCCS - IRPT - Flexible Transport Services - SNT Fleet"/>
    <n v="241497"/>
    <m/>
    <s v="Bus"/>
    <n v="187546"/>
    <m/>
    <s v="MITSUBISHI FUSO"/>
    <s v="ROSA"/>
    <s v="BE64D Standard 4.9 Auto Bus"/>
    <s v="CALTEX  HUGHES"/>
    <s v="CALTEX Australia - Fuel"/>
    <n v="7071340000000000"/>
    <d v="2019-12-12T00:00:00"/>
    <d v="1899-12-30T11:30:00"/>
    <n v="187177"/>
    <x v="0"/>
    <n v="35.5"/>
    <n v="1.47"/>
    <n v="47.38"/>
    <n v="4.74"/>
    <n v="52.12"/>
  </r>
  <r>
    <x v="390"/>
    <s v="ACT TCCS - IRPT - Flexible Transport Services - SNT Fleet"/>
    <n v="241497"/>
    <m/>
    <s v="Bus"/>
    <n v="187546"/>
    <m/>
    <s v="MITSUBISHI FUSO"/>
    <s v="ROSA"/>
    <s v="BE64D Standard 4.9 Auto Bus"/>
    <s v="CALWELL CALTEX WOOLWORTHS"/>
    <s v="CALTEX Australia - Fuel"/>
    <n v="7071340000000000"/>
    <d v="2019-05-09T00:00:00"/>
    <d v="1899-12-30T10:10:00"/>
    <n v="172235"/>
    <x v="0"/>
    <n v="38.950000000000003"/>
    <n v="1.49"/>
    <n v="52.73"/>
    <n v="5.27"/>
    <n v="58"/>
  </r>
  <r>
    <x v="390"/>
    <s v="ACT TCCS - IRPT - Flexible Transport Services - SNT Fleet"/>
    <n v="241497"/>
    <m/>
    <s v="Bus"/>
    <n v="187546"/>
    <m/>
    <s v="MITSUBISHI FUSO"/>
    <s v="ROSA"/>
    <s v="BE64D Standard 4.9 Auto Bus"/>
    <s v="CONDER WOOLWORTHS S/STN"/>
    <s v="CALTEX Australia - Fuel"/>
    <n v="7071340000000000"/>
    <d v="2019-01-21T00:00:00"/>
    <d v="1899-12-30T14:11:00"/>
    <n v="161959"/>
    <x v="0"/>
    <n v="65.3"/>
    <n v="1.31"/>
    <n v="77.55"/>
    <n v="7.76"/>
    <n v="85.31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514 CONDER"/>
    <s v="CALTEX Australia - Fuel"/>
    <n v="7071340000000000"/>
    <d v="2019-10-04T00:00:00"/>
    <d v="1899-12-30T00:57:00"/>
    <n v="183299"/>
    <x v="0"/>
    <n v="23.01"/>
    <n v="1.48"/>
    <n v="30.9"/>
    <n v="3.09"/>
    <n v="33.99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529 TUGGERANONG"/>
    <s v="CALTEX Australia - Fuel"/>
    <n v="7071340000000000"/>
    <d v="2019-10-03T00:00:00"/>
    <d v="1899-12-30T00:40:00"/>
    <n v="183197"/>
    <x v="0"/>
    <n v="27.67"/>
    <n v="1.47"/>
    <n v="36.950000000000003"/>
    <n v="3.7"/>
    <n v="40.65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529 TUGGERANONG"/>
    <s v="CALTEX Australia - Fuel"/>
    <n v="7071340000000000"/>
    <d v="2019-12-06T00:00:00"/>
    <d v="1899-12-30T00:47:00"/>
    <n v="186792"/>
    <x v="0"/>
    <n v="25.82"/>
    <n v="1.43"/>
    <n v="33.619999999999997"/>
    <n v="3.36"/>
    <n v="36.979999999999997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529 TUGGERANONG"/>
    <s v="CALTEX Australia - Fuel"/>
    <n v="7071340000000000"/>
    <d v="2019-12-18T00:00:00"/>
    <d v="1899-12-30T10:32:00"/>
    <n v="187519"/>
    <x v="0"/>
    <n v="32.74"/>
    <n v="1.44"/>
    <n v="43"/>
    <n v="4.3"/>
    <n v="47.3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566 DICKSON"/>
    <s v="CALTEX Australia - Fuel"/>
    <n v="7071340000000000"/>
    <d v="2019-06-11T00:00:00"/>
    <d v="1899-12-30T13:30:00"/>
    <m/>
    <x v="0"/>
    <n v="57.96"/>
    <n v="1.46"/>
    <n v="76.87"/>
    <n v="7.69"/>
    <n v="84.56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566 DICKSON"/>
    <s v="CALTEX Australia - Fuel"/>
    <n v="7071340000000000"/>
    <d v="2019-08-08T00:00:00"/>
    <d v="1899-12-30T09:15:00"/>
    <m/>
    <x v="0"/>
    <n v="60.45"/>
    <n v="1.45"/>
    <n v="79.59"/>
    <n v="7.96"/>
    <n v="87.55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09 ERINDALE"/>
    <s v="CALTEX Australia - Fuel"/>
    <n v="7071340000000000"/>
    <d v="2019-09-04T00:00:00"/>
    <d v="1899-12-30T09:05:00"/>
    <n v="181170"/>
    <x v="0"/>
    <n v="25.48"/>
    <n v="1.44"/>
    <n v="33.35"/>
    <n v="3.34"/>
    <n v="36.69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09 ERINDALE"/>
    <s v="CALTEX Australia - Fuel"/>
    <n v="7071340000000000"/>
    <d v="2019-09-05T00:00:00"/>
    <d v="1899-12-30T09:12:00"/>
    <n v="181357"/>
    <x v="0"/>
    <n v="38.130000000000003"/>
    <n v="1.41"/>
    <n v="48.85"/>
    <n v="4.8899999999999997"/>
    <n v="53.74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09 ERINDALE"/>
    <s v="CALTEX Australia - Fuel"/>
    <n v="7071340000000000"/>
    <d v="2019-11-15T00:00:00"/>
    <d v="1899-12-30T13:23:00"/>
    <n v="115615"/>
    <x v="0"/>
    <n v="38.770000000000003"/>
    <n v="1.45"/>
    <n v="51.27"/>
    <n v="5.13"/>
    <n v="56.4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09 ERINDALE"/>
    <s v="CALTEX Australia - Fuel"/>
    <n v="7071340000000000"/>
    <d v="2019-12-04T00:00:00"/>
    <d v="1899-12-30T00:33:00"/>
    <n v="186627"/>
    <x v="0"/>
    <n v="29.83"/>
    <n v="1.44"/>
    <n v="38.950000000000003"/>
    <n v="3.9"/>
    <n v="42.85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44 MAWSON"/>
    <s v="CALTEX Australia - Fuel"/>
    <n v="7071340000000000"/>
    <d v="2019-05-30T00:00:00"/>
    <d v="1899-12-30T10:15:00"/>
    <n v="173096"/>
    <x v="0"/>
    <n v="42.11"/>
    <n v="1.46"/>
    <n v="55.85"/>
    <n v="5.59"/>
    <n v="61.44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44 MAWSON"/>
    <s v="CALTEX Australia - Fuel"/>
    <n v="7071340000000000"/>
    <d v="2019-11-06T00:00:00"/>
    <d v="1899-12-30T10:10:00"/>
    <m/>
    <x v="0"/>
    <n v="28.03"/>
    <n v="1.46"/>
    <n v="37.15"/>
    <n v="3.72"/>
    <n v="40.869999999999997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44 MAWSON"/>
    <s v="CALTEX Australia - Fuel"/>
    <n v="7071340000000000"/>
    <d v="2019-11-08T00:00:00"/>
    <d v="1899-12-30T10:10:00"/>
    <m/>
    <x v="0"/>
    <n v="34.020000000000003"/>
    <n v="1.46"/>
    <n v="45.08"/>
    <n v="4.51"/>
    <n v="49.59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88 HUME"/>
    <s v="CALTEX Australia - Fuel"/>
    <n v="7071340000000000"/>
    <d v="2019-08-09T00:00:00"/>
    <d v="1899-12-30T15:40:00"/>
    <m/>
    <x v="0"/>
    <n v="61.75"/>
    <n v="1.39"/>
    <n v="77.97"/>
    <n v="7.8"/>
    <n v="85.77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88 HUME"/>
    <s v="CALTEX Australia - Fuel"/>
    <n v="7071340000000000"/>
    <d v="2019-08-13T00:00:00"/>
    <d v="1899-12-30T15:39:00"/>
    <n v="1060"/>
    <x v="0"/>
    <n v="57.98"/>
    <n v="1.39"/>
    <n v="73.209999999999994"/>
    <n v="7.32"/>
    <n v="80.53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88 HUME"/>
    <s v="CALTEX Australia - Fuel"/>
    <n v="7071340000000000"/>
    <d v="2019-08-20T00:00:00"/>
    <d v="1899-12-30T15:46:00"/>
    <m/>
    <x v="0"/>
    <n v="53.28"/>
    <n v="1.39"/>
    <n v="67.28"/>
    <n v="6.73"/>
    <n v="74.010000000000005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88 HUME"/>
    <s v="CALTEX Australia - Fuel"/>
    <n v="7071340000000000"/>
    <d v="2019-08-23T00:00:00"/>
    <d v="1899-12-30T15:37:00"/>
    <n v="180272"/>
    <x v="0"/>
    <n v="57.86"/>
    <n v="1.39"/>
    <n v="73.06"/>
    <n v="7.31"/>
    <n v="80.37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88 HUME"/>
    <s v="CALTEX Australia - Fuel"/>
    <n v="7071340000000000"/>
    <d v="2019-08-27T00:00:00"/>
    <d v="1899-12-30T15:43:00"/>
    <m/>
    <x v="0"/>
    <n v="50.74"/>
    <n v="1.39"/>
    <n v="64.069999999999993"/>
    <n v="6.41"/>
    <n v="70.48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88 HUME"/>
    <s v="CALTEX Australia - Fuel"/>
    <n v="7071340000000000"/>
    <d v="2019-08-28T00:00:00"/>
    <d v="1899-12-30T13:50:00"/>
    <m/>
    <x v="0"/>
    <n v="30.5"/>
    <n v="1.39"/>
    <n v="38.51"/>
    <n v="3.85"/>
    <n v="42.36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88 HUME"/>
    <s v="CALTEX Australia - Fuel"/>
    <n v="7071340000000000"/>
    <d v="2019-10-31T00:00:00"/>
    <d v="1899-12-30T13:07:00"/>
    <n v="184954"/>
    <x v="0"/>
    <n v="29.87"/>
    <n v="1.42"/>
    <n v="38.54"/>
    <n v="3.85"/>
    <n v="42.39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88 HUME"/>
    <s v="CALTEX Australia - Fuel"/>
    <n v="7071340000000000"/>
    <d v="2019-12-10T00:00:00"/>
    <d v="1899-12-30T11:21:00"/>
    <n v="187013"/>
    <x v="0"/>
    <n v="28.97"/>
    <n v="1.43"/>
    <n v="37.64"/>
    <n v="3.76"/>
    <n v="41.4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88 HUME"/>
    <s v="CALTEX Australia - Fuel"/>
    <n v="7071340000000000"/>
    <d v="2019-12-19T00:00:00"/>
    <d v="1899-12-30T14:05:00"/>
    <n v="187666"/>
    <x v="0"/>
    <n v="31.84"/>
    <n v="1.43"/>
    <n v="41.36"/>
    <n v="4.1399999999999997"/>
    <n v="45.5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90 BELCONNEN"/>
    <s v="CALTEX Australia - Fuel"/>
    <n v="7071340000000000"/>
    <d v="2019-05-01T00:00:00"/>
    <d v="1899-12-30T10:56:00"/>
    <n v="171711"/>
    <x v="0"/>
    <n v="46.01"/>
    <n v="1.46"/>
    <n v="61.03"/>
    <n v="6.1"/>
    <n v="67.13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90 BELCONNEN"/>
    <s v="CALTEX Australia - Fuel"/>
    <n v="7071340000000000"/>
    <d v="2019-06-13T00:00:00"/>
    <d v="1899-12-30T13:06:00"/>
    <m/>
    <x v="0"/>
    <n v="56.6"/>
    <n v="1.46"/>
    <n v="75.069999999999993"/>
    <n v="7.51"/>
    <n v="82.58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90 BELCONNEN"/>
    <s v="CALTEX Australia - Fuel"/>
    <n v="7071340000000000"/>
    <d v="2019-07-10T00:00:00"/>
    <d v="1899-12-30T11:35:00"/>
    <n v="175779"/>
    <x v="0"/>
    <n v="43.66"/>
    <n v="1.45"/>
    <n v="57.37"/>
    <n v="5.74"/>
    <n v="63.11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90 BELCONNEN"/>
    <s v="CALTEX Australia - Fuel"/>
    <n v="7071340000000000"/>
    <d v="2019-07-17T00:00:00"/>
    <d v="1899-12-30T00:34:00"/>
    <n v="175945"/>
    <x v="0"/>
    <n v="40.03"/>
    <n v="1.44"/>
    <n v="52.4"/>
    <n v="5.24"/>
    <n v="57.64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90 BELCONNEN"/>
    <s v="CALTEX Australia - Fuel"/>
    <n v="7071340000000000"/>
    <d v="2019-07-24T00:00:00"/>
    <d v="1899-12-30T11:56:00"/>
    <n v="176578"/>
    <x v="0"/>
    <n v="18.73"/>
    <n v="1.44"/>
    <n v="24.6"/>
    <n v="2.46"/>
    <n v="27.06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90 BELCONNEN"/>
    <s v="CALTEX Australia - Fuel"/>
    <n v="7071340000000000"/>
    <d v="2019-07-25T00:00:00"/>
    <d v="1899-12-30T00:54:00"/>
    <n v="176764"/>
    <x v="0"/>
    <n v="39.950000000000003"/>
    <n v="1.44"/>
    <n v="52.47"/>
    <n v="5.25"/>
    <n v="57.72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90 BELCONNEN"/>
    <s v="CALTEX Australia - Fuel"/>
    <n v="7071340000000000"/>
    <d v="2019-08-22T00:00:00"/>
    <d v="1899-12-30T09:15:00"/>
    <m/>
    <x v="0"/>
    <n v="57.17"/>
    <n v="1.44"/>
    <n v="74.61"/>
    <n v="7.46"/>
    <n v="82.07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90 BELCONNEN"/>
    <s v="CALTEX Australia - Fuel"/>
    <n v="7071340000000000"/>
    <d v="2019-10-11T00:00:00"/>
    <d v="1899-12-30T00:45:00"/>
    <n v="186372"/>
    <x v="0"/>
    <n v="26.63"/>
    <n v="1.48"/>
    <n v="35.85"/>
    <n v="3.59"/>
    <n v="39.44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90 BELCONNEN"/>
    <s v="CALTEX Australia - Fuel"/>
    <n v="7071340000000000"/>
    <d v="2019-10-30T00:00:00"/>
    <d v="1899-12-30T11:17:00"/>
    <m/>
    <x v="0"/>
    <n v="55.1"/>
    <n v="1.47"/>
    <n v="73.55"/>
    <n v="7.36"/>
    <n v="80.91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90 BELCONNEN"/>
    <s v="CALTEX Australia - Fuel"/>
    <n v="7071340000000000"/>
    <d v="2019-11-27T00:00:00"/>
    <d v="1899-12-30T11:50:00"/>
    <n v="180092"/>
    <x v="0"/>
    <n v="32.619999999999997"/>
    <n v="1.43"/>
    <n v="42.45"/>
    <n v="4.25"/>
    <n v="46.7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90 BELCONNEN"/>
    <s v="CALTEX Australia - Fuel"/>
    <n v="7071340000000000"/>
    <d v="2019-12-03T00:00:00"/>
    <d v="1899-12-30T11:56:00"/>
    <n v="186516"/>
    <x v="0"/>
    <n v="26.3"/>
    <n v="1.43"/>
    <n v="34.28"/>
    <n v="3.43"/>
    <n v="37.71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90 BELCONNEN"/>
    <s v="CALTEX Australia - Fuel"/>
    <n v="7071340000000000"/>
    <d v="2019-12-09T00:00:00"/>
    <d v="1899-12-30T13:28:00"/>
    <n v="186911"/>
    <x v="0"/>
    <n v="18.73"/>
    <n v="1.45"/>
    <n v="24.7"/>
    <n v="2.4700000000000002"/>
    <n v="27.17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1-07T00:00:00"/>
    <d v="1899-12-30T13:55:00"/>
    <n v="161041"/>
    <x v="0"/>
    <n v="55.98"/>
    <n v="1.25"/>
    <n v="63.85"/>
    <n v="6.39"/>
    <n v="70.239999999999995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1-08T00:00:00"/>
    <d v="1899-12-30T10:27:00"/>
    <n v="8364"/>
    <x v="0"/>
    <n v="57.77"/>
    <n v="1.25"/>
    <n v="65.88"/>
    <n v="6.59"/>
    <n v="72.47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1-16T00:00:00"/>
    <d v="1899-12-30T09:19:00"/>
    <n v="161630"/>
    <x v="0"/>
    <n v="60.65"/>
    <n v="1.25"/>
    <n v="69.05"/>
    <n v="6.91"/>
    <n v="75.959999999999994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4-24T00:00:00"/>
    <d v="1899-12-30T08:05:00"/>
    <n v="171485"/>
    <x v="0"/>
    <n v="46.78"/>
    <n v="1.45"/>
    <n v="61.62"/>
    <n v="6.16"/>
    <n v="67.78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5-03T00:00:00"/>
    <d v="1899-12-30T13:37:00"/>
    <n v="171862"/>
    <x v="0"/>
    <n v="38.909999999999997"/>
    <n v="1.45"/>
    <n v="51.25"/>
    <n v="5.13"/>
    <n v="56.38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5-17T00:00:00"/>
    <d v="1899-12-30T13:56:00"/>
    <n v="172693"/>
    <x v="0"/>
    <n v="35.29"/>
    <n v="1.45"/>
    <n v="46.49"/>
    <n v="4.6500000000000004"/>
    <n v="51.14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5-24T00:00:00"/>
    <d v="1899-12-30T08:42:00"/>
    <n v="172906"/>
    <x v="0"/>
    <n v="47.8"/>
    <n v="1.45"/>
    <n v="62.96"/>
    <n v="6.3"/>
    <n v="69.260000000000005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6-03T00:00:00"/>
    <d v="1899-12-30T13:37:00"/>
    <n v="173321"/>
    <x v="0"/>
    <n v="35.369999999999997"/>
    <n v="1.45"/>
    <n v="46.59"/>
    <n v="4.66"/>
    <n v="51.25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6-26T00:00:00"/>
    <d v="1899-12-30T08:46:00"/>
    <n v="175000"/>
    <x v="0"/>
    <n v="47.05"/>
    <n v="1.29"/>
    <n v="55.31"/>
    <n v="5.53"/>
    <n v="60.84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7-03T00:00:00"/>
    <d v="1899-12-30T00:12:00"/>
    <n v="175426"/>
    <x v="0"/>
    <n v="47.03"/>
    <n v="1.39"/>
    <n v="59.38"/>
    <n v="5.94"/>
    <n v="65.319999999999993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8-06T00:00:00"/>
    <d v="1899-12-30T09:06:00"/>
    <m/>
    <x v="0"/>
    <n v="60.7"/>
    <n v="1.39"/>
    <n v="76.650000000000006"/>
    <n v="7.67"/>
    <n v="84.32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8-15T00:00:00"/>
    <d v="1899-12-30T16:00:00"/>
    <n v="197550"/>
    <x v="0"/>
    <n v="69.34"/>
    <n v="1.39"/>
    <n v="87.55"/>
    <n v="8.76"/>
    <n v="96.31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8-16T00:00:00"/>
    <d v="1899-12-30T15:42:00"/>
    <n v="179445"/>
    <x v="0"/>
    <n v="46.92"/>
    <n v="1.39"/>
    <n v="59.25"/>
    <n v="5.93"/>
    <n v="65.180000000000007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9-09T00:00:00"/>
    <d v="1899-12-30T14:10:00"/>
    <m/>
    <x v="0"/>
    <n v="40.5"/>
    <n v="1.39"/>
    <n v="51.14"/>
    <n v="5.1100000000000003"/>
    <n v="56.25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9-12T00:00:00"/>
    <d v="1899-12-30T08:23:00"/>
    <n v="181770"/>
    <x v="0"/>
    <n v="40.119999999999997"/>
    <n v="1.39"/>
    <n v="50.66"/>
    <n v="5.07"/>
    <n v="55.73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9-24T00:00:00"/>
    <d v="1899-12-30T13:19:00"/>
    <m/>
    <x v="0"/>
    <n v="61.26"/>
    <n v="1.41"/>
    <n v="78.349999999999994"/>
    <n v="7.84"/>
    <n v="86.19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9-26T00:00:00"/>
    <d v="1899-12-30T09:42:00"/>
    <m/>
    <x v="0"/>
    <n v="44.37"/>
    <n v="1.43"/>
    <n v="57.48"/>
    <n v="5.75"/>
    <n v="63.23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9-27T00:00:00"/>
    <d v="1899-12-30T00:49:00"/>
    <m/>
    <x v="0"/>
    <n v="25.19"/>
    <n v="1.43"/>
    <n v="32.64"/>
    <n v="3.26"/>
    <n v="35.9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10-01T00:00:00"/>
    <d v="1899-12-30T13:23:00"/>
    <n v="183048"/>
    <x v="0"/>
    <n v="61.61"/>
    <n v="1.43"/>
    <n v="79.81"/>
    <n v="7.98"/>
    <n v="87.79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10-15T00:00:00"/>
    <d v="1899-12-30T11:56:00"/>
    <m/>
    <x v="0"/>
    <n v="49.24"/>
    <n v="1.42"/>
    <n v="63.52"/>
    <n v="6.35"/>
    <n v="69.87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11-29T00:00:00"/>
    <d v="1899-12-30T14:23:00"/>
    <n v="186354"/>
    <x v="0"/>
    <n v="52.61"/>
    <n v="1.44"/>
    <n v="68.83"/>
    <n v="6.88"/>
    <n v="75.709999999999994"/>
  </r>
  <r>
    <x v="390"/>
    <s v="ACT TCCS - IRPT - Flexible Transport Services - SNT Fleet"/>
    <n v="241497"/>
    <m/>
    <s v="Bus"/>
    <n v="187546"/>
    <m/>
    <s v="MITSUBISHI FUSO"/>
    <s v="ROSA"/>
    <s v="BE64D Standard 4.9 Auto Bus"/>
    <s v="HOLT CALTEX WOOLWORTHS"/>
    <s v="CALTEX Australia - Fuel"/>
    <n v="7071340000000000"/>
    <d v="2019-02-05T00:00:00"/>
    <d v="1899-12-30T13:59:00"/>
    <n v="162787"/>
    <x v="0"/>
    <n v="50.27"/>
    <n v="1.36"/>
    <n v="62.15"/>
    <n v="6.22"/>
    <n v="68.37"/>
  </r>
  <r>
    <x v="390"/>
    <s v="ACT TCCS - IRPT - Flexible Transport Services - SNT Fleet"/>
    <n v="241497"/>
    <m/>
    <s v="Bus"/>
    <n v="187546"/>
    <m/>
    <s v="MITSUBISHI FUSO"/>
    <s v="ROSA"/>
    <s v="BE64D Standard 4.9 Auto Bus"/>
    <s v="HOLT CALTEX WOOLWORTHS"/>
    <s v="CALTEX Australia - Fuel"/>
    <n v="7071340000000000"/>
    <d v="2019-02-06T00:00:00"/>
    <d v="1899-12-30T14:13:00"/>
    <n v="162975"/>
    <x v="0"/>
    <n v="35.39"/>
    <n v="1.36"/>
    <n v="43.75"/>
    <n v="4.38"/>
    <n v="48.13"/>
  </r>
  <r>
    <x v="390"/>
    <s v="ACT TCCS - IRPT - Flexible Transport Services - SNT Fleet"/>
    <n v="241497"/>
    <m/>
    <s v="Bus"/>
    <n v="187546"/>
    <m/>
    <s v="MITSUBISHI FUSO"/>
    <s v="ROSA"/>
    <s v="BE64D Standard 4.9 Auto Bus"/>
    <s v="HOLT CALTEX WOOLWORTHS"/>
    <s v="CALTEX Australia - Fuel"/>
    <n v="7071340000000000"/>
    <d v="2019-02-08T00:00:00"/>
    <d v="1899-12-30T07:25:00"/>
    <n v="163280"/>
    <x v="0"/>
    <n v="56.88"/>
    <n v="1.36"/>
    <n v="70.31"/>
    <n v="7.03"/>
    <n v="77.34"/>
  </r>
  <r>
    <x v="390"/>
    <s v="ACT TCCS - IRPT - Flexible Transport Services - SNT Fleet"/>
    <n v="241497"/>
    <m/>
    <s v="Bus"/>
    <n v="187546"/>
    <m/>
    <s v="MITSUBISHI FUSO"/>
    <s v="ROSA"/>
    <s v="BE64D Standard 4.9 Auto Bus"/>
    <s v="HOLT CALTEX WOOLWORTHS"/>
    <s v="CALTEX Australia - Fuel"/>
    <n v="7071340000000000"/>
    <d v="2019-02-11T00:00:00"/>
    <d v="1899-12-30T14:29:00"/>
    <n v="163569"/>
    <x v="0"/>
    <n v="52.76"/>
    <n v="1.35"/>
    <n v="64.849999999999994"/>
    <n v="6.49"/>
    <n v="71.34"/>
  </r>
  <r>
    <x v="390"/>
    <s v="ACT TCCS - IRPT - Flexible Transport Services - SNT Fleet"/>
    <n v="241497"/>
    <m/>
    <s v="Bus"/>
    <n v="187546"/>
    <m/>
    <s v="MITSUBISHI FUSO"/>
    <s v="ROSA"/>
    <s v="BE64D Standard 4.9 Auto Bus"/>
    <s v="HOLT CALTEX WOOLWORTHS"/>
    <s v="CALTEX Australia - Fuel"/>
    <n v="7071340000000000"/>
    <d v="2019-02-13T00:00:00"/>
    <d v="1899-12-30T07:32:00"/>
    <n v="163862"/>
    <x v="0"/>
    <n v="55.78"/>
    <n v="1.39"/>
    <n v="70.52"/>
    <n v="7.05"/>
    <n v="77.569999999999993"/>
  </r>
  <r>
    <x v="390"/>
    <s v="ACT TCCS - IRPT - Flexible Transport Services - SNT Fleet"/>
    <n v="241497"/>
    <m/>
    <s v="Bus"/>
    <n v="187546"/>
    <m/>
    <s v="MITSUBISHI FUSO"/>
    <s v="ROSA"/>
    <s v="BE64D Standard 4.9 Auto Bus"/>
    <s v="HOLT CALTEX WOOLWORTHS"/>
    <s v="CALTEX Australia - Fuel"/>
    <n v="7071340000000000"/>
    <d v="2019-02-14T00:00:00"/>
    <d v="1899-12-30T13:30:00"/>
    <n v="164193"/>
    <x v="0"/>
    <n v="57.16"/>
    <n v="1.39"/>
    <n v="72.260000000000005"/>
    <n v="7.23"/>
    <n v="79.489999999999995"/>
  </r>
  <r>
    <x v="390"/>
    <s v="ACT TCCS - IRPT - Flexible Transport Services - SNT Fleet"/>
    <n v="241497"/>
    <m/>
    <s v="Bus"/>
    <n v="187546"/>
    <m/>
    <s v="MITSUBISHI FUSO"/>
    <s v="ROSA"/>
    <s v="BE64D Standard 4.9 Auto Bus"/>
    <s v="HOLT CALTEX WOOLWORTHS"/>
    <s v="CALTEX Australia - Fuel"/>
    <n v="7071340000000000"/>
    <d v="2019-05-14T00:00:00"/>
    <d v="1899-12-30T00:12:00"/>
    <n v="172422"/>
    <x v="0"/>
    <n v="31.9"/>
    <n v="1.49"/>
    <n v="43.18"/>
    <n v="4.32"/>
    <n v="47.5"/>
  </r>
  <r>
    <x v="390"/>
    <s v="ACT TCCS - IRPT - Flexible Transport Services - SNT Fleet"/>
    <n v="241497"/>
    <m/>
    <s v="Bus"/>
    <n v="187546"/>
    <m/>
    <s v="MITSUBISHI FUSO"/>
    <s v="ROSA"/>
    <s v="BE64D Standard 4.9 Auto Bus"/>
    <s v="HOLT CALTEX WOOLWORTHS"/>
    <s v="CALTEX Australia - Fuel"/>
    <n v="7071340000000000"/>
    <d v="2019-06-04T00:00:00"/>
    <d v="1899-12-30T14:11:00"/>
    <n v="173525"/>
    <x v="0"/>
    <n v="34.81"/>
    <n v="1.47"/>
    <n v="46.49"/>
    <n v="4.6500000000000004"/>
    <n v="51.14"/>
  </r>
  <r>
    <x v="390"/>
    <s v="ACT TCCS - IRPT - Flexible Transport Services - SNT Fleet"/>
    <n v="241497"/>
    <m/>
    <s v="Bus"/>
    <n v="187546"/>
    <m/>
    <s v="MITSUBISHI FUSO"/>
    <s v="ROSA"/>
    <s v="BE64D Standard 4.9 Auto Bus"/>
    <s v="HOLT CALTEX WOOLWORTHS"/>
    <s v="CALTEX Australia - Fuel"/>
    <n v="7071340000000000"/>
    <d v="2019-07-23T00:00:00"/>
    <d v="1899-12-30T14:41:00"/>
    <n v="176404"/>
    <x v="0"/>
    <n v="57.66"/>
    <n v="1.45"/>
    <n v="76.25"/>
    <n v="7.63"/>
    <n v="83.88"/>
  </r>
  <r>
    <x v="390"/>
    <s v="ACT TCCS - IRPT - Flexible Transport Services - SNT Fleet"/>
    <n v="241497"/>
    <m/>
    <s v="Bus"/>
    <n v="187546"/>
    <m/>
    <s v="MITSUBISHI FUSO"/>
    <s v="ROSA"/>
    <s v="BE64D Standard 4.9 Auto Bus"/>
    <s v="HOLT CALTEX WOOLWORTHS"/>
    <s v="CALTEX Australia - Fuel"/>
    <n v="7071340000000000"/>
    <d v="2019-07-26T00:00:00"/>
    <d v="1899-12-30T11:59:00"/>
    <n v="176973"/>
    <x v="0"/>
    <n v="35.42"/>
    <n v="1.45"/>
    <n v="46.84"/>
    <n v="4.68"/>
    <n v="51.52"/>
  </r>
  <r>
    <x v="390"/>
    <s v="ACT TCCS - IRPT - Flexible Transport Services - SNT Fleet"/>
    <n v="241497"/>
    <m/>
    <s v="Bus"/>
    <n v="187546"/>
    <m/>
    <s v="MITSUBISHI FUSO"/>
    <s v="ROSA"/>
    <s v="BE64D Standard 4.9 Auto Bus"/>
    <s v="HOLT CALTEX WOOLWORTHS"/>
    <s v="CALTEX Australia - Fuel"/>
    <n v="7071340000000000"/>
    <d v="2019-10-10T00:00:00"/>
    <d v="1899-12-30T10:19:00"/>
    <n v="183522"/>
    <x v="0"/>
    <n v="46.25"/>
    <n v="1.5"/>
    <n v="63"/>
    <n v="6.3"/>
    <n v="69.3"/>
  </r>
  <r>
    <x v="390"/>
    <s v="ACT TCCS - IRPT - Flexible Transport Services - SNT Fleet"/>
    <n v="241497"/>
    <m/>
    <s v="Bus"/>
    <n v="187546"/>
    <m/>
    <s v="MITSUBISHI FUSO"/>
    <s v="ROSA"/>
    <s v="BE64D Standard 4.9 Auto Bus"/>
    <s v="KAMBAH CALTEX WOOLWORTHS"/>
    <s v="CALTEX Australia - Fuel"/>
    <n v="7071340000000000"/>
    <d v="2019-05-16T00:00:00"/>
    <d v="1899-12-30T11:55:00"/>
    <n v="177570"/>
    <x v="0"/>
    <n v="23.48"/>
    <n v="1.47"/>
    <n v="31.35"/>
    <n v="3.14"/>
    <n v="34.49"/>
  </r>
  <r>
    <x v="390"/>
    <s v="ACT TCCS - IRPT - Flexible Transport Services - SNT Fleet"/>
    <n v="241497"/>
    <m/>
    <s v="Bus"/>
    <n v="187546"/>
    <m/>
    <s v="MITSUBISHI FUSO"/>
    <s v="ROSA"/>
    <s v="BE64D Standard 4.9 Auto Bus"/>
    <s v="KAMBAH CALTEX WOOLWORTHS"/>
    <s v="CALTEX Australia - Fuel"/>
    <n v="7071340000000000"/>
    <d v="2019-06-07T00:00:00"/>
    <d v="1899-12-30T10:33:00"/>
    <m/>
    <x v="0"/>
    <n v="32.590000000000003"/>
    <n v="1.46"/>
    <n v="43.23"/>
    <n v="4.32"/>
    <n v="47.55"/>
  </r>
  <r>
    <x v="390"/>
    <s v="ACT TCCS - IRPT - Flexible Transport Services - SNT Fleet"/>
    <n v="241497"/>
    <m/>
    <s v="Bus"/>
    <n v="187546"/>
    <m/>
    <s v="MITSUBISHI FUSO"/>
    <s v="ROSA"/>
    <s v="BE64D Standard 4.9 Auto Bus"/>
    <s v="KAMBAH CALTEX WOOLWORTHS"/>
    <s v="CALTEX Australia - Fuel"/>
    <n v="7071340000000000"/>
    <d v="2019-06-27T00:00:00"/>
    <d v="1899-12-30T10:47:00"/>
    <n v="175170"/>
    <x v="0"/>
    <n v="31.95"/>
    <n v="1.4"/>
    <n v="40.64"/>
    <n v="4.0599999999999996"/>
    <n v="44.7"/>
  </r>
  <r>
    <x v="390"/>
    <s v="ACT TCCS - IRPT - Flexible Transport Services - SNT Fleet"/>
    <n v="241497"/>
    <m/>
    <s v="Bus"/>
    <n v="187546"/>
    <m/>
    <s v="MITSUBISHI FUSO"/>
    <s v="ROSA"/>
    <s v="BE64D Standard 4.9 Auto Bus"/>
    <s v="KAMBAH CALTEX WOOLWORTHS"/>
    <s v="CALTEX Australia - Fuel"/>
    <n v="7071340000000000"/>
    <d v="2019-07-05T00:00:00"/>
    <d v="1899-12-30T00:23:00"/>
    <n v="175600"/>
    <x v="0"/>
    <n v="26.21"/>
    <n v="1.42"/>
    <n v="33.799999999999997"/>
    <n v="3.38"/>
    <n v="37.18"/>
  </r>
  <r>
    <x v="390"/>
    <s v="ACT TCCS - IRPT - Flexible Transport Services - SNT Fleet"/>
    <n v="241497"/>
    <m/>
    <s v="Bus"/>
    <n v="187546"/>
    <m/>
    <s v="MITSUBISHI FUSO"/>
    <s v="ROSA"/>
    <s v="BE64D Standard 4.9 Auto Bus"/>
    <s v="KAMBAH CALTEX WOOLWORTHS"/>
    <s v="CALTEX Australia - Fuel"/>
    <n v="7071340000000000"/>
    <d v="2019-07-31T00:00:00"/>
    <d v="1899-12-30T11:21:00"/>
    <n v="177149"/>
    <x v="0"/>
    <n v="44.01"/>
    <n v="1.46"/>
    <n v="58.24"/>
    <n v="5.82"/>
    <n v="64.06"/>
  </r>
  <r>
    <x v="390"/>
    <s v="ACT TCCS - IRPT - Flexible Transport Services - SNT Fleet"/>
    <n v="241497"/>
    <m/>
    <s v="Bus"/>
    <n v="187546"/>
    <m/>
    <s v="MITSUBISHI FUSO"/>
    <s v="ROSA"/>
    <s v="BE64D Standard 4.9 Auto Bus"/>
    <s v="KAMBAH CALTEX WOOLWORTHS"/>
    <s v="CALTEX Australia - Fuel"/>
    <n v="7071340000000000"/>
    <d v="2019-08-26T00:00:00"/>
    <d v="1899-12-30T00:25:00"/>
    <n v="180450"/>
    <x v="0"/>
    <n v="21.83"/>
    <n v="1.45"/>
    <n v="28.68"/>
    <n v="2.87"/>
    <n v="31.55"/>
  </r>
  <r>
    <x v="390"/>
    <s v="ACT TCCS - IRPT - Flexible Transport Services - SNT Fleet"/>
    <n v="241497"/>
    <m/>
    <s v="Bus"/>
    <n v="187546"/>
    <m/>
    <s v="MITSUBISHI FUSO"/>
    <s v="ROSA"/>
    <s v="BE64D Standard 4.9 Auto Bus"/>
    <s v="KAMBAH CALTEX WOOLWORTHS"/>
    <s v="CALTEX Australia - Fuel"/>
    <n v="7071340000000000"/>
    <d v="2019-11-25T00:00:00"/>
    <d v="1899-12-30T10:44:00"/>
    <n v="185929"/>
    <x v="0"/>
    <n v="13.38"/>
    <n v="1.44"/>
    <n v="17.52"/>
    <n v="1.75"/>
    <n v="19.27"/>
  </r>
  <r>
    <x v="390"/>
    <s v="ACT TCCS - IRPT - Flexible Transport Services - SNT Fleet"/>
    <n v="241497"/>
    <m/>
    <s v="Bus"/>
    <n v="187546"/>
    <m/>
    <s v="MITSUBISHI FUSO"/>
    <s v="ROSA"/>
    <s v="BE64D Standard 4.9 Auto Bus"/>
    <s v="KAMBAH CALTEX WOOLWORTHS"/>
    <s v="CALTEX Australia - Fuel"/>
    <n v="7071340000000000"/>
    <d v="2019-12-16T00:00:00"/>
    <d v="1899-12-30T00:44:00"/>
    <n v="187354"/>
    <x v="0"/>
    <n v="28.91"/>
    <n v="1.45"/>
    <n v="38.229999999999997"/>
    <n v="3.82"/>
    <n v="42.05"/>
  </r>
  <r>
    <x v="390"/>
    <s v="ACT TCCS - IRPT - Flexible Transport Services - SNT Fleet"/>
    <n v="241497"/>
    <m/>
    <s v="Bus"/>
    <n v="187546"/>
    <m/>
    <s v="MITSUBISHI FUSO"/>
    <s v="ROSA"/>
    <s v="BE64D Standard 4.9 Auto Bus"/>
    <s v="WESTON CALTEX WOOLWORTHS"/>
    <s v="CALTEX Australia - Fuel"/>
    <n v="7071340000000000"/>
    <d v="2019-06-06T00:00:00"/>
    <d v="1899-12-30T09:03:00"/>
    <m/>
    <x v="0"/>
    <n v="63.22"/>
    <n v="1.51"/>
    <n v="86.97"/>
    <n v="8.6999999999999993"/>
    <n v="95.67"/>
  </r>
  <r>
    <x v="390"/>
    <s v="ACT TCCS - IRPT - Flexible Transport Services - SNT Fleet"/>
    <n v="241497"/>
    <m/>
    <s v="Bus"/>
    <n v="187546"/>
    <m/>
    <s v="MITSUBISHI FUSO"/>
    <s v="ROSA"/>
    <s v="BE64D Standard 4.9 Auto Bus"/>
    <s v="WESTON CALTEX WOOLWORTHS"/>
    <s v="CALTEX Australia - Fuel"/>
    <n v="7071340000000000"/>
    <d v="2019-07-19T00:00:00"/>
    <d v="1899-12-30T00:03:00"/>
    <n v="176135"/>
    <x v="0"/>
    <n v="25.42"/>
    <n v="1.45"/>
    <n v="33.409999999999997"/>
    <n v="3.34"/>
    <n v="36.75"/>
  </r>
  <r>
    <x v="391"/>
    <s v="ACT TCCS - IRPT - Flexible Transport Services - SNT Fleet"/>
    <n v="241993"/>
    <m/>
    <s v="Bus"/>
    <n v="187951"/>
    <m/>
    <s v="MITSUBISHI FUSO"/>
    <s v="ROSA"/>
    <s v="BE64D Standard 4.9 Auto Bus"/>
    <s v="BELCONNEN WOOLWORTHS S/STN"/>
    <s v="CALTEX Australia - Fuel"/>
    <n v="7071340000000000"/>
    <d v="2019-01-02T00:00:00"/>
    <d v="1899-12-30T13:09:00"/>
    <m/>
    <x v="0"/>
    <n v="58.71"/>
    <n v="1.45"/>
    <n v="77.5"/>
    <n v="7.76"/>
    <n v="85.26"/>
  </r>
  <r>
    <x v="391"/>
    <s v="ACT TCCS - IRPT - Flexible Transport Services - SNT Fleet"/>
    <n v="241993"/>
    <m/>
    <s v="Bus"/>
    <n v="187951"/>
    <m/>
    <s v="MITSUBISHI FUSO"/>
    <s v="ROSA"/>
    <s v="BE64D Standard 4.9 Auto Bus"/>
    <s v="BELCONNEN WOOLWORTHS S/STN"/>
    <s v="CALTEX Australia - Fuel"/>
    <n v="7071340000000000"/>
    <d v="2019-01-07T00:00:00"/>
    <d v="1899-12-30T09:29:00"/>
    <n v="182978"/>
    <x v="0"/>
    <n v="57.37"/>
    <n v="1.45"/>
    <n v="75.73"/>
    <n v="7.58"/>
    <n v="83.31"/>
  </r>
  <r>
    <x v="391"/>
    <s v="ACT TCCS - IRPT - Flexible Transport Services - SNT Fleet"/>
    <n v="241993"/>
    <m/>
    <s v="Bus"/>
    <n v="187951"/>
    <m/>
    <s v="MITSUBISHI FUSO"/>
    <s v="ROSA"/>
    <s v="BE64D Standard 4.9 Auto Bus"/>
    <s v="BELCONNEN WOOLWORTHS S/STN"/>
    <s v="CALTEX Australia - Fuel"/>
    <n v="7071340000000000"/>
    <d v="2019-02-11T00:00:00"/>
    <d v="1899-12-30T13:10:00"/>
    <n v="8745"/>
    <x v="0"/>
    <n v="65.19"/>
    <n v="1.45"/>
    <n v="86.05"/>
    <n v="8.61"/>
    <n v="94.66"/>
  </r>
  <r>
    <x v="391"/>
    <s v="ACT TCCS - IRPT - Flexible Transport Services - SNT Fleet"/>
    <n v="241993"/>
    <m/>
    <s v="Bus"/>
    <n v="187951"/>
    <m/>
    <s v="MITSUBISHI FUSO"/>
    <s v="ROSA"/>
    <s v="BE64D Standard 4.9 Auto Bus"/>
    <s v="BELCONNEN WOOLWORTHS S/STN"/>
    <s v="CALTEX Australia - Fuel"/>
    <n v="7071340000000000"/>
    <d v="2019-02-18T00:00:00"/>
    <d v="1899-12-30T09:42:00"/>
    <m/>
    <x v="0"/>
    <n v="61.47"/>
    <n v="1.45"/>
    <n v="81.14"/>
    <n v="8.1199999999999992"/>
    <n v="89.26"/>
  </r>
  <r>
    <x v="391"/>
    <s v="ACT TCCS - IRPT - Flexible Transport Services - SNT Fleet"/>
    <n v="241993"/>
    <m/>
    <s v="Bus"/>
    <n v="187951"/>
    <m/>
    <s v="MITSUBISHI FUSO"/>
    <s v="ROSA"/>
    <s v="BE64D Standard 4.9 Auto Bus"/>
    <s v="BELCONNEN WOOLWORTHS S/STN"/>
    <s v="CALTEX Australia - Fuel"/>
    <n v="7071340000000000"/>
    <d v="2019-02-27T00:00:00"/>
    <d v="1899-12-30T09:46:00"/>
    <m/>
    <x v="0"/>
    <n v="66.33"/>
    <n v="1.45"/>
    <n v="87.55"/>
    <n v="8.76"/>
    <n v="96.31"/>
  </r>
  <r>
    <x v="391"/>
    <s v="ACT TCCS - IRPT - Flexible Transport Services - SNT Fleet"/>
    <n v="241993"/>
    <m/>
    <s v="Bus"/>
    <n v="187951"/>
    <m/>
    <s v="MITSUBISHI FUSO"/>
    <s v="ROSA"/>
    <s v="BE64D Standard 4.9 Auto Bus"/>
    <s v="BELCONNEN WOOLWORTHS S/STN"/>
    <s v="CALTEX Australia - Fuel"/>
    <n v="7071340000000000"/>
    <d v="2019-03-06T00:00:00"/>
    <d v="1899-12-30T13:03:00"/>
    <m/>
    <x v="0"/>
    <n v="67.23"/>
    <n v="1.47"/>
    <n v="89.96"/>
    <n v="9"/>
    <n v="98.96"/>
  </r>
  <r>
    <x v="391"/>
    <s v="ACT TCCS - IRPT - Flexible Transport Services - SNT Fleet"/>
    <n v="241993"/>
    <m/>
    <s v="Bus"/>
    <n v="187951"/>
    <m/>
    <s v="MITSUBISHI FUSO"/>
    <s v="ROSA"/>
    <s v="BE64D Standard 4.9 Auto Bus"/>
    <s v="CALTEX  HUGHES"/>
    <s v="CALTEX Australia - Fuel"/>
    <n v="7071340000000000"/>
    <d v="2019-05-30T00:00:00"/>
    <d v="1899-12-30T11:59:00"/>
    <n v="195975"/>
    <x v="0"/>
    <n v="36.99"/>
    <n v="1.5"/>
    <n v="50.51"/>
    <n v="5.0599999999999996"/>
    <n v="55.57"/>
  </r>
  <r>
    <x v="391"/>
    <s v="ACT TCCS - IRPT - Flexible Transport Services - SNT Fleet"/>
    <n v="241993"/>
    <m/>
    <s v="Bus"/>
    <n v="187951"/>
    <m/>
    <s v="MITSUBISHI FUSO"/>
    <s v="ROSA"/>
    <s v="BE64D Standard 4.9 Auto Bus"/>
    <s v="CALTEX KALEEN STAR MART"/>
    <s v="CALTEX Australia - Fuel"/>
    <n v="7071340000000000"/>
    <d v="2019-03-08T00:00:00"/>
    <d v="1899-12-30T10:40:00"/>
    <m/>
    <x v="0"/>
    <n v="60.52"/>
    <n v="1.45"/>
    <n v="79.89"/>
    <n v="7.99"/>
    <n v="87.88"/>
  </r>
  <r>
    <x v="391"/>
    <s v="ACT TCCS - IRPT - Flexible Transport Services - SNT Fleet"/>
    <n v="241993"/>
    <m/>
    <s v="Bus"/>
    <n v="187951"/>
    <m/>
    <s v="MITSUBISHI FUSO"/>
    <s v="ROSA"/>
    <s v="BE64D Standard 4.9 Auto Bus"/>
    <s v="CALTEX KALEEN STAR MART"/>
    <s v="CALTEX Australia - Fuel"/>
    <n v="7071340000000000"/>
    <d v="2019-03-20T00:00:00"/>
    <d v="1899-12-30T13:23:00"/>
    <m/>
    <x v="0"/>
    <n v="56.99"/>
    <n v="1.45"/>
    <n v="75.23"/>
    <n v="7.53"/>
    <n v="82.76"/>
  </r>
  <r>
    <x v="391"/>
    <s v="ACT TCCS - IRPT - Flexible Transport Services - SNT Fleet"/>
    <n v="241993"/>
    <m/>
    <s v="Bus"/>
    <n v="187951"/>
    <m/>
    <s v="MITSUBISHI FUSO"/>
    <s v="ROSA"/>
    <s v="BE64D Standard 4.9 Auto Bus"/>
    <s v="CALWELL CALTEX WOOLWORTHS"/>
    <s v="CALTEX Australia - Fuel"/>
    <n v="7071340000000000"/>
    <d v="2019-01-22T00:00:00"/>
    <d v="1899-12-30T09:11:00"/>
    <n v="8745"/>
    <x v="0"/>
    <n v="44.58"/>
    <n v="1.46"/>
    <n v="59.17"/>
    <n v="5.92"/>
    <n v="65.09"/>
  </r>
  <r>
    <x v="391"/>
    <s v="ACT TCCS - IRPT - Flexible Transport Services - SNT Fleet"/>
    <n v="241993"/>
    <m/>
    <s v="Bus"/>
    <n v="187951"/>
    <m/>
    <s v="MITSUBISHI FUSO"/>
    <s v="ROSA"/>
    <s v="BE64D Standard 4.9 Auto Bus"/>
    <s v="CALWELL CALTEX WOOLWORTHS"/>
    <s v="CALTEX Australia - Fuel"/>
    <n v="7071340000000000"/>
    <d v="2019-03-15T00:00:00"/>
    <d v="1899-12-30T07:49:00"/>
    <m/>
    <x v="0"/>
    <n v="57.51"/>
    <n v="1.47"/>
    <n v="76.849999999999994"/>
    <n v="7.69"/>
    <n v="84.54"/>
  </r>
  <r>
    <x v="391"/>
    <s v="ACT TCCS - IRPT - Flexible Transport Services - SNT Fleet"/>
    <n v="241993"/>
    <m/>
    <s v="Bus"/>
    <n v="187951"/>
    <m/>
    <s v="MITSUBISHI FUSO"/>
    <s v="ROSA"/>
    <s v="BE64D Standard 4.9 Auto Bus"/>
    <s v="CALWELL CALTEX WOOLWORTHS"/>
    <s v="CALTEX Australia - Fuel"/>
    <n v="7071340000000000"/>
    <d v="2019-04-09T00:00:00"/>
    <d v="1899-12-30T07:37:00"/>
    <m/>
    <x v="0"/>
    <n v="55.98"/>
    <n v="1.47"/>
    <n v="74.81"/>
    <n v="7.49"/>
    <n v="82.3"/>
  </r>
  <r>
    <x v="391"/>
    <s v="ACT TCCS - IRPT - Flexible Transport Services - SNT Fleet"/>
    <n v="241993"/>
    <m/>
    <s v="Bus"/>
    <n v="187951"/>
    <m/>
    <s v="MITSUBISHI FUSO"/>
    <s v="ROSA"/>
    <s v="BE64D Standard 4.9 Auto Bus"/>
    <s v="DICKSON WOOLWORTHS S/STN"/>
    <s v="CALTEX Australia - Fuel"/>
    <n v="7071340000000000"/>
    <d v="2019-02-21T00:00:00"/>
    <d v="1899-12-30T13:30:00"/>
    <m/>
    <x v="0"/>
    <n v="60.75"/>
    <n v="1.45"/>
    <n v="80.19"/>
    <n v="8.02"/>
    <n v="88.21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529 TUGGERANONG"/>
    <s v="CALTEX Australia - Fuel"/>
    <n v="7071340000000000"/>
    <d v="2019-05-28T00:00:00"/>
    <d v="1899-12-30T10:36:00"/>
    <n v="195797"/>
    <x v="0"/>
    <n v="44.07"/>
    <n v="1.5"/>
    <n v="60.17"/>
    <n v="6.02"/>
    <n v="66.19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529 TUGGERANONG"/>
    <s v="CALTEX Australia - Fuel"/>
    <n v="7071340000000000"/>
    <d v="2019-06-12T00:00:00"/>
    <d v="1899-12-30T11:14:00"/>
    <n v="196506"/>
    <x v="0"/>
    <n v="62.12"/>
    <n v="1.5"/>
    <n v="84.82"/>
    <n v="8.49"/>
    <n v="93.31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529 TUGGERANONG"/>
    <s v="CALTEX Australia - Fuel"/>
    <n v="7071340000000000"/>
    <d v="2019-06-20T00:00:00"/>
    <d v="1899-12-30T07:27:00"/>
    <m/>
    <x v="0"/>
    <n v="54.87"/>
    <n v="1.5"/>
    <n v="74.92"/>
    <n v="7.5"/>
    <n v="82.42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566 DICKSON"/>
    <s v="CALTEX Australia - Fuel"/>
    <n v="7071340000000000"/>
    <d v="2019-06-18T00:00:00"/>
    <d v="1899-12-30T13:55:00"/>
    <n v="8559"/>
    <x v="0"/>
    <n v="64.55"/>
    <n v="1.5"/>
    <n v="88.14"/>
    <n v="8.82"/>
    <n v="96.96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566 DICKSON"/>
    <s v="CALTEX Australia - Fuel"/>
    <n v="7071340000000000"/>
    <d v="2019-06-21T00:00:00"/>
    <d v="1899-12-30T13:01:00"/>
    <m/>
    <x v="0"/>
    <n v="57.74"/>
    <n v="1.5"/>
    <n v="78.849999999999994"/>
    <n v="7.89"/>
    <n v="86.74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566 DICKSON"/>
    <s v="CALTEX Australia - Fuel"/>
    <n v="7071340000000000"/>
    <d v="2019-06-27T00:00:00"/>
    <d v="1899-12-30T10:24:00"/>
    <n v="8559"/>
    <x v="0"/>
    <n v="59.32"/>
    <n v="1.5"/>
    <n v="81"/>
    <n v="8.11"/>
    <n v="89.11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566 DICKSON"/>
    <s v="CALTEX Australia - Fuel"/>
    <n v="7071340000000000"/>
    <d v="2019-07-01T00:00:00"/>
    <d v="1899-12-30T09:03:00"/>
    <n v="855"/>
    <x v="0"/>
    <n v="66.5"/>
    <n v="1.5"/>
    <n v="90.8"/>
    <n v="9.09"/>
    <n v="99.89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788 HUME"/>
    <s v="CALTEX Australia - Fuel"/>
    <n v="7071340000000000"/>
    <d v="2019-04-01T00:00:00"/>
    <d v="1899-12-30T15:45:00"/>
    <m/>
    <x v="0"/>
    <n v="55.31"/>
    <n v="1.47"/>
    <n v="74.02"/>
    <n v="7.41"/>
    <n v="81.430000000000007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788 HUME"/>
    <s v="CALTEX Australia - Fuel"/>
    <n v="7071340000000000"/>
    <d v="2019-04-03T00:00:00"/>
    <d v="1899-12-30T15:42:00"/>
    <m/>
    <x v="0"/>
    <n v="66.709999999999994"/>
    <n v="1.47"/>
    <n v="89.27"/>
    <n v="8.93"/>
    <n v="98.2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788 HUME"/>
    <s v="CALTEX Australia - Fuel"/>
    <n v="7071340000000000"/>
    <d v="2019-04-12T00:00:00"/>
    <d v="1899-12-30T15:38:00"/>
    <m/>
    <x v="0"/>
    <n v="50.98"/>
    <n v="1.5"/>
    <n v="69.61"/>
    <n v="6.97"/>
    <n v="76.58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788 HUME"/>
    <s v="CALTEX Australia - Fuel"/>
    <n v="7071340000000000"/>
    <d v="2019-04-30T00:00:00"/>
    <d v="1899-12-30T11:12:00"/>
    <m/>
    <x v="0"/>
    <n v="63.99"/>
    <n v="1.5"/>
    <n v="87.37"/>
    <n v="8.74"/>
    <n v="96.11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788 HUME"/>
    <s v="CALTEX Australia - Fuel"/>
    <n v="7071340000000000"/>
    <d v="2019-05-10T00:00:00"/>
    <d v="1899-12-30T15:44:00"/>
    <m/>
    <x v="0"/>
    <n v="65.94"/>
    <n v="1.5"/>
    <n v="90.04"/>
    <n v="9.01"/>
    <n v="99.05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790 BELCONNEN"/>
    <s v="CALTEX Australia - Fuel"/>
    <n v="7071340000000000"/>
    <d v="2019-04-18T00:00:00"/>
    <d v="1899-12-30T09:05:00"/>
    <m/>
    <x v="0"/>
    <n v="58.87"/>
    <n v="1.5"/>
    <n v="80.38"/>
    <n v="8.0399999999999991"/>
    <n v="88.42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790 BELCONNEN"/>
    <s v="CALTEX Australia - Fuel"/>
    <n v="7071340000000000"/>
    <d v="2019-06-25T00:00:00"/>
    <d v="1899-12-30T10:26:00"/>
    <n v="855"/>
    <x v="0"/>
    <n v="63.32"/>
    <n v="1.5"/>
    <n v="86.46"/>
    <n v="8.65"/>
    <n v="95.11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790 BELCONNEN"/>
    <s v="CALTEX Australia - Fuel"/>
    <n v="7071340000000000"/>
    <d v="2019-07-03T00:00:00"/>
    <d v="1899-12-30T10:02:00"/>
    <m/>
    <x v="0"/>
    <n v="66.67"/>
    <n v="1.5"/>
    <n v="91.04"/>
    <n v="9.11"/>
    <n v="100.15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790 BELCONNEN"/>
    <s v="CALTEX Australia - Fuel"/>
    <n v="7071340000000000"/>
    <d v="2019-07-05T00:00:00"/>
    <d v="1899-12-30T09:17:00"/>
    <m/>
    <x v="0"/>
    <n v="60.96"/>
    <n v="1.5"/>
    <n v="83.24"/>
    <n v="8.33"/>
    <n v="91.57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790 BELCONNEN"/>
    <s v="CALTEX Australia - Fuel"/>
    <n v="7071340000000000"/>
    <d v="2019-07-10T00:00:00"/>
    <d v="1899-12-30T11:54:00"/>
    <m/>
    <x v="0"/>
    <n v="64.3"/>
    <n v="1.5"/>
    <n v="87.8"/>
    <n v="8.7899999999999991"/>
    <n v="96.59"/>
  </r>
  <r>
    <x v="391"/>
    <s v="ACT TCCS - IRPT - Flexible Transport Services - SNT Fleet"/>
    <n v="241993"/>
    <m/>
    <s v="Bus"/>
    <n v="187951"/>
    <m/>
    <s v="MITSUBISHI FUSO"/>
    <s v="ROSA"/>
    <s v="BE64D Standard 4.9 Auto Bus"/>
    <s v="FYSHWICK S/STN"/>
    <s v="CALTEX Australia - Fuel"/>
    <n v="7071340000000000"/>
    <d v="2019-01-24T00:00:00"/>
    <d v="1899-12-30T13:47:00"/>
    <n v="184238"/>
    <x v="0"/>
    <n v="35.74"/>
    <n v="1.35"/>
    <n v="43.93"/>
    <n v="4.4000000000000004"/>
    <n v="48.33"/>
  </r>
  <r>
    <x v="391"/>
    <s v="ACT TCCS - IRPT - Flexible Transport Services - SNT Fleet"/>
    <n v="241993"/>
    <m/>
    <s v="Bus"/>
    <n v="187951"/>
    <m/>
    <s v="MITSUBISHI FUSO"/>
    <s v="ROSA"/>
    <s v="BE64D Standard 4.9 Auto Bus"/>
    <s v="FYSHWICK S/STN"/>
    <s v="CALTEX Australia - Fuel"/>
    <n v="7071340000000000"/>
    <d v="2019-02-06T00:00:00"/>
    <d v="1899-12-30T09:22:00"/>
    <m/>
    <x v="0"/>
    <n v="61.57"/>
    <n v="1.37"/>
    <n v="76.790000000000006"/>
    <n v="7.68"/>
    <n v="84.47"/>
  </r>
  <r>
    <x v="391"/>
    <s v="ACT TCCS - IRPT - Flexible Transport Services - SNT Fleet"/>
    <n v="241993"/>
    <m/>
    <s v="Bus"/>
    <n v="187951"/>
    <m/>
    <s v="MITSUBISHI FUSO"/>
    <s v="ROSA"/>
    <s v="BE64D Standard 4.9 Auto Bus"/>
    <s v="FYSHWICK S/STN"/>
    <s v="CALTEX Australia - Fuel"/>
    <n v="7071340000000000"/>
    <d v="2019-02-08T00:00:00"/>
    <d v="1899-12-30T07:07:00"/>
    <m/>
    <x v="0"/>
    <n v="60.35"/>
    <n v="1.37"/>
    <n v="75.27"/>
    <n v="7.53"/>
    <n v="82.8"/>
  </r>
  <r>
    <x v="391"/>
    <s v="ACT TCCS - IRPT - Flexible Transport Services - SNT Fleet"/>
    <n v="241993"/>
    <m/>
    <s v="Bus"/>
    <n v="187951"/>
    <m/>
    <s v="MITSUBISHI FUSO"/>
    <s v="ROSA"/>
    <s v="BE64D Standard 4.9 Auto Bus"/>
    <s v="FYSHWICK S/STN"/>
    <s v="CALTEX Australia - Fuel"/>
    <n v="7071340000000000"/>
    <d v="2019-02-13T00:00:00"/>
    <d v="1899-12-30T00:43:00"/>
    <m/>
    <x v="0"/>
    <n v="62.57"/>
    <n v="1.38"/>
    <n v="78.38"/>
    <n v="7.84"/>
    <n v="86.22"/>
  </r>
  <r>
    <x v="391"/>
    <s v="ACT TCCS - IRPT - Flexible Transport Services - SNT Fleet"/>
    <n v="241993"/>
    <m/>
    <s v="Bus"/>
    <n v="187951"/>
    <m/>
    <s v="MITSUBISHI FUSO"/>
    <s v="ROSA"/>
    <s v="BE64D Standard 4.9 Auto Bus"/>
    <s v="FYSHWICK S/STN"/>
    <s v="CALTEX Australia - Fuel"/>
    <n v="7071340000000000"/>
    <d v="2019-02-20T00:00:00"/>
    <d v="1899-12-30T07:09:00"/>
    <m/>
    <x v="0"/>
    <n v="54.99"/>
    <n v="1.4"/>
    <n v="69.89"/>
    <n v="6.99"/>
    <n v="76.88"/>
  </r>
  <r>
    <x v="391"/>
    <s v="ACT TCCS - IRPT - Flexible Transport Services - SNT Fleet"/>
    <n v="241993"/>
    <m/>
    <s v="Bus"/>
    <n v="187951"/>
    <m/>
    <s v="MITSUBISHI FUSO"/>
    <s v="ROSA"/>
    <s v="BE64D Standard 4.9 Auto Bus"/>
    <s v="FYSHWICK S/STN"/>
    <s v="CALTEX Australia - Fuel"/>
    <n v="7071340000000000"/>
    <d v="2019-03-22T00:00:00"/>
    <d v="1899-12-30T13:36:00"/>
    <m/>
    <x v="0"/>
    <n v="58.37"/>
    <n v="1.45"/>
    <n v="77.05"/>
    <n v="7.71"/>
    <n v="84.76"/>
  </r>
  <r>
    <x v="391"/>
    <s v="ACT TCCS - IRPT - Flexible Transport Services - SNT Fleet"/>
    <n v="241993"/>
    <m/>
    <s v="Bus"/>
    <n v="187951"/>
    <m/>
    <s v="MITSUBISHI FUSO"/>
    <s v="ROSA"/>
    <s v="BE64D Standard 4.9 Auto Bus"/>
    <s v="FYSHWICK S/STN"/>
    <s v="CALTEX Australia - Fuel"/>
    <n v="7071340000000000"/>
    <d v="2019-04-05T00:00:00"/>
    <d v="1899-12-30T00:18:00"/>
    <m/>
    <x v="0"/>
    <n v="65.13"/>
    <n v="1.45"/>
    <n v="85.97"/>
    <n v="8.6"/>
    <n v="94.57"/>
  </r>
  <r>
    <x v="391"/>
    <s v="ACT TCCS - IRPT - Flexible Transport Services - SNT Fleet"/>
    <n v="241993"/>
    <m/>
    <s v="Bus"/>
    <n v="187951"/>
    <m/>
    <s v="MITSUBISHI FUSO"/>
    <s v="ROSA"/>
    <s v="BE64D Standard 4.9 Auto Bus"/>
    <s v="FYSHWICK S/STN"/>
    <s v="CALTEX Australia - Fuel"/>
    <n v="7071340000000000"/>
    <d v="2019-04-11T00:00:00"/>
    <d v="1899-12-30T07:20:00"/>
    <n v="193237"/>
    <x v="0"/>
    <n v="49.24"/>
    <n v="1.45"/>
    <n v="65"/>
    <n v="6.51"/>
    <n v="71.510000000000005"/>
  </r>
  <r>
    <x v="391"/>
    <s v="ACT TCCS - IRPT - Flexible Transport Services - SNT Fleet"/>
    <n v="241993"/>
    <m/>
    <s v="Bus"/>
    <n v="187951"/>
    <m/>
    <s v="MITSUBISHI FUSO"/>
    <s v="ROSA"/>
    <s v="BE64D Standard 4.9 Auto Bus"/>
    <s v="FYSHWICK S/STN"/>
    <s v="CALTEX Australia - Fuel"/>
    <n v="7071340000000000"/>
    <d v="2019-05-06T00:00:00"/>
    <d v="1899-12-30T15:54:00"/>
    <n v="194868"/>
    <x v="0"/>
    <n v="43.66"/>
    <n v="1.49"/>
    <n v="59.22"/>
    <n v="5.93"/>
    <n v="65.150000000000006"/>
  </r>
  <r>
    <x v="391"/>
    <s v="ACT TCCS - IRPT - Flexible Transport Services - SNT Fleet"/>
    <n v="241993"/>
    <m/>
    <s v="Bus"/>
    <n v="187951"/>
    <m/>
    <s v="MITSUBISHI FUSO"/>
    <s v="ROSA"/>
    <s v="BE64D Standard 4.9 Auto Bus"/>
    <s v="FYSHWICK S/STN"/>
    <s v="CALTEX Australia - Fuel"/>
    <n v="7071340000000000"/>
    <d v="2019-05-08T00:00:00"/>
    <d v="1899-12-30T13:18:00"/>
    <m/>
    <x v="0"/>
    <n v="61.47"/>
    <n v="1.49"/>
    <n v="83.37"/>
    <n v="8.34"/>
    <n v="91.71"/>
  </r>
  <r>
    <x v="391"/>
    <s v="ACT TCCS - IRPT - Flexible Transport Services - SNT Fleet"/>
    <n v="241993"/>
    <m/>
    <s v="Bus"/>
    <n v="187951"/>
    <m/>
    <s v="MITSUBISHI FUSO"/>
    <s v="ROSA"/>
    <s v="BE64D Standard 4.9 Auto Bus"/>
    <s v="HOLT CALTEX WOOLWORTHS"/>
    <s v="CALTEX Australia - Fuel"/>
    <n v="7071340000000000"/>
    <d v="2019-01-17T00:00:00"/>
    <d v="1899-12-30T11:32:00"/>
    <n v="183860"/>
    <x v="0"/>
    <n v="43.37"/>
    <n v="1.47"/>
    <n v="57.76"/>
    <n v="5.78"/>
    <n v="63.54"/>
  </r>
  <r>
    <x v="391"/>
    <s v="ACT TCCS - IRPT - Flexible Transport Services - SNT Fleet"/>
    <n v="241993"/>
    <m/>
    <s v="Bus"/>
    <n v="187951"/>
    <m/>
    <s v="MITSUBISHI FUSO"/>
    <s v="ROSA"/>
    <s v="BE64D Standard 4.9 Auto Bus"/>
    <s v="HOLT CALTEX WOOLWORTHS"/>
    <s v="CALTEX Australia - Fuel"/>
    <n v="7071340000000000"/>
    <d v="2019-02-04T00:00:00"/>
    <d v="1899-12-30T11:19:00"/>
    <m/>
    <x v="0"/>
    <n v="52.99"/>
    <n v="1.47"/>
    <n v="70.569999999999993"/>
    <n v="7.06"/>
    <n v="77.63"/>
  </r>
  <r>
    <x v="391"/>
    <s v="ACT TCCS - IRPT - Flexible Transport Services - SNT Fleet"/>
    <n v="241993"/>
    <m/>
    <s v="Bus"/>
    <n v="187951"/>
    <m/>
    <s v="MITSUBISHI FUSO"/>
    <s v="ROSA"/>
    <s v="BE64D Standard 4.9 Auto Bus"/>
    <s v="HOLT CALTEX WOOLWORTHS"/>
    <s v="CALTEX Australia - Fuel"/>
    <n v="7071340000000000"/>
    <d v="2019-02-25T00:00:00"/>
    <d v="1899-12-30T11:04:00"/>
    <m/>
    <x v="0"/>
    <n v="63.95"/>
    <n v="1.48"/>
    <n v="85.75"/>
    <n v="8.58"/>
    <n v="94.33"/>
  </r>
  <r>
    <x v="391"/>
    <s v="ACT TCCS - IRPT - Flexible Transport Services - SNT Fleet"/>
    <n v="241993"/>
    <m/>
    <s v="Bus"/>
    <n v="187951"/>
    <m/>
    <s v="MITSUBISHI FUSO"/>
    <s v="ROSA"/>
    <s v="BE64D Standard 4.9 Auto Bus"/>
    <s v="HOLT CALTEX WOOLWORTHS"/>
    <s v="CALTEX Australia - Fuel"/>
    <n v="7071340000000000"/>
    <d v="2019-04-26T00:00:00"/>
    <d v="1899-12-30T09:12:00"/>
    <m/>
    <x v="0"/>
    <n v="61.11"/>
    <n v="1.5"/>
    <n v="83.45"/>
    <n v="8.35"/>
    <n v="91.8"/>
  </r>
  <r>
    <x v="391"/>
    <s v="ACT TCCS - IRPT - Flexible Transport Services - SNT Fleet"/>
    <n v="241993"/>
    <m/>
    <s v="Bus"/>
    <n v="187951"/>
    <m/>
    <s v="MITSUBISHI FUSO"/>
    <s v="ROSA"/>
    <s v="BE64D Standard 4.9 Auto Bus"/>
    <s v="HUME WOOLWORTHS S/STN"/>
    <s v="CALTEX Australia - Fuel"/>
    <n v="7071340000000000"/>
    <d v="2019-03-04T00:00:00"/>
    <d v="1899-12-30T15:52:00"/>
    <m/>
    <x v="0"/>
    <n v="54.82"/>
    <n v="1.45"/>
    <n v="72.36"/>
    <n v="7.24"/>
    <n v="79.599999999999994"/>
  </r>
  <r>
    <x v="391"/>
    <s v="ACT TCCS - IRPT - Flexible Transport Services - SNT Fleet"/>
    <n v="241993"/>
    <m/>
    <s v="Bus"/>
    <n v="187951"/>
    <m/>
    <s v="MITSUBISHI FUSO"/>
    <s v="ROSA"/>
    <s v="BE64D Standard 4.9 Auto Bus"/>
    <s v="HUME WOOLWORTHS S/STN"/>
    <s v="CALTEX Australia - Fuel"/>
    <n v="7071340000000000"/>
    <d v="2019-03-13T00:00:00"/>
    <d v="1899-12-30T07:25:00"/>
    <m/>
    <x v="0"/>
    <n v="52.65"/>
    <n v="1.47"/>
    <n v="70.45"/>
    <n v="7.05"/>
    <n v="77.5"/>
  </r>
  <r>
    <x v="391"/>
    <s v="ACT TCCS - IRPT - Flexible Transport Services - SNT Fleet"/>
    <n v="241993"/>
    <m/>
    <s v="Bus"/>
    <n v="187951"/>
    <m/>
    <s v="MITSUBISHI FUSO"/>
    <s v="ROSA"/>
    <s v="BE64D Standard 4.9 Auto Bus"/>
    <s v="HUME WOOLWORTHS S/STN"/>
    <s v="CALTEX Australia - Fuel"/>
    <n v="7071340000000000"/>
    <d v="2019-03-18T00:00:00"/>
    <d v="1899-12-30T15:44:00"/>
    <m/>
    <x v="0"/>
    <n v="52.84"/>
    <n v="1.47"/>
    <n v="70.709999999999994"/>
    <n v="7.08"/>
    <n v="77.790000000000006"/>
  </r>
  <r>
    <x v="391"/>
    <s v="ACT TCCS - IRPT - Flexible Transport Services - SNT Fleet"/>
    <n v="241993"/>
    <m/>
    <s v="Bus"/>
    <n v="187951"/>
    <m/>
    <s v="MITSUBISHI FUSO"/>
    <s v="ROSA"/>
    <s v="BE64D Standard 4.9 Auto Bus"/>
    <s v="HUME WOOLWORTHS S/STN"/>
    <s v="CALTEX Australia - Fuel"/>
    <n v="7071340000000000"/>
    <d v="2019-03-26T00:00:00"/>
    <d v="1899-12-30T15:52:00"/>
    <n v="8559"/>
    <x v="0"/>
    <n v="54.85"/>
    <n v="1.47"/>
    <n v="73.400000000000006"/>
    <n v="7.35"/>
    <n v="80.75"/>
  </r>
  <r>
    <x v="391"/>
    <s v="ACT TCCS - IRPT - Flexible Transport Services - SNT Fleet"/>
    <n v="241993"/>
    <m/>
    <s v="Bus"/>
    <n v="187951"/>
    <m/>
    <s v="MITSUBISHI FUSO"/>
    <s v="ROSA"/>
    <s v="BE64D Standard 4.9 Auto Bus"/>
    <s v="HUME WOOLWORTHS S/STN"/>
    <s v="CALTEX Australia - Fuel"/>
    <n v="7071340000000000"/>
    <d v="2019-03-28T00:00:00"/>
    <d v="1899-12-30T16:05:00"/>
    <n v="8559"/>
    <x v="0"/>
    <n v="62.68"/>
    <n v="1.47"/>
    <n v="83.87"/>
    <n v="8.39"/>
    <n v="92.26"/>
  </r>
  <r>
    <x v="391"/>
    <s v="ACT TCCS - IRPT - Flexible Transport Services - SNT Fleet"/>
    <n v="241993"/>
    <m/>
    <s v="Bus"/>
    <n v="187951"/>
    <m/>
    <s v="MITSUBISHI FUSO"/>
    <s v="ROSA"/>
    <s v="BE64D Standard 4.9 Auto Bus"/>
    <s v="KAMBAH CALTEX WOOLWORTHS"/>
    <s v="CALTEX Australia - Fuel"/>
    <n v="7071340000000000"/>
    <d v="2019-06-04T00:00:00"/>
    <d v="1899-12-30T11:07:00"/>
    <n v="196202"/>
    <x v="0"/>
    <n v="38.880000000000003"/>
    <n v="1.52"/>
    <n v="53.8"/>
    <n v="5.39"/>
    <n v="59.19"/>
  </r>
  <r>
    <x v="391"/>
    <s v="ACT TCCS - IRPT - Flexible Transport Services - SNT Fleet"/>
    <n v="241993"/>
    <m/>
    <s v="Bus"/>
    <n v="187951"/>
    <m/>
    <s v="MITSUBISHI FUSO"/>
    <s v="ROSA"/>
    <s v="BE64D Standard 4.9 Auto Bus"/>
    <s v="MAWSON WOOLWORTHS S/STN"/>
    <s v="CALTEX Australia - Fuel"/>
    <n v="7071340000000000"/>
    <d v="2019-01-10T00:00:00"/>
    <d v="1899-12-30T09:05:00"/>
    <n v="183302"/>
    <x v="0"/>
    <n v="60.04"/>
    <n v="1.45"/>
    <n v="79.25"/>
    <n v="7.93"/>
    <n v="87.18"/>
  </r>
  <r>
    <x v="391"/>
    <s v="ACT TCCS - IRPT - Flexible Transport Services - SNT Fleet"/>
    <n v="241993"/>
    <m/>
    <s v="Bus"/>
    <n v="187951"/>
    <m/>
    <s v="MITSUBISHI FUSO"/>
    <s v="ROSA"/>
    <s v="BE64D Standard 4.9 Auto Bus"/>
    <s v="MAWSON WOOLWORTHS S/STN"/>
    <s v="CALTEX Australia - Fuel"/>
    <n v="7071340000000000"/>
    <d v="2019-01-14T00:00:00"/>
    <d v="1899-12-30T00:38:00"/>
    <n v="183598"/>
    <x v="0"/>
    <n v="59.37"/>
    <n v="1.45"/>
    <n v="78.37"/>
    <n v="7.84"/>
    <n v="86.21"/>
  </r>
  <r>
    <x v="391"/>
    <s v="ACT TCCS - IRPT - Flexible Transport Services - SNT Fleet"/>
    <n v="241993"/>
    <m/>
    <s v="Bus"/>
    <n v="187951"/>
    <m/>
    <s v="MITSUBISHI FUSO"/>
    <s v="ROSA"/>
    <s v="BE64D Standard 4.9 Auto Bus"/>
    <s v="MAWSON WOOLWORTHS S/STN"/>
    <s v="CALTEX Australia - Fuel"/>
    <n v="7071340000000000"/>
    <d v="2019-01-30T00:00:00"/>
    <d v="1899-12-30T11:33:00"/>
    <n v="184507"/>
    <x v="0"/>
    <n v="60.71"/>
    <n v="1.45"/>
    <n v="80.14"/>
    <n v="8.02"/>
    <n v="88.16"/>
  </r>
  <r>
    <x v="391"/>
    <s v="ACT TCCS - IRPT - Flexible Transport Services - SNT Fleet"/>
    <n v="241993"/>
    <m/>
    <s v="Bus"/>
    <n v="187951"/>
    <m/>
    <s v="MITSUBISHI FUSO"/>
    <s v="ROSA"/>
    <s v="BE64D Standard 4.9 Auto Bus"/>
    <s v="MAWSON WOOLWORTHS S/STN"/>
    <s v="CALTEX Australia - Fuel"/>
    <n v="7071340000000000"/>
    <d v="2019-03-01T00:00:00"/>
    <d v="1899-12-30T09:41:00"/>
    <m/>
    <x v="0"/>
    <n v="62.32"/>
    <n v="1.45"/>
    <n v="82.26"/>
    <n v="8.23"/>
    <n v="90.49"/>
  </r>
  <r>
    <x v="392"/>
    <s v="ACT TCCS - IRPT - Flexible Transport Services - SNT Fleet"/>
    <n v="241997"/>
    <m/>
    <s v="Bus"/>
    <n v="187953"/>
    <m/>
    <s v="MITSUBISHI FUSO"/>
    <s v="ROSA"/>
    <s v="BE64D Standard 4.9 Auto Bus"/>
    <s v="BELCONNEN WOOLWORTHS S/STN"/>
    <s v="CALTEX Australia - Fuel"/>
    <n v="7071340000000000"/>
    <d v="2019-02-12T00:00:00"/>
    <d v="1899-12-30T13:09:00"/>
    <n v="130277"/>
    <x v="0"/>
    <n v="35.729999999999997"/>
    <n v="1.45"/>
    <n v="47.16"/>
    <n v="4.72"/>
    <n v="51.88"/>
  </r>
  <r>
    <x v="392"/>
    <s v="ACT TCCS - IRPT - Flexible Transport Services - SNT Fleet"/>
    <n v="241997"/>
    <m/>
    <s v="Bus"/>
    <n v="187953"/>
    <m/>
    <s v="MITSUBISHI FUSO"/>
    <s v="ROSA"/>
    <s v="BE64D Standard 4.9 Auto Bus"/>
    <s v="CALTEX  HUGHES"/>
    <s v="CALTEX Australia - Fuel"/>
    <n v="7071340000000000"/>
    <d v="2019-11-29T00:00:00"/>
    <d v="1899-12-30T10:57:00"/>
    <n v="149798"/>
    <x v="0"/>
    <n v="34.72"/>
    <n v="1.53"/>
    <n v="48.35"/>
    <n v="4.84"/>
    <n v="53.19"/>
  </r>
  <r>
    <x v="392"/>
    <s v="ACT TCCS - IRPT - Flexible Transport Services - SNT Fleet"/>
    <n v="241997"/>
    <m/>
    <s v="Bus"/>
    <n v="187953"/>
    <m/>
    <s v="MITSUBISHI FUSO"/>
    <s v="ROSA"/>
    <s v="BE64D Standard 4.9 Auto Bus"/>
    <s v="CALTEX BRADDON STAR MART"/>
    <s v="CALTEX Australia - Fuel"/>
    <n v="7071340000000000"/>
    <d v="2019-10-28T00:00:00"/>
    <d v="1899-12-30T11:40:00"/>
    <m/>
    <x v="0"/>
    <n v="39.03"/>
    <n v="1.55"/>
    <n v="55.06"/>
    <n v="5.51"/>
    <n v="60.57"/>
  </r>
  <r>
    <x v="392"/>
    <s v="ACT TCCS - IRPT - Flexible Transport Services - SNT Fleet"/>
    <n v="241997"/>
    <m/>
    <s v="Bus"/>
    <n v="187953"/>
    <m/>
    <s v="MITSUBISHI FUSO"/>
    <s v="ROSA"/>
    <s v="BE64D Standard 4.9 Auto Bus"/>
    <s v="CALWELL CALTEX WOOLWORTHS"/>
    <s v="CALTEX Australia - Fuel"/>
    <n v="7071340000000000"/>
    <d v="2019-04-01T00:00:00"/>
    <d v="1899-12-30T13:57:00"/>
    <n v="135850"/>
    <x v="0"/>
    <n v="25.8"/>
    <n v="1.47"/>
    <n v="34.479999999999997"/>
    <n v="3.45"/>
    <n v="37.93"/>
  </r>
  <r>
    <x v="392"/>
    <s v="ACT TCCS - IRPT - Flexible Transport Services - SNT Fleet"/>
    <n v="241997"/>
    <m/>
    <s v="Bus"/>
    <n v="187953"/>
    <m/>
    <s v="MITSUBISHI FUSO"/>
    <s v="ROSA"/>
    <s v="BE64D Standard 4.9 Auto Bus"/>
    <s v="CONDER WOOLWORTHS S/STN"/>
    <s v="CALTEX Australia - Fuel"/>
    <n v="7071340000000000"/>
    <d v="2019-01-16T00:00:00"/>
    <d v="1899-12-30T13:30:00"/>
    <n v="129115"/>
    <x v="0"/>
    <n v="49.01"/>
    <n v="1.45"/>
    <n v="64.69"/>
    <n v="6.47"/>
    <n v="71.16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514 CONDER"/>
    <s v="CALTEX Australia - Fuel"/>
    <n v="7071340000000000"/>
    <d v="2019-04-26T00:00:00"/>
    <d v="1899-12-30T14:05:00"/>
    <n v="137728"/>
    <x v="0"/>
    <n v="34.130000000000003"/>
    <n v="1.5"/>
    <n v="46.6"/>
    <n v="4.67"/>
    <n v="51.27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514 CONDER"/>
    <s v="CALTEX Australia - Fuel"/>
    <n v="7071340000000000"/>
    <d v="2019-12-13T00:00:00"/>
    <d v="1899-12-30T00:29:00"/>
    <n v="150890"/>
    <x v="0"/>
    <n v="36.6"/>
    <n v="1.53"/>
    <n v="50.97"/>
    <n v="5.0999999999999996"/>
    <n v="56.07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529 TUGGERANONG"/>
    <s v="CALTEX Australia - Fuel"/>
    <n v="7071340000000000"/>
    <d v="2019-10-30T00:00:00"/>
    <d v="1899-12-30T11:55:00"/>
    <n v="147385"/>
    <x v="0"/>
    <n v="29.54"/>
    <n v="1.51"/>
    <n v="40.6"/>
    <n v="4.07"/>
    <n v="44.67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529 TUGGERANONG"/>
    <s v="CALTEX Australia - Fuel"/>
    <n v="7071340000000000"/>
    <d v="2019-12-17T00:00:00"/>
    <d v="1899-12-30T11:16:00"/>
    <n v="151040"/>
    <x v="0"/>
    <n v="25.56"/>
    <n v="1.53"/>
    <n v="35.6"/>
    <n v="3.57"/>
    <n v="39.17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529 TUGGERANONG"/>
    <s v="CALTEX Australia - Fuel"/>
    <n v="7071340000000000"/>
    <d v="2019-12-20T00:00:00"/>
    <d v="1899-12-30T10:47:00"/>
    <n v="151260"/>
    <x v="0"/>
    <n v="26.83"/>
    <n v="1.53"/>
    <n v="37.36"/>
    <n v="3.74"/>
    <n v="41.1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560 GUNGAHLIN"/>
    <s v="CALTEX Australia - Fuel"/>
    <n v="7071340000000000"/>
    <d v="2019-05-09T00:00:00"/>
    <d v="1899-12-30T09:57:00"/>
    <n v="139178"/>
    <x v="0"/>
    <n v="36.799999999999997"/>
    <n v="1.5"/>
    <n v="50.25"/>
    <n v="5.03"/>
    <n v="55.28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560 GUNGAHLIN"/>
    <s v="CALTEX Australia - Fuel"/>
    <n v="7071340000000000"/>
    <d v="2019-05-10T00:00:00"/>
    <d v="1899-12-30T11:43:00"/>
    <n v="139350"/>
    <x v="0"/>
    <n v="31.68"/>
    <n v="1.5"/>
    <n v="43.25"/>
    <n v="4.33"/>
    <n v="47.58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560 GUNGAHLIN"/>
    <s v="CALTEX Australia - Fuel"/>
    <n v="7071340000000000"/>
    <d v="2019-05-16T00:00:00"/>
    <d v="1899-12-30T11:19:00"/>
    <n v="139966"/>
    <x v="0"/>
    <n v="28.02"/>
    <n v="1.5"/>
    <n v="38.26"/>
    <n v="3.83"/>
    <n v="42.09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560 GUNGAHLIN"/>
    <s v="CALTEX Australia - Fuel"/>
    <n v="7071340000000000"/>
    <d v="2019-06-20T00:00:00"/>
    <d v="1899-12-30T10:12:00"/>
    <n v="143312"/>
    <x v="0"/>
    <n v="50.4"/>
    <n v="1.45"/>
    <n v="66.349999999999994"/>
    <n v="6.64"/>
    <n v="72.989999999999995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560 GUNGAHLIN"/>
    <s v="CALTEX Australia - Fuel"/>
    <n v="7071340000000000"/>
    <d v="2019-06-21T00:00:00"/>
    <d v="1899-12-30T11:51:00"/>
    <n v="143254"/>
    <x v="0"/>
    <n v="38.200000000000003"/>
    <n v="1.45"/>
    <n v="50.28"/>
    <n v="5.03"/>
    <n v="55.31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560 GUNGAHLIN"/>
    <s v="CALTEX Australia - Fuel"/>
    <n v="7071340000000000"/>
    <d v="2019-07-04T00:00:00"/>
    <d v="1899-12-30T00:45:00"/>
    <n v="145028"/>
    <x v="0"/>
    <n v="31.07"/>
    <n v="1.45"/>
    <n v="40.85"/>
    <n v="4.09"/>
    <n v="44.94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560 GUNGAHLIN"/>
    <s v="CALTEX Australia - Fuel"/>
    <n v="7071340000000000"/>
    <d v="2019-07-17T00:00:00"/>
    <d v="1899-12-30T09:37:00"/>
    <n v="146097"/>
    <x v="0"/>
    <n v="47.68"/>
    <n v="1.44"/>
    <n v="62.42"/>
    <n v="6.25"/>
    <n v="68.67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709 ERINDALE"/>
    <s v="CALTEX Australia - Fuel"/>
    <n v="7071340000000000"/>
    <d v="2019-10-18T00:00:00"/>
    <d v="1899-12-30T13:57:00"/>
    <n v="146600"/>
    <x v="0"/>
    <n v="48.61"/>
    <n v="1.51"/>
    <n v="66.819999999999993"/>
    <n v="6.69"/>
    <n v="73.510000000000005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709 ERINDALE"/>
    <s v="CALTEX Australia - Fuel"/>
    <n v="7071340000000000"/>
    <d v="2019-12-04T00:00:00"/>
    <d v="1899-12-30T11:04:00"/>
    <n v="150169"/>
    <x v="0"/>
    <n v="20.94"/>
    <n v="1.51"/>
    <n v="28.78"/>
    <n v="2.88"/>
    <n v="31.66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744 MAWSON"/>
    <s v="CALTEX Australia - Fuel"/>
    <n v="7071340000000000"/>
    <d v="2019-11-01T00:00:00"/>
    <d v="1899-12-30T13:30:00"/>
    <m/>
    <x v="0"/>
    <n v="36.020000000000003"/>
    <n v="1.5"/>
    <n v="49.18"/>
    <n v="4.92"/>
    <n v="54.1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744 MAWSON"/>
    <s v="CALTEX Australia - Fuel"/>
    <n v="7071340000000000"/>
    <d v="2019-11-15T00:00:00"/>
    <d v="1899-12-30T11:51:00"/>
    <n v="148741"/>
    <x v="0"/>
    <n v="44.57"/>
    <n v="1.5"/>
    <n v="60.85"/>
    <n v="6.09"/>
    <n v="66.94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788 HUME"/>
    <s v="CALTEX Australia - Fuel"/>
    <n v="7071340000000000"/>
    <d v="2019-07-18T00:00:00"/>
    <d v="1899-12-30T10:44:00"/>
    <n v="146216"/>
    <x v="0"/>
    <n v="23.3"/>
    <n v="1.47"/>
    <n v="31.18"/>
    <n v="3.12"/>
    <n v="34.299999999999997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788 HUME"/>
    <s v="CALTEX Australia - Fuel"/>
    <n v="7071340000000000"/>
    <d v="2019-11-13T00:00:00"/>
    <d v="1899-12-30T11:23:00"/>
    <n v="148569"/>
    <x v="0"/>
    <n v="33.25"/>
    <n v="1.46"/>
    <n v="44.19"/>
    <n v="4.42"/>
    <n v="48.61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788 HUME"/>
    <s v="CALTEX Australia - Fuel"/>
    <n v="7071340000000000"/>
    <d v="2019-11-21T00:00:00"/>
    <d v="1899-12-30T00:51:00"/>
    <n v="61928"/>
    <x v="0"/>
    <n v="48.13"/>
    <n v="1.46"/>
    <n v="63.97"/>
    <n v="6.4"/>
    <n v="70.37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788 HUME"/>
    <s v="CALTEX Australia - Fuel"/>
    <n v="7071340000000000"/>
    <d v="2019-12-03T00:00:00"/>
    <d v="1899-12-30T08:41:00"/>
    <n v="150051"/>
    <x v="0"/>
    <n v="51.41"/>
    <n v="1.47"/>
    <n v="68.8"/>
    <n v="6.89"/>
    <n v="75.69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790 BELCONNEN"/>
    <s v="CALTEX Australia - Fuel"/>
    <n v="7071340000000000"/>
    <d v="2019-07-12T00:00:00"/>
    <d v="1899-12-30T00:00:00"/>
    <n v="145847"/>
    <x v="0"/>
    <n v="48.94"/>
    <n v="1.5"/>
    <n v="66.83"/>
    <n v="6.69"/>
    <n v="73.52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790 BELCONNEN"/>
    <s v="CALTEX Australia - Fuel"/>
    <n v="7071340000000000"/>
    <d v="2019-11-22T00:00:00"/>
    <d v="1899-12-30T00:55:00"/>
    <n v="64343"/>
    <x v="0"/>
    <n v="50.31"/>
    <n v="1.53"/>
    <n v="70.06"/>
    <n v="7.01"/>
    <n v="77.069999999999993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790 BELCONNEN"/>
    <s v="CALTEX Australia - Fuel"/>
    <n v="7071340000000000"/>
    <d v="2019-12-23T00:00:00"/>
    <d v="1899-12-30T00:39:00"/>
    <n v="151388"/>
    <x v="0"/>
    <n v="26.58"/>
    <n v="1.53"/>
    <n v="37.020000000000003"/>
    <n v="3.71"/>
    <n v="40.729999999999997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1-21T00:00:00"/>
    <d v="1899-12-30T10:06:00"/>
    <n v="129370"/>
    <x v="0"/>
    <n v="51.59"/>
    <n v="1.35"/>
    <n v="63.41"/>
    <n v="6.35"/>
    <n v="69.760000000000005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2-06T00:00:00"/>
    <d v="1899-12-30T06:42:00"/>
    <n v="129650"/>
    <x v="0"/>
    <n v="58"/>
    <n v="1.37"/>
    <n v="72.349999999999994"/>
    <n v="7.24"/>
    <n v="79.59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2-11T00:00:00"/>
    <d v="1899-12-30T13:50:00"/>
    <n v="130090"/>
    <x v="0"/>
    <n v="38.86"/>
    <n v="1.38"/>
    <n v="48.68"/>
    <n v="4.87"/>
    <n v="53.55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2-15T00:00:00"/>
    <d v="1899-12-30T09:54:00"/>
    <m/>
    <x v="0"/>
    <n v="53.71"/>
    <n v="1.39"/>
    <n v="67.959999999999994"/>
    <n v="6.8"/>
    <n v="74.760000000000005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2-18T00:00:00"/>
    <d v="1899-12-30T15:59:00"/>
    <n v="139906"/>
    <x v="0"/>
    <n v="42.4"/>
    <n v="1.39"/>
    <n v="53.65"/>
    <n v="5.37"/>
    <n v="59.02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2-25T00:00:00"/>
    <d v="1899-12-30T15:52:00"/>
    <n v="131918"/>
    <x v="0"/>
    <n v="36.93"/>
    <n v="1.43"/>
    <n v="48.07"/>
    <n v="4.8099999999999996"/>
    <n v="52.88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3-08T00:00:00"/>
    <d v="1899-12-30T13:26:00"/>
    <n v="133525"/>
    <x v="0"/>
    <n v="32.76"/>
    <n v="1.43"/>
    <n v="42.65"/>
    <n v="4.2699999999999996"/>
    <n v="46.92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3-12T00:00:00"/>
    <d v="1899-12-30T16:01:00"/>
    <n v="333749"/>
    <x v="0"/>
    <n v="43.36"/>
    <n v="1.45"/>
    <n v="57.24"/>
    <n v="5.73"/>
    <n v="62.97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3-22T00:00:00"/>
    <d v="1899-12-30T13:53:00"/>
    <n v="134788"/>
    <x v="0"/>
    <n v="53.19"/>
    <n v="1.45"/>
    <n v="70.209999999999994"/>
    <n v="7.03"/>
    <n v="77.239999999999995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3-25T00:00:00"/>
    <d v="1899-12-30T15:47:00"/>
    <n v="135010"/>
    <x v="0"/>
    <n v="38.89"/>
    <n v="1.45"/>
    <n v="51.34"/>
    <n v="5.14"/>
    <n v="56.48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3-26T00:00:00"/>
    <d v="1899-12-30T15:56:00"/>
    <n v="135200"/>
    <x v="0"/>
    <n v="39.79"/>
    <n v="1.45"/>
    <n v="52.53"/>
    <n v="5.26"/>
    <n v="57.79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4-30T00:00:00"/>
    <d v="1899-12-30T07:16:00"/>
    <n v="137899"/>
    <x v="0"/>
    <n v="28.24"/>
    <n v="1.49"/>
    <n v="38.299999999999997"/>
    <n v="3.84"/>
    <n v="42.14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5-01T00:00:00"/>
    <d v="1899-12-30T06:59:00"/>
    <n v="138063"/>
    <x v="0"/>
    <n v="31.19"/>
    <n v="1.49"/>
    <n v="42.31"/>
    <n v="4.24"/>
    <n v="46.55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5-02T00:00:00"/>
    <d v="1899-12-30T00:04:00"/>
    <n v="138350"/>
    <x v="0"/>
    <n v="55.32"/>
    <n v="1.49"/>
    <n v="75.040000000000006"/>
    <n v="7.51"/>
    <n v="82.55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5-06T00:00:00"/>
    <d v="1899-12-30T06:52:00"/>
    <n v="138585"/>
    <x v="0"/>
    <n v="37.39"/>
    <n v="1.49"/>
    <n v="50.72"/>
    <n v="5.08"/>
    <n v="55.8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5-07T00:00:00"/>
    <d v="1899-12-30T07:18:00"/>
    <n v="138741"/>
    <x v="0"/>
    <n v="27.08"/>
    <n v="1.49"/>
    <n v="36.729999999999997"/>
    <n v="3.68"/>
    <n v="40.409999999999997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5-07T00:00:00"/>
    <d v="1899-12-30T16:07:00"/>
    <n v="138955"/>
    <x v="0"/>
    <n v="37.700000000000003"/>
    <n v="1.49"/>
    <n v="51.14"/>
    <n v="5.12"/>
    <n v="56.26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5-13T00:00:00"/>
    <d v="1899-12-30T16:11:00"/>
    <n v="139567"/>
    <x v="0"/>
    <n v="38.979999999999997"/>
    <n v="1.49"/>
    <n v="52.87"/>
    <n v="5.29"/>
    <n v="58.16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5-20T00:00:00"/>
    <d v="1899-12-30T16:01:00"/>
    <n v="140385"/>
    <x v="0"/>
    <n v="40.86"/>
    <n v="1.49"/>
    <n v="55.42"/>
    <n v="5.55"/>
    <n v="60.97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5-24T00:00:00"/>
    <d v="1899-12-30T15:56:00"/>
    <n v="141044"/>
    <x v="0"/>
    <n v="30.68"/>
    <n v="1.49"/>
    <n v="41.61"/>
    <n v="4.17"/>
    <n v="45.78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5-28T00:00:00"/>
    <d v="1899-12-30T15:45:00"/>
    <n v="141170"/>
    <x v="0"/>
    <n v="26.67"/>
    <n v="1.49"/>
    <n v="36.17"/>
    <n v="3.62"/>
    <n v="39.79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5-30T00:00:00"/>
    <d v="1899-12-30T16:08:00"/>
    <n v="141517"/>
    <x v="0"/>
    <n v="49.47"/>
    <n v="1.49"/>
    <n v="67.099999999999994"/>
    <n v="6.72"/>
    <n v="73.819999999999993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6-03T00:00:00"/>
    <d v="1899-12-30T15:48:00"/>
    <n v="141869"/>
    <x v="0"/>
    <n v="35.6"/>
    <n v="1.49"/>
    <n v="48.29"/>
    <n v="4.83"/>
    <n v="53.12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6-12T00:00:00"/>
    <d v="1899-12-30T16:04:00"/>
    <n v="142334"/>
    <x v="0"/>
    <n v="36.270000000000003"/>
    <n v="1.45"/>
    <n v="47.87"/>
    <n v="4.79"/>
    <n v="52.66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6-13T00:00:00"/>
    <d v="1899-12-30T16:11:00"/>
    <n v="142515"/>
    <x v="0"/>
    <n v="34.090000000000003"/>
    <n v="1.45"/>
    <n v="45"/>
    <n v="4.51"/>
    <n v="49.51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6-17T00:00:00"/>
    <d v="1899-12-30T16:07:00"/>
    <n v="142860"/>
    <x v="0"/>
    <n v="37.729999999999997"/>
    <n v="1.4"/>
    <n v="48.02"/>
    <n v="4.8099999999999996"/>
    <n v="52.83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6-24T00:00:00"/>
    <d v="1899-12-30T11:18:00"/>
    <n v="143671"/>
    <x v="0"/>
    <n v="37.65"/>
    <n v="1.4"/>
    <n v="47.92"/>
    <n v="4.8"/>
    <n v="52.72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7-03T00:00:00"/>
    <d v="1899-12-30T11:53:00"/>
    <n v="144828"/>
    <x v="0"/>
    <n v="54.24"/>
    <n v="1.43"/>
    <n v="70.61"/>
    <n v="7.07"/>
    <n v="77.680000000000007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7-09T00:00:00"/>
    <d v="1899-12-30T11:19:00"/>
    <n v="145565"/>
    <x v="0"/>
    <n v="46.26"/>
    <n v="1.43"/>
    <n v="60.22"/>
    <n v="6.03"/>
    <n v="66.25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10-17T00:00:00"/>
    <d v="1899-12-30T08:55:00"/>
    <m/>
    <x v="0"/>
    <n v="42.72"/>
    <n v="1.46"/>
    <n v="56.78"/>
    <n v="5.68"/>
    <n v="62.46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10-22T00:00:00"/>
    <d v="1899-12-30T00:15:00"/>
    <m/>
    <x v="0"/>
    <n v="32.79"/>
    <n v="1.46"/>
    <n v="43.58"/>
    <n v="4.3600000000000003"/>
    <n v="47.94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10-23T00:00:00"/>
    <d v="1899-12-30T13:26:00"/>
    <n v="146985"/>
    <x v="0"/>
    <n v="21.8"/>
    <n v="1.46"/>
    <n v="28.97"/>
    <n v="2.9"/>
    <n v="31.87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11-19T00:00:00"/>
    <d v="1899-12-30T14:09:00"/>
    <n v="148945"/>
    <x v="0"/>
    <n v="43.36"/>
    <n v="1.48"/>
    <n v="58.42"/>
    <n v="5.85"/>
    <n v="64.27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11-28T00:00:00"/>
    <d v="1899-12-30T09:55:00"/>
    <m/>
    <x v="0"/>
    <n v="42.95"/>
    <n v="1.46"/>
    <n v="57.08"/>
    <n v="5.71"/>
    <n v="62.79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12-06T00:00:00"/>
    <d v="1899-12-30T13:50:00"/>
    <n v="150371"/>
    <x v="0"/>
    <n v="24.35"/>
    <n v="1.46"/>
    <n v="32.36"/>
    <n v="3.24"/>
    <n v="35.6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12-18T00:00:00"/>
    <d v="1899-12-30T13:17:00"/>
    <n v="151138"/>
    <x v="0"/>
    <n v="22.43"/>
    <n v="1.48"/>
    <n v="30.22"/>
    <n v="3.03"/>
    <n v="33.25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2-07T00:00:00"/>
    <d v="1899-12-30T10:11:00"/>
    <n v="129890"/>
    <x v="0"/>
    <n v="33.409999999999997"/>
    <n v="1.47"/>
    <n v="44.5"/>
    <n v="4.46"/>
    <n v="48.96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2-20T00:00:00"/>
    <d v="1899-12-30T08:50:00"/>
    <n v="139980"/>
    <x v="0"/>
    <n v="32.85"/>
    <n v="1.48"/>
    <n v="44.05"/>
    <n v="4.41"/>
    <n v="48.46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2-20T00:00:00"/>
    <d v="1899-12-30T13:58:00"/>
    <n v="131297"/>
    <x v="0"/>
    <n v="30.93"/>
    <n v="1.48"/>
    <n v="41.47"/>
    <n v="4.1500000000000004"/>
    <n v="45.62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2-21T00:00:00"/>
    <d v="1899-12-30T13:49:00"/>
    <n v="131435"/>
    <x v="0"/>
    <n v="39.450000000000003"/>
    <n v="1.48"/>
    <n v="52.9"/>
    <n v="5.3"/>
    <n v="58.2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2-22T00:00:00"/>
    <d v="1899-12-30T14:06:00"/>
    <n v="131725"/>
    <x v="0"/>
    <n v="47.15"/>
    <n v="1.48"/>
    <n v="63.23"/>
    <n v="6.33"/>
    <n v="69.56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2-26T00:00:00"/>
    <d v="1899-12-30T13:47:00"/>
    <n v="132050"/>
    <x v="0"/>
    <n v="25.99"/>
    <n v="1.48"/>
    <n v="34.85"/>
    <n v="3.49"/>
    <n v="38.340000000000003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2-27T00:00:00"/>
    <d v="1899-12-30T13:18:00"/>
    <n v="132210"/>
    <x v="0"/>
    <n v="33.78"/>
    <n v="1.48"/>
    <n v="45.3"/>
    <n v="4.54"/>
    <n v="49.84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2-28T00:00:00"/>
    <d v="1899-12-30T14:04:00"/>
    <n v="132510"/>
    <x v="0"/>
    <n v="40.909999999999997"/>
    <n v="1.48"/>
    <n v="54.85"/>
    <n v="5.49"/>
    <n v="60.34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3-01T00:00:00"/>
    <d v="1899-12-30T13:52:00"/>
    <n v="132589"/>
    <x v="0"/>
    <n v="38.74"/>
    <n v="1.48"/>
    <n v="51.95"/>
    <n v="5.2"/>
    <n v="57.15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3-05T00:00:00"/>
    <d v="1899-12-30T13:58:00"/>
    <n v="132915"/>
    <x v="0"/>
    <n v="35.15"/>
    <n v="1.48"/>
    <n v="47.14"/>
    <n v="4.72"/>
    <n v="51.86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3-06T00:00:00"/>
    <d v="1899-12-30T13:58:00"/>
    <n v="133181"/>
    <x v="0"/>
    <n v="40.47"/>
    <n v="1.48"/>
    <n v="54.26"/>
    <n v="5.43"/>
    <n v="59.69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3-07T00:00:00"/>
    <d v="1899-12-30T13:13:00"/>
    <n v="133355"/>
    <x v="0"/>
    <n v="31.89"/>
    <n v="1.48"/>
    <n v="42.76"/>
    <n v="4.28"/>
    <n v="47.04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3-14T00:00:00"/>
    <d v="1899-12-30T13:33:00"/>
    <n v="134044"/>
    <x v="0"/>
    <n v="55.82"/>
    <n v="1.48"/>
    <n v="74.849999999999994"/>
    <n v="7.49"/>
    <n v="82.34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3-20T00:00:00"/>
    <d v="1899-12-30T08:50:00"/>
    <n v="134430"/>
    <x v="0"/>
    <n v="28.28"/>
    <n v="1.48"/>
    <n v="37.92"/>
    <n v="3.8"/>
    <n v="41.72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3-20T00:00:00"/>
    <d v="1899-12-30T14:29:00"/>
    <n v="134500"/>
    <x v="0"/>
    <n v="19.649999999999999"/>
    <n v="1.48"/>
    <n v="26.35"/>
    <n v="2.64"/>
    <n v="28.99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3-28T00:00:00"/>
    <d v="1899-12-30T08:53:00"/>
    <n v="135414"/>
    <x v="0"/>
    <n v="39.08"/>
    <n v="1.48"/>
    <n v="52.4"/>
    <n v="5.25"/>
    <n v="57.65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3-29T00:00:00"/>
    <d v="1899-12-30T13:36:00"/>
    <n v="135654"/>
    <x v="0"/>
    <n v="45.37"/>
    <n v="1.48"/>
    <n v="60.84"/>
    <n v="6.09"/>
    <n v="66.930000000000007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4-02T00:00:00"/>
    <d v="1899-12-30T09:40:00"/>
    <n v="135993"/>
    <x v="0"/>
    <n v="34.69"/>
    <n v="1.48"/>
    <n v="46.52"/>
    <n v="4.66"/>
    <n v="51.18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4-03T00:00:00"/>
    <d v="1899-12-30T00:14:00"/>
    <n v="136200"/>
    <x v="0"/>
    <n v="39.229999999999997"/>
    <n v="1.48"/>
    <n v="52.6"/>
    <n v="5.27"/>
    <n v="57.87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4-04T00:00:00"/>
    <d v="1899-12-30T13:16:00"/>
    <n v="136384"/>
    <x v="0"/>
    <n v="34.82"/>
    <n v="1.48"/>
    <n v="46.69"/>
    <n v="4.67"/>
    <n v="51.36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4-05T00:00:00"/>
    <d v="1899-12-30T13:24:00"/>
    <n v="136554"/>
    <x v="0"/>
    <n v="32.729999999999997"/>
    <n v="1.48"/>
    <n v="43.89"/>
    <n v="4.3899999999999997"/>
    <n v="48.28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4-09T00:00:00"/>
    <d v="1899-12-30T08:56:00"/>
    <n v="136813"/>
    <x v="0"/>
    <n v="45.87"/>
    <n v="1.5"/>
    <n v="62.64"/>
    <n v="6.27"/>
    <n v="68.91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4-10T00:00:00"/>
    <d v="1899-12-30T14:07:00"/>
    <n v="137000"/>
    <x v="0"/>
    <n v="36.659999999999997"/>
    <n v="1.5"/>
    <n v="50.05"/>
    <n v="5.01"/>
    <n v="55.06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4-11T00:00:00"/>
    <d v="1899-12-30T10:45:00"/>
    <n v="137142"/>
    <x v="0"/>
    <n v="22.83"/>
    <n v="1.5"/>
    <n v="31.17"/>
    <n v="3.12"/>
    <n v="34.29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4-12T00:00:00"/>
    <d v="1899-12-30T14:00:00"/>
    <n v="137354"/>
    <x v="0"/>
    <n v="40.78"/>
    <n v="1.5"/>
    <n v="55.68"/>
    <n v="5.57"/>
    <n v="61.25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5-15T00:00:00"/>
    <d v="1899-12-30T13:37:00"/>
    <n v="139812"/>
    <x v="0"/>
    <n v="38.86"/>
    <n v="1.53"/>
    <n v="54.12"/>
    <n v="5.42"/>
    <n v="59.54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5-17T00:00:00"/>
    <d v="1899-12-30T13:48:00"/>
    <n v="140144"/>
    <x v="0"/>
    <n v="39.36"/>
    <n v="1.53"/>
    <n v="54.82"/>
    <n v="5.49"/>
    <n v="60.31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5-21T00:00:00"/>
    <d v="1899-12-30T13:43:00"/>
    <n v="140503"/>
    <x v="0"/>
    <n v="29.69"/>
    <n v="1.51"/>
    <n v="40.81"/>
    <n v="4.09"/>
    <n v="44.9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5-22T00:00:00"/>
    <d v="1899-12-30T13:46:00"/>
    <n v="140662"/>
    <x v="0"/>
    <n v="27.21"/>
    <n v="1.51"/>
    <n v="37.4"/>
    <n v="3.75"/>
    <n v="41.15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5-23T00:00:00"/>
    <d v="1899-12-30T13:21:00"/>
    <n v="140839"/>
    <x v="0"/>
    <n v="33.53"/>
    <n v="1.51"/>
    <n v="46.09"/>
    <n v="4.6100000000000003"/>
    <n v="50.7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5-29T00:00:00"/>
    <d v="1899-12-30T11:30:00"/>
    <n v="141289"/>
    <x v="0"/>
    <n v="17.32"/>
    <n v="1.51"/>
    <n v="23.81"/>
    <n v="2.39"/>
    <n v="26.2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5-31T00:00:00"/>
    <d v="1899-12-30T13:56:00"/>
    <n v="141640"/>
    <x v="0"/>
    <n v="30.37"/>
    <n v="1.51"/>
    <n v="41.75"/>
    <n v="4.18"/>
    <n v="45.93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6-05T00:00:00"/>
    <d v="1899-12-30T00:59:00"/>
    <n v="142136"/>
    <x v="0"/>
    <n v="50.44"/>
    <n v="1.51"/>
    <n v="69.34"/>
    <n v="6.94"/>
    <n v="76.28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6-14T00:00:00"/>
    <d v="1899-12-30T13:49:00"/>
    <n v="142665"/>
    <x v="0"/>
    <n v="25.66"/>
    <n v="1.51"/>
    <n v="35.270000000000003"/>
    <n v="3.53"/>
    <n v="38.799999999999997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6-18T00:00:00"/>
    <d v="1899-12-30T13:52:00"/>
    <n v="143008"/>
    <x v="0"/>
    <n v="30.46"/>
    <n v="1.5"/>
    <n v="41.59"/>
    <n v="4.16"/>
    <n v="45.75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6-25T00:00:00"/>
    <d v="1899-12-30T13:55:00"/>
    <n v="143898"/>
    <x v="0"/>
    <n v="41.75"/>
    <n v="1.5"/>
    <n v="57.01"/>
    <n v="5.71"/>
    <n v="62.72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6-27T00:00:00"/>
    <d v="1899-12-30T08:57:00"/>
    <n v="144146"/>
    <x v="0"/>
    <n v="43.79"/>
    <n v="1.5"/>
    <n v="59.79"/>
    <n v="5.98"/>
    <n v="65.77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6-28T00:00:00"/>
    <d v="1899-12-30T13:34:00"/>
    <n v="144380"/>
    <x v="0"/>
    <n v="44.62"/>
    <n v="1.5"/>
    <n v="60.93"/>
    <n v="6.1"/>
    <n v="67.03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7-01T00:00:00"/>
    <d v="1899-12-30T13:19:00"/>
    <n v="144531"/>
    <x v="0"/>
    <n v="31.04"/>
    <n v="1.5"/>
    <n v="42.38"/>
    <n v="4.24"/>
    <n v="46.62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7-05T00:00:00"/>
    <d v="1899-12-30T13:55:00"/>
    <n v="145302"/>
    <x v="0"/>
    <n v="52.74"/>
    <n v="1.51"/>
    <n v="72.489999999999995"/>
    <n v="7.25"/>
    <n v="79.739999999999995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11-06T00:00:00"/>
    <d v="1899-12-30T13:29:00"/>
    <n v="147846"/>
    <x v="0"/>
    <n v="48.88"/>
    <n v="1.55"/>
    <n v="68.959999999999994"/>
    <n v="6.9"/>
    <n v="75.86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11-07T00:00:00"/>
    <d v="1899-12-30T13:23:00"/>
    <n v="148010"/>
    <x v="0"/>
    <n v="26.65"/>
    <n v="1.55"/>
    <n v="37.6"/>
    <n v="3.77"/>
    <n v="41.37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11-08T00:00:00"/>
    <d v="1899-12-30T13:22:00"/>
    <n v="148208"/>
    <x v="0"/>
    <n v="39.53"/>
    <n v="1.55"/>
    <n v="55.77"/>
    <n v="5.58"/>
    <n v="61.35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11-11T00:00:00"/>
    <d v="1899-12-30T13:50:00"/>
    <n v="148405"/>
    <x v="0"/>
    <n v="33.64"/>
    <n v="1.55"/>
    <n v="47.46"/>
    <n v="4.75"/>
    <n v="52.21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12-09T00:00:00"/>
    <d v="1899-12-30T15:44:00"/>
    <n v="150547"/>
    <x v="0"/>
    <n v="36.200000000000003"/>
    <n v="1.57"/>
    <n v="51.74"/>
    <n v="5.18"/>
    <n v="56.92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12-11T00:00:00"/>
    <d v="1899-12-30T10:35:00"/>
    <n v="150710"/>
    <x v="0"/>
    <n v="30.27"/>
    <n v="1.57"/>
    <n v="43.25"/>
    <n v="4.33"/>
    <n v="47.58"/>
  </r>
  <r>
    <x v="392"/>
    <s v="ACT TCCS - IRPT - Flexible Transport Services - SNT Fleet"/>
    <n v="241997"/>
    <m/>
    <s v="Bus"/>
    <n v="187953"/>
    <m/>
    <s v="MITSUBISHI FUSO"/>
    <s v="ROSA"/>
    <s v="BE64D Standard 4.9 Auto Bus"/>
    <s v="KAMBAH CALTEX WOOLWORTHS"/>
    <s v="CALTEX Australia - Fuel"/>
    <n v="7071340000000000"/>
    <d v="2019-12-05T00:00:00"/>
    <d v="1899-12-30T11:50:00"/>
    <n v="150251"/>
    <x v="0"/>
    <n v="12.46"/>
    <n v="1.55"/>
    <n v="17.59"/>
    <n v="1.76"/>
    <n v="19.350000000000001"/>
  </r>
  <r>
    <x v="392"/>
    <s v="ACT TCCS - IRPT - Flexible Transport Services - SNT Fleet"/>
    <n v="241997"/>
    <m/>
    <s v="Bus"/>
    <n v="187953"/>
    <m/>
    <s v="MITSUBISHI FUSO"/>
    <s v="ROSA"/>
    <s v="BE64D Standard 4.9 Auto Bus"/>
    <s v="MAWSON WOOLWORTHS S/STN"/>
    <s v="CALTEX Australia - Fuel"/>
    <n v="7071340000000000"/>
    <d v="2019-01-14T00:00:00"/>
    <d v="1899-12-30T09:26:00"/>
    <n v="128869"/>
    <x v="0"/>
    <n v="56.92"/>
    <n v="1.45"/>
    <n v="75.14"/>
    <n v="7.52"/>
    <n v="82.66"/>
  </r>
  <r>
    <x v="392"/>
    <s v="ACT TCCS - IRPT - Flexible Transport Services - SNT Fleet"/>
    <n v="241997"/>
    <m/>
    <s v="Bus"/>
    <n v="187953"/>
    <m/>
    <s v="MITSUBISHI FUSO"/>
    <s v="ROSA"/>
    <s v="BE64D Standard 4.9 Auto Bus"/>
    <s v="MAWSON WOOLWORTHS S/STN"/>
    <s v="CALTEX Australia - Fuel"/>
    <n v="7071340000000000"/>
    <d v="2019-02-06T00:00:00"/>
    <d v="1899-12-30T00:01:00"/>
    <n v="129732"/>
    <x v="0"/>
    <n v="22.56"/>
    <n v="1.45"/>
    <n v="29.78"/>
    <n v="2.98"/>
    <n v="32.76"/>
  </r>
  <r>
    <x v="392"/>
    <s v="ACT TCCS - IRPT - Flexible Transport Services - SNT Fleet"/>
    <n v="241997"/>
    <m/>
    <s v="Bus"/>
    <n v="187953"/>
    <m/>
    <s v="MITSUBISHI FUSO"/>
    <s v="ROSA"/>
    <s v="BE64D Standard 4.9 Auto Bus"/>
    <s v="MAWSON WOOLWORTHS S/STN"/>
    <s v="CALTEX Australia - Fuel"/>
    <n v="7071340000000000"/>
    <d v="2019-02-13T00:00:00"/>
    <d v="1899-12-30T10:27:00"/>
    <n v="1304039"/>
    <x v="0"/>
    <n v="36.96"/>
    <n v="1.45"/>
    <n v="48.79"/>
    <n v="4.88"/>
    <n v="53.67"/>
  </r>
  <r>
    <x v="392"/>
    <s v="ACT TCCS - IRPT - Flexible Transport Services - SNT Fleet"/>
    <n v="241997"/>
    <m/>
    <s v="Bus"/>
    <n v="187953"/>
    <m/>
    <s v="MITSUBISHI FUSO"/>
    <s v="ROSA"/>
    <s v="BE64D Standard 4.9 Auto Bus"/>
    <s v="MAWSON WOOLWORTHS S/STN"/>
    <s v="CALTEX Australia - Fuel"/>
    <n v="7071340000000000"/>
    <d v="2019-03-19T00:00:00"/>
    <d v="1899-12-30T00:31:00"/>
    <n v="138245"/>
    <x v="0"/>
    <n v="51.08"/>
    <n v="1.45"/>
    <n v="67.430000000000007"/>
    <n v="6.75"/>
    <n v="74.180000000000007"/>
  </r>
  <r>
    <x v="392"/>
    <s v="ACT TCCS - IRPT - Flexible Transport Services - SNT Fleet"/>
    <n v="241997"/>
    <m/>
    <s v="Bus"/>
    <n v="187953"/>
    <m/>
    <s v="MITSUBISHI FUSO"/>
    <s v="ROSA"/>
    <s v="BE64D Standard 4.9 Auto Bus"/>
    <s v="WESTON CALTEX WOOLWORTHS"/>
    <s v="CALTEX Australia - Fuel"/>
    <n v="7071340000000000"/>
    <d v="2019-04-24T00:00:00"/>
    <d v="1899-12-30T00:12:00"/>
    <n v="137574"/>
    <x v="0"/>
    <n v="26.33"/>
    <n v="1.5"/>
    <n v="35.950000000000003"/>
    <n v="3.6"/>
    <n v="39.549999999999997"/>
  </r>
  <r>
    <x v="392"/>
    <s v="ACT TCCS - IRPT - Flexible Transport Services - SNT Fleet"/>
    <n v="241997"/>
    <m/>
    <s v="Bus"/>
    <n v="187953"/>
    <m/>
    <s v="MITSUBISHI FUSO"/>
    <s v="ROSA"/>
    <s v="BE64D Standard 4.9 Auto Bus"/>
    <s v="WESTON CALTEX WOOLWORTHS"/>
    <s v="CALTEX Australia - Fuel"/>
    <n v="7071340000000000"/>
    <d v="2019-10-21T00:00:00"/>
    <d v="1899-12-30T00:49:00"/>
    <n v="146762"/>
    <x v="0"/>
    <n v="27.36"/>
    <n v="1.57"/>
    <n v="39.1"/>
    <n v="3.92"/>
    <n v="43.02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CALTEX  HUGHES"/>
    <s v="CALTEX Australia - Fuel"/>
    <n v="7071340000000000"/>
    <d v="2019-08-29T00:00:00"/>
    <d v="1899-12-30T09:50:00"/>
    <n v="150398"/>
    <x v="0"/>
    <n v="39.96"/>
    <n v="1.45"/>
    <n v="52.84"/>
    <n v="5.28"/>
    <n v="58.12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CALTEX  HUGHES"/>
    <s v="CALTEX Australia - Fuel"/>
    <n v="7071340000000000"/>
    <d v="2019-10-10T00:00:00"/>
    <d v="1899-12-30T09:56:00"/>
    <n v="152910"/>
    <x v="0"/>
    <n v="57.53"/>
    <n v="1.5"/>
    <n v="78.39"/>
    <n v="7.84"/>
    <n v="86.23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CALWELL CALTEX WOOLWORTHS"/>
    <s v="CALTEX Australia - Fuel"/>
    <n v="7071340000000000"/>
    <d v="2019-05-14T00:00:00"/>
    <d v="1899-12-30T07:54:00"/>
    <m/>
    <x v="0"/>
    <n v="52.78"/>
    <n v="1.49"/>
    <n v="71.45"/>
    <n v="7.15"/>
    <n v="78.599999999999994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CALWELL CALTEX WOOLWORTHS"/>
    <s v="CALTEX Australia - Fuel"/>
    <n v="7071340000000000"/>
    <d v="2019-05-21T00:00:00"/>
    <d v="1899-12-30T07:57:00"/>
    <m/>
    <x v="0"/>
    <n v="43.08"/>
    <n v="1.46"/>
    <n v="57.14"/>
    <n v="5.71"/>
    <n v="62.85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CALWELL CALTEX WOOLWORTHS"/>
    <s v="CALTEX Australia - Fuel"/>
    <n v="7071340000000000"/>
    <d v="2019-07-23T00:00:00"/>
    <d v="1899-12-30T08:55:00"/>
    <n v="147648"/>
    <x v="0"/>
    <n v="26.93"/>
    <n v="1.45"/>
    <n v="35.4"/>
    <n v="3.54"/>
    <n v="38.94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CALWELL CALTEX WOOLWORTHS"/>
    <s v="CALTEX Australia - Fuel"/>
    <n v="7071340000000000"/>
    <d v="2019-11-18T00:00:00"/>
    <d v="1899-12-30T07:25:00"/>
    <m/>
    <x v="0"/>
    <n v="37.96"/>
    <n v="1.45"/>
    <n v="49.97"/>
    <n v="5"/>
    <n v="54.97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CALWELL CALTEX WOOLWORTHS"/>
    <s v="CALTEX Australia - Fuel"/>
    <n v="7071340000000000"/>
    <d v="2019-12-04T00:00:00"/>
    <d v="1899-12-30T07:24:00"/>
    <m/>
    <x v="0"/>
    <n v="48.97"/>
    <n v="1.44"/>
    <n v="64.209999999999994"/>
    <n v="6.42"/>
    <n v="70.63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CALWELL CALTEX WOOLWORTHS"/>
    <s v="CALTEX Australia - Fuel"/>
    <n v="7071340000000000"/>
    <d v="2019-12-09T00:00:00"/>
    <d v="1899-12-30T07:27:00"/>
    <n v="158341"/>
    <x v="0"/>
    <n v="51.05"/>
    <n v="1.46"/>
    <n v="67.760000000000005"/>
    <n v="6.78"/>
    <n v="74.540000000000006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514 CONDER"/>
    <s v="CALTEX Australia - Fuel"/>
    <n v="7071340000000000"/>
    <d v="2019-06-28T00:00:00"/>
    <d v="1899-12-30T08:49:00"/>
    <m/>
    <x v="0"/>
    <n v="33.82"/>
    <n v="1.42"/>
    <n v="43.51"/>
    <n v="4.3499999999999996"/>
    <n v="47.86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514 CONDER"/>
    <s v="CALTEX Australia - Fuel"/>
    <n v="7071340000000000"/>
    <d v="2019-08-27T00:00:00"/>
    <d v="1899-12-30T08:00:00"/>
    <n v="150052"/>
    <x v="0"/>
    <n v="57.61"/>
    <n v="1.44"/>
    <n v="75.34"/>
    <n v="7.53"/>
    <n v="82.87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514 CONDER"/>
    <s v="CALTEX Australia - Fuel"/>
    <n v="7071340000000000"/>
    <d v="2019-09-26T00:00:00"/>
    <d v="1899-12-30T08:35:00"/>
    <m/>
    <x v="0"/>
    <n v="45.21"/>
    <n v="1.45"/>
    <n v="59.44"/>
    <n v="5.94"/>
    <n v="65.38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514 CONDER"/>
    <s v="CALTEX Australia - Fuel"/>
    <n v="7071340000000000"/>
    <d v="2019-10-25T00:00:00"/>
    <d v="1899-12-30T09:04:00"/>
    <n v="154323"/>
    <x v="0"/>
    <n v="31.7"/>
    <n v="1.46"/>
    <n v="41.94"/>
    <n v="4.1900000000000004"/>
    <n v="46.13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529 TUGGERANONG"/>
    <s v="CALTEX Australia - Fuel"/>
    <n v="7071340000000000"/>
    <d v="2019-05-30T00:00:00"/>
    <d v="1899-12-30T10:45:00"/>
    <n v="143769"/>
    <x v="0"/>
    <n v="39.11"/>
    <n v="1.46"/>
    <n v="51.87"/>
    <n v="5.19"/>
    <n v="57.06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529 TUGGERANONG"/>
    <s v="CALTEX Australia - Fuel"/>
    <n v="7071340000000000"/>
    <d v="2019-09-09T00:00:00"/>
    <d v="1899-12-30T08:26:00"/>
    <m/>
    <x v="0"/>
    <n v="49.6"/>
    <n v="1.41"/>
    <n v="63.54"/>
    <n v="6.35"/>
    <n v="69.89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529 TUGGERANONG"/>
    <s v="CALTEX Australia - Fuel"/>
    <n v="7071340000000000"/>
    <d v="2019-10-14T00:00:00"/>
    <d v="1899-12-30T09:39:00"/>
    <m/>
    <x v="0"/>
    <n v="33.82"/>
    <n v="1.46"/>
    <n v="44.96"/>
    <n v="4.5"/>
    <n v="49.46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529 TUGGERANONG"/>
    <s v="CALTEX Australia - Fuel"/>
    <n v="7071340000000000"/>
    <d v="2019-10-23T00:00:00"/>
    <d v="1899-12-30T08:55:00"/>
    <n v="154074"/>
    <x v="0"/>
    <n v="40.799999999999997"/>
    <n v="1.45"/>
    <n v="53.85"/>
    <n v="5.39"/>
    <n v="59.24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529 TUGGERANONG"/>
    <s v="CALTEX Australia - Fuel"/>
    <n v="7071340000000000"/>
    <d v="2019-12-20T00:00:00"/>
    <d v="1899-12-30T13:21:00"/>
    <m/>
    <x v="0"/>
    <n v="44.33"/>
    <n v="1.44"/>
    <n v="58.22"/>
    <n v="5.82"/>
    <n v="64.040000000000006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09 ERINDALE"/>
    <s v="CALTEX Australia - Fuel"/>
    <n v="7071340000000000"/>
    <d v="2019-07-26T00:00:00"/>
    <d v="1899-12-30T11:03:00"/>
    <n v="148030"/>
    <x v="0"/>
    <n v="42.32"/>
    <n v="1.44"/>
    <n v="55.58"/>
    <n v="5.56"/>
    <n v="61.14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09 ERINDALE"/>
    <s v="CALTEX Australia - Fuel"/>
    <n v="7071340000000000"/>
    <d v="2019-10-28T00:00:00"/>
    <d v="1899-12-30T13:12:00"/>
    <n v="154549"/>
    <x v="0"/>
    <n v="26.96"/>
    <n v="1.47"/>
    <n v="36"/>
    <n v="3.6"/>
    <n v="39.6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04-26T00:00:00"/>
    <d v="1899-12-30T09:50:00"/>
    <m/>
    <x v="0"/>
    <n v="33.92"/>
    <n v="1.46"/>
    <n v="44.99"/>
    <n v="4.5"/>
    <n v="49.49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05-03T00:00:00"/>
    <d v="1899-12-30T11:10:00"/>
    <m/>
    <x v="0"/>
    <n v="54.27"/>
    <n v="1.46"/>
    <n v="71.98"/>
    <n v="7.2"/>
    <n v="79.180000000000007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05-08T00:00:00"/>
    <d v="1899-12-30T07:14:00"/>
    <m/>
    <x v="0"/>
    <n v="36.47"/>
    <n v="1.46"/>
    <n v="48.37"/>
    <n v="4.84"/>
    <n v="53.21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05-24T00:00:00"/>
    <d v="1899-12-30T11:41:00"/>
    <m/>
    <x v="0"/>
    <n v="28.84"/>
    <n v="1.46"/>
    <n v="38.25"/>
    <n v="3.83"/>
    <n v="42.08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06-05T00:00:00"/>
    <d v="1899-12-30T07:20:00"/>
    <m/>
    <x v="0"/>
    <n v="47.41"/>
    <n v="1.46"/>
    <n v="62.88"/>
    <n v="6.29"/>
    <n v="69.17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06-11T00:00:00"/>
    <d v="1899-12-30T13:06:00"/>
    <n v="7149"/>
    <x v="0"/>
    <n v="39.47"/>
    <n v="1.46"/>
    <n v="52.35"/>
    <n v="5.24"/>
    <n v="57.59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06-14T00:00:00"/>
    <d v="1899-12-30T10:44:00"/>
    <m/>
    <x v="0"/>
    <n v="36.130000000000003"/>
    <n v="1.46"/>
    <n v="47.92"/>
    <n v="4.79"/>
    <n v="52.71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06-20T00:00:00"/>
    <d v="1899-12-30T07:37:00"/>
    <n v="145885"/>
    <x v="0"/>
    <n v="47.58"/>
    <n v="1.43"/>
    <n v="61.75"/>
    <n v="6.18"/>
    <n v="67.930000000000007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07-03T00:00:00"/>
    <d v="1899-12-30T07:15:00"/>
    <m/>
    <x v="0"/>
    <n v="38.94"/>
    <n v="1.42"/>
    <n v="50.18"/>
    <n v="5.0199999999999996"/>
    <n v="55.2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07-05T00:00:00"/>
    <d v="1899-12-30T10:20:00"/>
    <m/>
    <x v="0"/>
    <n v="22.83"/>
    <n v="1.42"/>
    <n v="29.42"/>
    <n v="2.94"/>
    <n v="32.36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08-09T00:00:00"/>
    <d v="1899-12-30T08:38:00"/>
    <m/>
    <x v="0"/>
    <n v="33.840000000000003"/>
    <n v="1.45"/>
    <n v="44.55"/>
    <n v="4.46"/>
    <n v="49.01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08-14T00:00:00"/>
    <d v="1899-12-30T08:53:00"/>
    <m/>
    <x v="0"/>
    <n v="36.97"/>
    <n v="1.46"/>
    <n v="49.04"/>
    <n v="4.9000000000000004"/>
    <n v="53.94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08-19T00:00:00"/>
    <d v="1899-12-30T07:18:00"/>
    <m/>
    <x v="0"/>
    <n v="42.61"/>
    <n v="1.44"/>
    <n v="55.64"/>
    <n v="5.56"/>
    <n v="61.2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09-03T00:00:00"/>
    <d v="1899-12-30T07:37:00"/>
    <m/>
    <x v="0"/>
    <n v="31.3"/>
    <n v="1.44"/>
    <n v="40.92"/>
    <n v="4.09"/>
    <n v="45.01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09-12T00:00:00"/>
    <d v="1899-12-30T07:39:00"/>
    <m/>
    <x v="0"/>
    <n v="41.18"/>
    <n v="1.43"/>
    <n v="53.67"/>
    <n v="5.37"/>
    <n v="59.04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11-07T00:00:00"/>
    <d v="1899-12-30T00:59:00"/>
    <n v="155631"/>
    <x v="0"/>
    <n v="25.75"/>
    <n v="1.46"/>
    <n v="34.130000000000003"/>
    <n v="3.41"/>
    <n v="37.54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11-12T00:00:00"/>
    <d v="1899-12-30T13:05:00"/>
    <m/>
    <x v="0"/>
    <n v="37.89"/>
    <n v="1.45"/>
    <n v="50.05"/>
    <n v="5.01"/>
    <n v="55.06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11-21T00:00:00"/>
    <d v="1899-12-30T07:36:00"/>
    <m/>
    <x v="0"/>
    <n v="56.66"/>
    <n v="1.44"/>
    <n v="74.19"/>
    <n v="7.42"/>
    <n v="81.61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11-26T00:00:00"/>
    <d v="1899-12-30T07:35:00"/>
    <m/>
    <x v="0"/>
    <n v="42.39"/>
    <n v="1.43"/>
    <n v="55.2"/>
    <n v="5.52"/>
    <n v="60.72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11-29T00:00:00"/>
    <d v="1899-12-30T08:06:00"/>
    <m/>
    <x v="0"/>
    <n v="34.840000000000003"/>
    <n v="1.43"/>
    <n v="45.36"/>
    <n v="4.54"/>
    <n v="49.9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12-17T00:00:00"/>
    <d v="1899-12-30T07:48:00"/>
    <m/>
    <x v="0"/>
    <n v="40.130000000000003"/>
    <n v="1.45"/>
    <n v="52.79"/>
    <n v="5.28"/>
    <n v="58.07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88 HUME"/>
    <s v="CALTEX Australia - Fuel"/>
    <n v="7071340000000000"/>
    <d v="2019-10-16T00:00:00"/>
    <d v="1899-12-30T14:26:00"/>
    <n v="153477"/>
    <x v="0"/>
    <n v="32.58"/>
    <n v="1.42"/>
    <n v="42.03"/>
    <n v="4.2"/>
    <n v="46.23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88 HUME"/>
    <s v="CALTEX Australia - Fuel"/>
    <n v="7071340000000000"/>
    <d v="2019-10-18T00:00:00"/>
    <d v="1899-12-30T14:44:00"/>
    <n v="153693"/>
    <x v="0"/>
    <n v="26.69"/>
    <n v="1.42"/>
    <n v="34.43"/>
    <n v="3.44"/>
    <n v="37.869999999999997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88 HUME"/>
    <s v="CALTEX Australia - Fuel"/>
    <n v="7071340000000000"/>
    <d v="2019-10-30T00:00:00"/>
    <d v="1899-12-30T14:17:00"/>
    <n v="154892"/>
    <x v="0"/>
    <n v="39.04"/>
    <n v="1.42"/>
    <n v="50.36"/>
    <n v="5.04"/>
    <n v="55.4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88 HUME"/>
    <s v="CALTEX Australia - Fuel"/>
    <n v="7071340000000000"/>
    <d v="2019-11-01T00:00:00"/>
    <d v="1899-12-30T14:44:00"/>
    <n v="155148"/>
    <x v="0"/>
    <n v="32.82"/>
    <n v="1.42"/>
    <n v="42.34"/>
    <n v="4.2300000000000004"/>
    <n v="46.57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88 HUME"/>
    <s v="CALTEX Australia - Fuel"/>
    <n v="7071340000000000"/>
    <d v="2019-11-06T00:00:00"/>
    <d v="1899-12-30T09:51:00"/>
    <n v="155416"/>
    <x v="0"/>
    <n v="32.619999999999997"/>
    <n v="1.42"/>
    <n v="42.08"/>
    <n v="4.21"/>
    <n v="46.29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90 BELCONNEN"/>
    <s v="CALTEX Australia - Fuel"/>
    <n v="7071340000000000"/>
    <d v="2019-07-30T00:00:00"/>
    <d v="1899-12-30T11:51:00"/>
    <n v="148263"/>
    <x v="0"/>
    <n v="26.18"/>
    <n v="1.45"/>
    <n v="34.619999999999997"/>
    <n v="3.46"/>
    <n v="38.08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FYSHWICK S/STN"/>
    <s v="CALTEX Australia - Fuel"/>
    <n v="7071340000000000"/>
    <d v="2019-03-28T00:00:00"/>
    <d v="1899-12-30T10:29:00"/>
    <n v="140260"/>
    <x v="0"/>
    <n v="51"/>
    <n v="1.41"/>
    <n v="65.33"/>
    <n v="6.53"/>
    <n v="71.86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FYSHWICK S/STN"/>
    <s v="CALTEX Australia - Fuel"/>
    <n v="7071340000000000"/>
    <d v="2019-04-02T00:00:00"/>
    <d v="1899-12-30T14:45:00"/>
    <n v="140823"/>
    <x v="0"/>
    <n v="58.38"/>
    <n v="1.41"/>
    <n v="74.78"/>
    <n v="7.48"/>
    <n v="82.26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FYSHWICK S/STN"/>
    <s v="CALTEX Australia - Fuel"/>
    <n v="7071340000000000"/>
    <d v="2019-04-18T00:00:00"/>
    <d v="1899-12-30T08:52:00"/>
    <m/>
    <x v="0"/>
    <n v="41.28"/>
    <n v="1.44"/>
    <n v="54.04"/>
    <n v="5.4"/>
    <n v="59.44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FYSHWICK S/STN"/>
    <s v="CALTEX Australia - Fuel"/>
    <n v="7071340000000000"/>
    <d v="2019-07-12T00:00:00"/>
    <d v="1899-12-30T08:06:00"/>
    <n v="146921"/>
    <x v="0"/>
    <n v="60"/>
    <n v="1.39"/>
    <n v="75.760000000000005"/>
    <n v="7.58"/>
    <n v="83.34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FYSHWICK S/STN"/>
    <s v="CALTEX Australia - Fuel"/>
    <n v="7071340000000000"/>
    <d v="2019-07-17T00:00:00"/>
    <d v="1899-12-30T13:48:00"/>
    <n v="147450"/>
    <x v="0"/>
    <n v="57.39"/>
    <n v="1.39"/>
    <n v="72.459999999999994"/>
    <n v="7.25"/>
    <n v="79.709999999999994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FYSHWICK S/STN"/>
    <s v="CALTEX Australia - Fuel"/>
    <n v="7071340000000000"/>
    <d v="2019-08-02T00:00:00"/>
    <d v="1899-12-30T13:31:00"/>
    <n v="148523"/>
    <x v="0"/>
    <n v="32.11"/>
    <n v="1.39"/>
    <n v="40.549999999999997"/>
    <n v="4.0599999999999996"/>
    <n v="44.61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FYSHWICK S/STN"/>
    <s v="CALTEX Australia - Fuel"/>
    <n v="7071340000000000"/>
    <d v="2019-12-12T00:00:00"/>
    <d v="1899-12-30T00:09:00"/>
    <m/>
    <x v="0"/>
    <n v="49.69"/>
    <n v="1.42"/>
    <n v="64.099999999999994"/>
    <n v="6.41"/>
    <n v="70.510000000000005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HOLT CALTEX WOOLWORTHS"/>
    <s v="CALTEX Australia - Fuel"/>
    <n v="7071340000000000"/>
    <d v="2019-10-02T00:00:00"/>
    <d v="1899-12-30T00:09:00"/>
    <n v="152379"/>
    <x v="0"/>
    <n v="52.13"/>
    <n v="1.49"/>
    <n v="70.75"/>
    <n v="7.08"/>
    <n v="77.83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MAWSON WOOLWORTHS S/STN"/>
    <s v="CALTEX Australia - Fuel"/>
    <n v="7071340000000000"/>
    <d v="2019-03-25T00:00:00"/>
    <d v="1899-12-30T11:44:00"/>
    <n v="139739"/>
    <x v="0"/>
    <n v="55.97"/>
    <n v="1.41"/>
    <n v="71.69"/>
    <n v="7.17"/>
    <n v="78.86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WESTON CALTEX WOOLWORTHS"/>
    <s v="CALTEX Australia - Fuel"/>
    <n v="7071340000000000"/>
    <d v="2019-06-25T00:00:00"/>
    <d v="1899-12-30T09:40:00"/>
    <m/>
    <x v="0"/>
    <n v="34.799999999999997"/>
    <n v="1.39"/>
    <n v="44.36"/>
    <n v="4.4400000000000004"/>
    <n v="48.8"/>
  </r>
  <r>
    <x v="394"/>
    <s v="ACT TCCS - IRPT - Flexible Transport Services - SNT Fleet"/>
    <n v="242920"/>
    <m/>
    <s v="Bus"/>
    <n v="188750"/>
    <m/>
    <s v="MITSUBISHI FUSO"/>
    <s v="ROSA"/>
    <s v="BE64D Standard 4.9 Auto Bus"/>
    <s v="BELCONNEN WOOLWORTHS S/STN"/>
    <s v="CALTEX Australia - Fuel"/>
    <n v="7071340000000000"/>
    <d v="2019-01-18T00:00:00"/>
    <d v="1899-12-30T10:34:00"/>
    <m/>
    <x v="0"/>
    <n v="65.25"/>
    <n v="1.47"/>
    <n v="87.32"/>
    <n v="8.74"/>
    <n v="96.06"/>
  </r>
  <r>
    <x v="394"/>
    <s v="ACT TCCS - IRPT - Flexible Transport Services - SNT Fleet"/>
    <n v="242920"/>
    <m/>
    <s v="Bus"/>
    <n v="188750"/>
    <m/>
    <s v="MITSUBISHI FUSO"/>
    <s v="ROSA"/>
    <s v="BE64D Standard 4.9 Auto Bus"/>
    <s v="BELCONNEN WOOLWORTHS S/STN"/>
    <s v="CALTEX Australia - Fuel"/>
    <n v="7071340000000000"/>
    <d v="2019-02-19T00:00:00"/>
    <d v="1899-12-30T00:08:00"/>
    <n v="9610"/>
    <x v="0"/>
    <n v="47.57"/>
    <n v="1.45"/>
    <n v="62.79"/>
    <n v="6.28"/>
    <n v="69.069999999999993"/>
  </r>
  <r>
    <x v="394"/>
    <s v="ACT TCCS - IRPT - Flexible Transport Services - SNT Fleet"/>
    <n v="242920"/>
    <m/>
    <s v="Bus"/>
    <n v="188750"/>
    <m/>
    <s v="MITSUBISHI FUSO"/>
    <s v="ROSA"/>
    <s v="BE64D Standard 4.9 Auto Bus"/>
    <s v="CALTEX  HUGHES"/>
    <s v="CALTEX Australia - Fuel"/>
    <n v="7071340000000000"/>
    <d v="2019-02-13T00:00:00"/>
    <d v="1899-12-30T14:12:00"/>
    <m/>
    <x v="0"/>
    <n v="34.07"/>
    <n v="1.5"/>
    <n v="46.52"/>
    <n v="4.66"/>
    <n v="51.18"/>
  </r>
  <r>
    <x v="394"/>
    <s v="ACT TCCS - IRPT - Flexible Transport Services - SNT Fleet"/>
    <n v="242920"/>
    <m/>
    <s v="Bus"/>
    <n v="188750"/>
    <m/>
    <s v="MITSUBISHI FUSO"/>
    <s v="ROSA"/>
    <s v="BE64D Standard 4.9 Auto Bus"/>
    <s v="CALTEX  HUGHES"/>
    <s v="CALTEX Australia - Fuel"/>
    <n v="7071340000000000"/>
    <d v="2019-05-21T00:00:00"/>
    <d v="1899-12-30T00:48:00"/>
    <n v="164300"/>
    <x v="0"/>
    <n v="37.83"/>
    <n v="1.5"/>
    <n v="51.65"/>
    <n v="5.17"/>
    <n v="56.82"/>
  </r>
  <r>
    <x v="394"/>
    <s v="ACT TCCS - IRPT - Flexible Transport Services - SNT Fleet"/>
    <n v="242920"/>
    <m/>
    <s v="Bus"/>
    <n v="188750"/>
    <m/>
    <s v="MITSUBISHI FUSO"/>
    <s v="ROSA"/>
    <s v="BE64D Standard 4.9 Auto Bus"/>
    <s v="CALTEX  HUGHES"/>
    <s v="CALTEX Australia - Fuel"/>
    <n v="7071340000000000"/>
    <d v="2019-08-19T00:00:00"/>
    <d v="1899-12-30T00:37:00"/>
    <n v="167466"/>
    <x v="0"/>
    <n v="23.2"/>
    <n v="1.5"/>
    <n v="31.68"/>
    <n v="3.17"/>
    <n v="34.85"/>
  </r>
  <r>
    <x v="394"/>
    <s v="ACT TCCS - IRPT - Flexible Transport Services - SNT Fleet"/>
    <n v="242920"/>
    <m/>
    <s v="Bus"/>
    <n v="188750"/>
    <m/>
    <s v="MITSUBISHI FUSO"/>
    <s v="ROSA"/>
    <s v="BE64D Standard 4.9 Auto Bus"/>
    <s v="CALTEX  HUGHES"/>
    <s v="CALTEX Australia - Fuel"/>
    <n v="7071340000000000"/>
    <d v="2019-09-05T00:00:00"/>
    <d v="1899-12-30T00:40:00"/>
    <n v="168435"/>
    <x v="0"/>
    <n v="29.63"/>
    <n v="1.5"/>
    <n v="40.450000000000003"/>
    <n v="4.05"/>
    <n v="44.5"/>
  </r>
  <r>
    <x v="394"/>
    <s v="ACT TCCS - IRPT - Flexible Transport Services - SNT Fleet"/>
    <n v="242920"/>
    <m/>
    <s v="Bus"/>
    <n v="188750"/>
    <m/>
    <s v="MITSUBISHI FUSO"/>
    <s v="ROSA"/>
    <s v="BE64D Standard 4.9 Auto Bus"/>
    <s v="CALTEX KALEEN STAR MART"/>
    <s v="CALTEX Australia - Fuel"/>
    <n v="7071340000000000"/>
    <d v="2019-01-29T00:00:00"/>
    <d v="1899-12-30T11:52:00"/>
    <n v="9610"/>
    <x v="0"/>
    <n v="56.64"/>
    <n v="1.45"/>
    <n v="74.760000000000005"/>
    <n v="7.48"/>
    <n v="82.24"/>
  </r>
  <r>
    <x v="394"/>
    <s v="ACT TCCS - IRPT - Flexible Transport Services - SNT Fleet"/>
    <n v="242920"/>
    <m/>
    <s v="Bus"/>
    <n v="188750"/>
    <m/>
    <s v="MITSUBISHI FUSO"/>
    <s v="ROSA"/>
    <s v="BE64D Standard 4.9 Auto Bus"/>
    <s v="CALTEX KALEEN STAR MART"/>
    <s v="CALTEX Australia - Fuel"/>
    <n v="7071340000000000"/>
    <d v="2019-09-03T00:00:00"/>
    <d v="1899-12-30T13:53:00"/>
    <m/>
    <x v="0"/>
    <n v="51.89"/>
    <n v="1.5"/>
    <n v="70.849999999999994"/>
    <n v="7.09"/>
    <n v="77.94"/>
  </r>
  <r>
    <x v="394"/>
    <s v="ACT TCCS - IRPT - Flexible Transport Services - SNT Fleet"/>
    <n v="242920"/>
    <m/>
    <s v="Bus"/>
    <n v="188750"/>
    <m/>
    <s v="MITSUBISHI FUSO"/>
    <s v="ROSA"/>
    <s v="BE64D Standard 4.9 Auto Bus"/>
    <s v="CALTEX NICHOLLS STAR MART"/>
    <s v="CALTEX Australia - Fuel"/>
    <n v="7071340000000000"/>
    <d v="2019-07-23T00:00:00"/>
    <d v="1899-12-30T00:32:00"/>
    <n v="166420"/>
    <x v="0"/>
    <n v="39.950000000000003"/>
    <n v="1.47"/>
    <n v="53.46"/>
    <n v="5.35"/>
    <n v="58.81"/>
  </r>
  <r>
    <x v="394"/>
    <s v="ACT TCCS - IRPT - Flexible Transport Services - SNT Fleet"/>
    <n v="242920"/>
    <m/>
    <s v="Bus"/>
    <n v="188750"/>
    <m/>
    <s v="MITSUBISHI FUSO"/>
    <s v="ROSA"/>
    <s v="BE64D Standard 4.9 Auto Bus"/>
    <s v="CALWELL CALTEX WOOLWORTHS"/>
    <s v="CALTEX Australia - Fuel"/>
    <n v="7071340000000000"/>
    <d v="2019-02-01T00:00:00"/>
    <d v="1899-12-30T00:09:00"/>
    <n v="160241"/>
    <x v="0"/>
    <n v="22.87"/>
    <n v="1.46"/>
    <n v="30.35"/>
    <n v="3.04"/>
    <n v="33.39"/>
  </r>
  <r>
    <x v="394"/>
    <s v="ACT TCCS - IRPT - Flexible Transport Services - SNT Fleet"/>
    <n v="242920"/>
    <m/>
    <s v="Bus"/>
    <n v="188750"/>
    <m/>
    <s v="MITSUBISHI FUSO"/>
    <s v="ROSA"/>
    <s v="BE64D Standard 4.9 Auto Bus"/>
    <s v="CALWELL CALTEX WOOLWORTHS"/>
    <s v="CALTEX Australia - Fuel"/>
    <n v="7071340000000000"/>
    <d v="2019-06-21T00:00:00"/>
    <d v="1899-12-30T09:03:00"/>
    <n v="165945"/>
    <x v="0"/>
    <n v="42.68"/>
    <n v="1.46"/>
    <n v="56.73"/>
    <n v="5.68"/>
    <n v="62.41"/>
  </r>
  <r>
    <x v="394"/>
    <s v="ACT TCCS - IRPT - Flexible Transport Services - SNT Fleet"/>
    <n v="242920"/>
    <m/>
    <s v="Bus"/>
    <n v="188750"/>
    <m/>
    <s v="MITSUBISHI FUSO"/>
    <s v="ROSA"/>
    <s v="BE64D Standard 4.9 Auto Bus"/>
    <s v="CALWELL CALTEX WOOLWORTHS"/>
    <s v="CALTEX Australia - Fuel"/>
    <n v="7071340000000000"/>
    <d v="2019-10-23T00:00:00"/>
    <d v="1899-12-30T09:10:00"/>
    <m/>
    <x v="0"/>
    <n v="26.92"/>
    <n v="1.53"/>
    <n v="37.49"/>
    <n v="3.75"/>
    <n v="41.24"/>
  </r>
  <r>
    <x v="394"/>
    <s v="ACT TCCS - IRPT - Flexible Transport Services - SNT Fleet"/>
    <n v="242920"/>
    <m/>
    <s v="Bus"/>
    <n v="188750"/>
    <m/>
    <s v="MITSUBISHI FUSO"/>
    <s v="ROSA"/>
    <s v="BE64D Standard 4.9 Auto Bus"/>
    <s v="CONDER WOOLWORTHS S/STN"/>
    <s v="CALTEX Australia - Fuel"/>
    <n v="7071340000000000"/>
    <d v="2019-02-25T00:00:00"/>
    <d v="1899-12-30T11:53:00"/>
    <n v="9610"/>
    <x v="0"/>
    <n v="40.630000000000003"/>
    <n v="1.47"/>
    <n v="54.37"/>
    <n v="5.44"/>
    <n v="59.81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514 CONDER"/>
    <s v="CALTEX Australia - Fuel"/>
    <n v="7071340000000000"/>
    <d v="2019-10-28T00:00:00"/>
    <d v="1899-12-30T09:04:00"/>
    <n v="141791"/>
    <x v="0"/>
    <n v="63.47"/>
    <n v="1.53"/>
    <n v="88.4"/>
    <n v="8.85"/>
    <n v="97.25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514 CONDER"/>
    <s v="CALTEX Australia - Fuel"/>
    <n v="7071340000000000"/>
    <d v="2019-11-28T00:00:00"/>
    <d v="1899-12-30T10:12:00"/>
    <n v="173435"/>
    <x v="0"/>
    <n v="50.95"/>
    <n v="1.53"/>
    <n v="70.959999999999994"/>
    <n v="7.1"/>
    <n v="78.06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529 TUGGERANONG"/>
    <s v="CALTEX Australia - Fuel"/>
    <n v="7071340000000000"/>
    <d v="2019-05-08T00:00:00"/>
    <d v="1899-12-30T10:58:00"/>
    <n v="163468"/>
    <x v="0"/>
    <n v="32.020000000000003"/>
    <n v="1.5"/>
    <n v="43.72"/>
    <n v="4.38"/>
    <n v="48.1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529 TUGGERANONG"/>
    <s v="CALTEX Australia - Fuel"/>
    <n v="7071340000000000"/>
    <d v="2019-08-08T00:00:00"/>
    <d v="1899-12-30T10:43:00"/>
    <n v="166786"/>
    <x v="0"/>
    <n v="34.549999999999997"/>
    <n v="1.5"/>
    <n v="47.17"/>
    <n v="4.72"/>
    <n v="51.89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529 TUGGERANONG"/>
    <s v="CALTEX Australia - Fuel"/>
    <n v="7071340000000000"/>
    <d v="2019-09-23T00:00:00"/>
    <d v="1899-12-30T10:47:00"/>
    <n v="168755"/>
    <x v="0"/>
    <n v="50.31"/>
    <n v="1.51"/>
    <n v="69.150000000000006"/>
    <n v="6.92"/>
    <n v="76.069999999999993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529 TUGGERANONG"/>
    <s v="CALTEX Australia - Fuel"/>
    <n v="7071340000000000"/>
    <d v="2019-10-17T00:00:00"/>
    <d v="1899-12-30T10:49:00"/>
    <m/>
    <x v="0"/>
    <n v="64.27"/>
    <n v="1.51"/>
    <n v="88.35"/>
    <n v="8.84"/>
    <n v="97.19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529 TUGGERANONG"/>
    <s v="CALTEX Australia - Fuel"/>
    <n v="7071340000000000"/>
    <d v="2019-10-18T00:00:00"/>
    <d v="1899-12-30T11:25:00"/>
    <n v="170064"/>
    <x v="0"/>
    <n v="26.23"/>
    <n v="1.51"/>
    <n v="36.049999999999997"/>
    <n v="3.61"/>
    <n v="39.659999999999997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529 TUGGERANONG"/>
    <s v="CALTEX Australia - Fuel"/>
    <n v="7071340000000000"/>
    <d v="2019-11-06T00:00:00"/>
    <d v="1899-12-30T11:10:00"/>
    <n v="172135"/>
    <x v="0"/>
    <n v="33.92"/>
    <n v="1.51"/>
    <n v="46.63"/>
    <n v="4.67"/>
    <n v="51.3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529 TUGGERANONG"/>
    <s v="CALTEX Australia - Fuel"/>
    <n v="7071340000000000"/>
    <d v="2019-12-12T00:00:00"/>
    <d v="1899-12-30T00:42:00"/>
    <n v="174287"/>
    <x v="0"/>
    <n v="46.17"/>
    <n v="1.53"/>
    <n v="64.3"/>
    <n v="6.44"/>
    <n v="70.739999999999995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09 ERINDALE"/>
    <s v="CALTEX Australia - Fuel"/>
    <n v="7071340000000000"/>
    <d v="2019-10-04T00:00:00"/>
    <d v="1899-12-30T13:02:00"/>
    <n v="169868"/>
    <x v="0"/>
    <n v="37.17"/>
    <n v="1.51"/>
    <n v="51.09"/>
    <n v="5.1100000000000003"/>
    <n v="56.2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09 ERINDALE"/>
    <s v="CALTEX Australia - Fuel"/>
    <n v="7071340000000000"/>
    <d v="2019-10-11T00:00:00"/>
    <d v="1899-12-30T13:43:00"/>
    <m/>
    <x v="0"/>
    <n v="54.66"/>
    <n v="1.51"/>
    <n v="75.14"/>
    <n v="7.52"/>
    <n v="82.66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09 ERINDALE"/>
    <s v="CALTEX Australia - Fuel"/>
    <n v="7071340000000000"/>
    <d v="2019-11-20T00:00:00"/>
    <d v="1899-12-30T13:33:00"/>
    <m/>
    <x v="0"/>
    <n v="53.25"/>
    <n v="1.51"/>
    <n v="73.19"/>
    <n v="7.32"/>
    <n v="80.510000000000005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09 ERINDALE"/>
    <s v="CALTEX Australia - Fuel"/>
    <n v="7071340000000000"/>
    <d v="2019-11-25T00:00:00"/>
    <d v="1899-12-30T11:49:00"/>
    <n v="173158"/>
    <x v="0"/>
    <n v="30.24"/>
    <n v="1.51"/>
    <n v="41.56"/>
    <n v="4.16"/>
    <n v="45.72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44 MAWSON"/>
    <s v="CALTEX Australia - Fuel"/>
    <n v="7071340000000000"/>
    <d v="2019-04-09T00:00:00"/>
    <d v="1899-12-30T09:58:00"/>
    <m/>
    <x v="0"/>
    <n v="34.57"/>
    <n v="1.45"/>
    <n v="45.64"/>
    <n v="4.57"/>
    <n v="50.21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44 MAWSON"/>
    <s v="CALTEX Australia - Fuel"/>
    <n v="7071340000000000"/>
    <d v="2019-05-10T00:00:00"/>
    <d v="1899-12-30T00:03:00"/>
    <n v="163640"/>
    <x v="0"/>
    <n v="37.57"/>
    <n v="1.5"/>
    <n v="51.3"/>
    <n v="5.14"/>
    <n v="56.44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44 MAWSON"/>
    <s v="CALTEX Australia - Fuel"/>
    <n v="7071340000000000"/>
    <d v="2019-09-25T00:00:00"/>
    <d v="1899-12-30T10:48:00"/>
    <n v="169079"/>
    <x v="0"/>
    <n v="45.25"/>
    <n v="1.5"/>
    <n v="61.79"/>
    <n v="6.18"/>
    <n v="67.97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44 MAWSON"/>
    <s v="CALTEX Australia - Fuel"/>
    <n v="7071340000000000"/>
    <d v="2019-09-26T00:00:00"/>
    <d v="1899-12-30T13:13:00"/>
    <n v="169279"/>
    <x v="0"/>
    <n v="34.200000000000003"/>
    <n v="1.5"/>
    <n v="46.7"/>
    <n v="4.68"/>
    <n v="51.38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44 MAWSON"/>
    <s v="CALTEX Australia - Fuel"/>
    <n v="7071340000000000"/>
    <d v="2019-10-01T00:00:00"/>
    <d v="1899-12-30T08:52:00"/>
    <n v="169440"/>
    <x v="0"/>
    <n v="31"/>
    <n v="1.5"/>
    <n v="42.33"/>
    <n v="4.24"/>
    <n v="46.57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44 MAWSON"/>
    <s v="CALTEX Australia - Fuel"/>
    <n v="7071340000000000"/>
    <d v="2019-10-03T00:00:00"/>
    <d v="1899-12-30T09:37:00"/>
    <n v="169702"/>
    <x v="0"/>
    <n v="23.47"/>
    <n v="1.5"/>
    <n v="32.049999999999997"/>
    <n v="3.21"/>
    <n v="35.26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44 MAWSON"/>
    <s v="CALTEX Australia - Fuel"/>
    <n v="7071340000000000"/>
    <d v="2019-10-30T00:00:00"/>
    <d v="1899-12-30T08:50:00"/>
    <n v="171708"/>
    <x v="0"/>
    <n v="38.659999999999997"/>
    <n v="1.5"/>
    <n v="52.79"/>
    <n v="5.28"/>
    <n v="58.07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44 MAWSON"/>
    <s v="CALTEX Australia - Fuel"/>
    <n v="7071340000000000"/>
    <d v="2019-11-07T00:00:00"/>
    <d v="1899-12-30T10:21:00"/>
    <m/>
    <x v="0"/>
    <n v="24.14"/>
    <n v="1.5"/>
    <n v="32.96"/>
    <n v="3.3"/>
    <n v="36.26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44 MAWSON"/>
    <s v="CALTEX Australia - Fuel"/>
    <n v="7071340000000000"/>
    <d v="2019-11-22T00:00:00"/>
    <d v="1899-12-30T10:01:00"/>
    <m/>
    <x v="0"/>
    <n v="25.12"/>
    <n v="1.5"/>
    <n v="34.299999999999997"/>
    <n v="3.44"/>
    <n v="37.74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88 HUME"/>
    <s v="CALTEX Australia - Fuel"/>
    <n v="7071340000000000"/>
    <d v="2019-04-15T00:00:00"/>
    <d v="1899-12-30T13:31:00"/>
    <m/>
    <x v="0"/>
    <n v="38.22"/>
    <n v="1.5"/>
    <n v="52.19"/>
    <n v="5.22"/>
    <n v="57.41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88 HUME"/>
    <s v="CALTEX Australia - Fuel"/>
    <n v="7071340000000000"/>
    <d v="2019-05-28T00:00:00"/>
    <d v="1899-12-30T08:50:00"/>
    <n v="164630"/>
    <x v="0"/>
    <n v="35.770000000000003"/>
    <n v="1.5"/>
    <n v="48.85"/>
    <n v="4.8899999999999997"/>
    <n v="53.74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88 HUME"/>
    <s v="CALTEX Australia - Fuel"/>
    <n v="7071340000000000"/>
    <d v="2019-10-02T00:00:00"/>
    <d v="1899-12-30T09:25:00"/>
    <n v="169599"/>
    <x v="0"/>
    <n v="21.96"/>
    <n v="1.46"/>
    <n v="29.19"/>
    <n v="2.92"/>
    <n v="32.11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88 HUME"/>
    <s v="CALTEX Australia - Fuel"/>
    <n v="7071340000000000"/>
    <d v="2019-10-09T00:00:00"/>
    <d v="1899-12-30T00:06:00"/>
    <n v="170121"/>
    <x v="0"/>
    <n v="36.82"/>
    <n v="1.46"/>
    <n v="48.94"/>
    <n v="4.9000000000000004"/>
    <n v="53.84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88 HUME"/>
    <s v="CALTEX Australia - Fuel"/>
    <n v="7071340000000000"/>
    <d v="2019-11-11T00:00:00"/>
    <d v="1899-12-30T14:07:00"/>
    <n v="172473"/>
    <x v="0"/>
    <n v="41.53"/>
    <n v="1.46"/>
    <n v="55.2"/>
    <n v="5.53"/>
    <n v="60.73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88 HUME"/>
    <s v="CALTEX Australia - Fuel"/>
    <n v="7071340000000000"/>
    <d v="2019-12-10T00:00:00"/>
    <d v="1899-12-30T11:31:00"/>
    <n v="174095"/>
    <x v="0"/>
    <n v="44.54"/>
    <n v="1.47"/>
    <n v="59.6"/>
    <n v="5.97"/>
    <n v="65.569999999999993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88 HUME"/>
    <s v="CALTEX Australia - Fuel"/>
    <n v="7071340000000000"/>
    <d v="2019-12-13T00:00:00"/>
    <d v="1899-12-30T14:09:00"/>
    <n v="174435"/>
    <x v="0"/>
    <n v="31.41"/>
    <n v="1.47"/>
    <n v="42.04"/>
    <n v="4.21"/>
    <n v="46.25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88 HUME"/>
    <s v="CALTEX Australia - Fuel"/>
    <n v="7071340000000000"/>
    <d v="2019-12-17T00:00:00"/>
    <d v="1899-12-30T10:36:00"/>
    <n v="174636"/>
    <x v="0"/>
    <n v="37.17"/>
    <n v="1.47"/>
    <n v="49.74"/>
    <n v="4.9800000000000004"/>
    <n v="54.72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88 HUME"/>
    <s v="CALTEX Australia - Fuel"/>
    <n v="7071340000000000"/>
    <d v="2019-12-23T00:00:00"/>
    <d v="1899-12-30T11:58:00"/>
    <n v="174867"/>
    <x v="0"/>
    <n v="47.12"/>
    <n v="1.47"/>
    <n v="63.05"/>
    <n v="6.31"/>
    <n v="69.36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90 BELCONNEN"/>
    <s v="CALTEX Australia - Fuel"/>
    <n v="7071340000000000"/>
    <d v="2019-04-18T00:00:00"/>
    <d v="1899-12-30T00:44:00"/>
    <m/>
    <x v="0"/>
    <n v="45.19"/>
    <n v="1.5"/>
    <n v="61.71"/>
    <n v="6.18"/>
    <n v="67.89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90 BELCONNEN"/>
    <s v="CALTEX Australia - Fuel"/>
    <n v="7071340000000000"/>
    <d v="2019-08-26T00:00:00"/>
    <d v="1899-12-30T00:21:00"/>
    <n v="9610"/>
    <x v="0"/>
    <n v="35.07"/>
    <n v="1.5"/>
    <n v="47.89"/>
    <n v="4.79"/>
    <n v="52.68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90 BELCONNEN"/>
    <s v="CALTEX Australia - Fuel"/>
    <n v="7071340000000000"/>
    <d v="2019-12-02T00:00:00"/>
    <d v="1899-12-30T10:41:00"/>
    <n v="173658"/>
    <x v="0"/>
    <n v="32.89"/>
    <n v="1.53"/>
    <n v="45.81"/>
    <n v="4.59"/>
    <n v="50.4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90 BELCONNEN"/>
    <s v="CALTEX Australia - Fuel"/>
    <n v="7071340000000000"/>
    <d v="2019-12-04T00:00:00"/>
    <d v="1899-12-30T13:22:00"/>
    <n v="173817"/>
    <x v="0"/>
    <n v="32.9"/>
    <n v="1.53"/>
    <n v="45.82"/>
    <n v="4.59"/>
    <n v="50.41"/>
  </r>
  <r>
    <x v="394"/>
    <s v="ACT TCCS - IRPT - Flexible Transport Services - SNT Fleet"/>
    <n v="242920"/>
    <m/>
    <s v="Bus"/>
    <n v="188750"/>
    <m/>
    <s v="MITSUBISHI FUSO"/>
    <s v="ROSA"/>
    <s v="BE64D Standard 4.9 Auto Bus"/>
    <s v="ERINDALE WOOLWORTHS  S/STN"/>
    <s v="CALTEX Australia - Fuel"/>
    <n v="7071340000000000"/>
    <d v="2019-01-31T00:00:00"/>
    <d v="1899-12-30T11:43:00"/>
    <m/>
    <x v="0"/>
    <n v="44.03"/>
    <n v="1.45"/>
    <n v="58.12"/>
    <n v="5.82"/>
    <n v="63.94"/>
  </r>
  <r>
    <x v="394"/>
    <s v="ACT TCCS - IRPT - Flexible Transport Services - SNT Fleet"/>
    <n v="242920"/>
    <m/>
    <s v="Bus"/>
    <n v="188750"/>
    <m/>
    <s v="MITSUBISHI FUSO"/>
    <s v="ROSA"/>
    <s v="BE64D Standard 4.9 Auto Bus"/>
    <s v="FYSHWICK S/STN"/>
    <s v="CALTEX Australia - Fuel"/>
    <n v="7071340000000000"/>
    <d v="2019-02-05T00:00:00"/>
    <d v="1899-12-30T13:33:00"/>
    <n v="9610"/>
    <x v="0"/>
    <n v="36.299999999999997"/>
    <n v="1.37"/>
    <n v="45.27"/>
    <n v="4.53"/>
    <n v="49.8"/>
  </r>
  <r>
    <x v="394"/>
    <s v="ACT TCCS - IRPT - Flexible Transport Services - SNT Fleet"/>
    <n v="242920"/>
    <m/>
    <s v="Bus"/>
    <n v="188750"/>
    <m/>
    <s v="MITSUBISHI FUSO"/>
    <s v="ROSA"/>
    <s v="BE64D Standard 4.9 Auto Bus"/>
    <s v="FYSHWICK S/STN"/>
    <s v="CALTEX Australia - Fuel"/>
    <n v="7071340000000000"/>
    <d v="2019-05-02T00:00:00"/>
    <d v="1899-12-30T09:59:00"/>
    <m/>
    <x v="0"/>
    <n v="50.66"/>
    <n v="1.49"/>
    <n v="68.709999999999994"/>
    <n v="6.88"/>
    <n v="75.59"/>
  </r>
  <r>
    <x v="394"/>
    <s v="ACT TCCS - IRPT - Flexible Transport Services - SNT Fleet"/>
    <n v="242920"/>
    <m/>
    <s v="Bus"/>
    <n v="188750"/>
    <m/>
    <s v="MITSUBISHI FUSO"/>
    <s v="ROSA"/>
    <s v="BE64D Standard 4.9 Auto Bus"/>
    <s v="FYSHWICK S/STN"/>
    <s v="CALTEX Australia - Fuel"/>
    <n v="7071340000000000"/>
    <d v="2019-05-17T00:00:00"/>
    <d v="1899-12-30T13:42:00"/>
    <n v="164092"/>
    <x v="0"/>
    <n v="45.31"/>
    <n v="1.49"/>
    <n v="61.45"/>
    <n v="6.15"/>
    <n v="67.599999999999994"/>
  </r>
  <r>
    <x v="394"/>
    <s v="ACT TCCS - IRPT - Flexible Transport Services - SNT Fleet"/>
    <n v="242920"/>
    <m/>
    <s v="Bus"/>
    <n v="188750"/>
    <m/>
    <s v="MITSUBISHI FUSO"/>
    <s v="ROSA"/>
    <s v="BE64D Standard 4.9 Auto Bus"/>
    <s v="FYSHWICK S/STN"/>
    <s v="CALTEX Australia - Fuel"/>
    <n v="7071340000000000"/>
    <d v="2019-05-31T00:00:00"/>
    <d v="1899-12-30T08:28:00"/>
    <n v="164289"/>
    <x v="0"/>
    <n v="34.69"/>
    <n v="1.49"/>
    <n v="47.05"/>
    <n v="4.71"/>
    <n v="51.76"/>
  </r>
  <r>
    <x v="394"/>
    <s v="ACT TCCS - IRPT - Flexible Transport Services - SNT Fleet"/>
    <n v="242920"/>
    <m/>
    <s v="Bus"/>
    <n v="188750"/>
    <m/>
    <s v="MITSUBISHI FUSO"/>
    <s v="ROSA"/>
    <s v="BE64D Standard 4.9 Auto Bus"/>
    <s v="FYSHWICK S/STN"/>
    <s v="CALTEX Australia - Fuel"/>
    <n v="7071340000000000"/>
    <d v="2019-06-06T00:00:00"/>
    <d v="1899-12-30T00:55:00"/>
    <n v="165180"/>
    <x v="0"/>
    <n v="35.979999999999997"/>
    <n v="1.49"/>
    <n v="48.8"/>
    <n v="4.8899999999999997"/>
    <n v="53.69"/>
  </r>
  <r>
    <x v="394"/>
    <s v="ACT TCCS - IRPT - Flexible Transport Services - SNT Fleet"/>
    <n v="242920"/>
    <m/>
    <s v="Bus"/>
    <n v="188750"/>
    <m/>
    <s v="MITSUBISHI FUSO"/>
    <s v="ROSA"/>
    <s v="BE64D Standard 4.9 Auto Bus"/>
    <s v="FYSHWICK S/STN"/>
    <s v="CALTEX Australia - Fuel"/>
    <n v="7071340000000000"/>
    <d v="2019-06-18T00:00:00"/>
    <d v="1899-12-30T10:33:00"/>
    <n v="165770"/>
    <x v="0"/>
    <n v="32.19"/>
    <n v="1.4"/>
    <n v="40.97"/>
    <n v="4.0999999999999996"/>
    <n v="45.07"/>
  </r>
  <r>
    <x v="394"/>
    <s v="ACT TCCS - IRPT - Flexible Transport Services - SNT Fleet"/>
    <n v="242920"/>
    <m/>
    <s v="Bus"/>
    <n v="188750"/>
    <m/>
    <s v="MITSUBISHI FUSO"/>
    <s v="ROSA"/>
    <s v="BE64D Standard 4.9 Auto Bus"/>
    <s v="FYSHWICK S/STN"/>
    <s v="CALTEX Australia - Fuel"/>
    <n v="7071340000000000"/>
    <d v="2019-06-26T00:00:00"/>
    <d v="1899-12-30T11:41:00"/>
    <n v="166140"/>
    <x v="0"/>
    <n v="35.79"/>
    <n v="1.4"/>
    <n v="45.55"/>
    <n v="4.5599999999999996"/>
    <n v="50.11"/>
  </r>
  <r>
    <x v="394"/>
    <s v="ACT TCCS - IRPT - Flexible Transport Services - SNT Fleet"/>
    <n v="242920"/>
    <m/>
    <s v="Bus"/>
    <n v="188750"/>
    <m/>
    <s v="MITSUBISHI FUSO"/>
    <s v="ROSA"/>
    <s v="BE64D Standard 4.9 Auto Bus"/>
    <s v="FYSHWICK S/STN"/>
    <s v="CALTEX Australia - Fuel"/>
    <n v="7071340000000000"/>
    <d v="2019-08-14T00:00:00"/>
    <d v="1899-12-30T08:37:00"/>
    <n v="167060"/>
    <x v="0"/>
    <n v="50.75"/>
    <n v="1.43"/>
    <n v="66.06"/>
    <n v="6.61"/>
    <n v="72.67"/>
  </r>
  <r>
    <x v="394"/>
    <s v="ACT TCCS - IRPT - Flexible Transport Services - SNT Fleet"/>
    <n v="242920"/>
    <m/>
    <s v="Bus"/>
    <n v="188750"/>
    <m/>
    <s v="MITSUBISHI FUSO"/>
    <s v="ROSA"/>
    <s v="BE64D Standard 4.9 Auto Bus"/>
    <s v="FYSHWICK S/STN"/>
    <s v="CALTEX Australia - Fuel"/>
    <n v="7071340000000000"/>
    <d v="2019-08-16T00:00:00"/>
    <d v="1899-12-30T00:32:00"/>
    <m/>
    <x v="0"/>
    <n v="27.74"/>
    <n v="1.45"/>
    <n v="36.619999999999997"/>
    <n v="3.67"/>
    <n v="40.29"/>
  </r>
  <r>
    <x v="394"/>
    <s v="ACT TCCS - IRPT - Flexible Transport Services - SNT Fleet"/>
    <n v="242920"/>
    <m/>
    <s v="Bus"/>
    <n v="188750"/>
    <m/>
    <s v="MITSUBISHI FUSO"/>
    <s v="ROSA"/>
    <s v="BE64D Standard 4.9 Auto Bus"/>
    <s v="FYSHWICK S/STN"/>
    <s v="CALTEX Australia - Fuel"/>
    <n v="7071340000000000"/>
    <d v="2019-08-29T00:00:00"/>
    <d v="1899-12-30T10:27:00"/>
    <n v="166033"/>
    <x v="0"/>
    <n v="29.88"/>
    <n v="1.45"/>
    <n v="39.450000000000003"/>
    <n v="3.95"/>
    <n v="43.4"/>
  </r>
  <r>
    <x v="394"/>
    <s v="ACT TCCS - IRPT - Flexible Transport Services - SNT Fleet"/>
    <n v="242920"/>
    <m/>
    <s v="Bus"/>
    <n v="188750"/>
    <m/>
    <s v="MITSUBISHI FUSO"/>
    <s v="ROSA"/>
    <s v="BE64D Standard 4.9 Auto Bus"/>
    <s v="FYSHWICK S/STN"/>
    <s v="CALTEX Australia - Fuel"/>
    <n v="7071340000000000"/>
    <d v="2019-10-22T00:00:00"/>
    <d v="1899-12-30T08:54:00"/>
    <m/>
    <x v="0"/>
    <n v="40.159999999999997"/>
    <n v="1.46"/>
    <n v="53.37"/>
    <n v="5.34"/>
    <n v="58.71"/>
  </r>
  <r>
    <x v="394"/>
    <s v="ACT TCCS - IRPT - Flexible Transport Services - SNT Fleet"/>
    <n v="242920"/>
    <m/>
    <s v="Bus"/>
    <n v="188750"/>
    <m/>
    <s v="MITSUBISHI FUSO"/>
    <s v="ROSA"/>
    <s v="BE64D Standard 4.9 Auto Bus"/>
    <s v="FYSHWICK S/STN"/>
    <s v="CALTEX Australia - Fuel"/>
    <n v="7071340000000000"/>
    <d v="2019-11-13T00:00:00"/>
    <d v="1899-12-30T14:04:00"/>
    <m/>
    <x v="0"/>
    <n v="43.74"/>
    <n v="1.46"/>
    <n v="58.14"/>
    <n v="5.82"/>
    <n v="63.96"/>
  </r>
  <r>
    <x v="394"/>
    <s v="ACT TCCS - IRPT - Flexible Transport Services - SNT Fleet"/>
    <n v="242920"/>
    <m/>
    <s v="Bus"/>
    <n v="188750"/>
    <m/>
    <s v="MITSUBISHI FUSO"/>
    <s v="ROSA"/>
    <s v="BE64D Standard 4.9 Auto Bus"/>
    <s v="HOLT CALTEX WOOLWORTHS"/>
    <s v="CALTEX Australia - Fuel"/>
    <n v="7071340000000000"/>
    <d v="2019-01-08T00:00:00"/>
    <d v="1899-12-30T00:03:00"/>
    <n v="159072"/>
    <x v="0"/>
    <n v="52.51"/>
    <n v="1.45"/>
    <n v="69.31"/>
    <n v="6.94"/>
    <n v="76.25"/>
  </r>
  <r>
    <x v="394"/>
    <s v="ACT TCCS - IRPT - Flexible Transport Services - SNT Fleet"/>
    <n v="242920"/>
    <m/>
    <s v="Bus"/>
    <n v="188750"/>
    <m/>
    <s v="MITSUBISHI FUSO"/>
    <s v="ROSA"/>
    <s v="BE64D Standard 4.9 Auto Bus"/>
    <s v="HOLT CALTEX WOOLWORTHS"/>
    <s v="CALTEX Australia - Fuel"/>
    <n v="7071340000000000"/>
    <d v="2019-04-11T00:00:00"/>
    <d v="1899-12-30T10:36:00"/>
    <n v="162427"/>
    <x v="0"/>
    <n v="49.99"/>
    <n v="1.5"/>
    <n v="68.25"/>
    <n v="6.83"/>
    <n v="75.08"/>
  </r>
  <r>
    <x v="394"/>
    <s v="ACT TCCS - IRPT - Flexible Transport Services - SNT Fleet"/>
    <n v="242920"/>
    <m/>
    <s v="Bus"/>
    <n v="188750"/>
    <m/>
    <s v="MITSUBISHI FUSO"/>
    <s v="ROSA"/>
    <s v="BE64D Standard 4.9 Auto Bus"/>
    <s v="HOLT CALTEX WOOLWORTHS"/>
    <s v="CALTEX Australia - Fuel"/>
    <n v="7071340000000000"/>
    <d v="2019-04-24T00:00:00"/>
    <d v="1899-12-30T11:53:00"/>
    <n v="163033"/>
    <x v="0"/>
    <n v="34.79"/>
    <n v="1.5"/>
    <n v="47.5"/>
    <n v="4.76"/>
    <n v="52.26"/>
  </r>
  <r>
    <x v="394"/>
    <s v="ACT TCCS - IRPT - Flexible Transport Services - SNT Fleet"/>
    <n v="242920"/>
    <m/>
    <s v="Bus"/>
    <n v="188750"/>
    <m/>
    <s v="MITSUBISHI FUSO"/>
    <s v="ROSA"/>
    <s v="BE64D Standard 4.9 Auto Bus"/>
    <s v="HUME WOOLWORTHS S/STN"/>
    <s v="CALTEX Australia - Fuel"/>
    <n v="7071340000000000"/>
    <d v="2019-02-07T00:00:00"/>
    <d v="1899-12-30T14:27:00"/>
    <m/>
    <x v="0"/>
    <n v="47.3"/>
    <n v="1.45"/>
    <n v="62.44"/>
    <n v="6.25"/>
    <n v="68.69"/>
  </r>
  <r>
    <x v="394"/>
    <s v="ACT TCCS - IRPT - Flexible Transport Services - SNT Fleet"/>
    <n v="242920"/>
    <m/>
    <s v="Bus"/>
    <n v="188750"/>
    <m/>
    <s v="MITSUBISHI FUSO"/>
    <s v="ROSA"/>
    <s v="BE64D Standard 4.9 Auto Bus"/>
    <s v="KAMBAH CALTEX WOOLWORTHS"/>
    <s v="CALTEX Australia - Fuel"/>
    <n v="7071340000000000"/>
    <d v="2019-02-21T00:00:00"/>
    <d v="1899-12-30T00:14:00"/>
    <n v="9610"/>
    <x v="0"/>
    <n v="36.04"/>
    <n v="1.48"/>
    <n v="48.55"/>
    <n v="4.8600000000000003"/>
    <n v="53.41"/>
  </r>
  <r>
    <x v="394"/>
    <s v="ACT TCCS - IRPT - Flexible Transport Services - SNT Fleet"/>
    <n v="242920"/>
    <m/>
    <s v="Bus"/>
    <n v="188750"/>
    <m/>
    <s v="MITSUBISHI FUSO"/>
    <s v="ROSA"/>
    <s v="BE64D Standard 4.9 Auto Bus"/>
    <s v="KAMBAH CALTEX WOOLWORTHS"/>
    <s v="CALTEX Australia - Fuel"/>
    <n v="7071340000000000"/>
    <d v="2019-05-15T00:00:00"/>
    <d v="1899-12-30T11:38:00"/>
    <n v="163825"/>
    <x v="0"/>
    <n v="31.27"/>
    <n v="1.51"/>
    <n v="42.98"/>
    <n v="4.3"/>
    <n v="47.28"/>
  </r>
  <r>
    <x v="394"/>
    <s v="ACT TCCS - IRPT - Flexible Transport Services - SNT Fleet"/>
    <n v="242920"/>
    <m/>
    <s v="Bus"/>
    <n v="188750"/>
    <m/>
    <s v="MITSUBISHI FUSO"/>
    <s v="ROSA"/>
    <s v="BE64D Standard 4.9 Auto Bus"/>
    <s v="KAMBAH CALTEX WOOLWORTHS"/>
    <s v="CALTEX Australia - Fuel"/>
    <n v="7071340000000000"/>
    <d v="2019-05-23T00:00:00"/>
    <d v="1899-12-30T11:57:00"/>
    <n v="164445"/>
    <x v="0"/>
    <n v="26.71"/>
    <n v="1.52"/>
    <n v="36.950000000000003"/>
    <n v="3.7"/>
    <n v="40.65"/>
  </r>
  <r>
    <x v="394"/>
    <s v="ACT TCCS - IRPT - Flexible Transport Services - SNT Fleet"/>
    <n v="242920"/>
    <m/>
    <s v="Bus"/>
    <n v="188750"/>
    <m/>
    <s v="MITSUBISHI FUSO"/>
    <s v="ROSA"/>
    <s v="BE64D Standard 4.9 Auto Bus"/>
    <s v="KAMBAH CALTEX WOOLWORTHS"/>
    <s v="CALTEX Australia - Fuel"/>
    <n v="7071340000000000"/>
    <d v="2019-06-04T00:00:00"/>
    <d v="1899-12-30T11:56:00"/>
    <n v="165015"/>
    <x v="0"/>
    <n v="33.93"/>
    <n v="1.52"/>
    <n v="46.95"/>
    <n v="4.7"/>
    <n v="51.65"/>
  </r>
  <r>
    <x v="394"/>
    <s v="ACT TCCS - IRPT - Flexible Transport Services - SNT Fleet"/>
    <n v="242920"/>
    <m/>
    <s v="Bus"/>
    <n v="188750"/>
    <m/>
    <s v="MITSUBISHI FUSO"/>
    <s v="ROSA"/>
    <s v="BE64D Standard 4.9 Auto Bus"/>
    <s v="KAMBAH CALTEX WOOLWORTHS"/>
    <s v="CALTEX Australia - Fuel"/>
    <n v="7071340000000000"/>
    <d v="2019-06-11T00:00:00"/>
    <d v="1899-12-30T11:11:00"/>
    <n v="165319"/>
    <x v="0"/>
    <n v="29.89"/>
    <n v="1.5"/>
    <n v="40.81"/>
    <n v="4.09"/>
    <n v="44.9"/>
  </r>
  <r>
    <x v="394"/>
    <s v="ACT TCCS - IRPT - Flexible Transport Services - SNT Fleet"/>
    <n v="242920"/>
    <m/>
    <s v="Bus"/>
    <n v="188750"/>
    <m/>
    <s v="MITSUBISHI FUSO"/>
    <s v="ROSA"/>
    <s v="BE64D Standard 4.9 Auto Bus"/>
    <s v="KAMBAH CALTEX WOOLWORTHS"/>
    <s v="CALTEX Australia - Fuel"/>
    <n v="7071340000000000"/>
    <d v="2019-06-13T00:00:00"/>
    <d v="1899-12-30T00:12:00"/>
    <n v="165585"/>
    <x v="0"/>
    <n v="41.26"/>
    <n v="1.49"/>
    <n v="55.96"/>
    <n v="5.6"/>
    <n v="61.56"/>
  </r>
  <r>
    <x v="394"/>
    <s v="ACT TCCS - IRPT - Flexible Transport Services - SNT Fleet"/>
    <n v="242920"/>
    <m/>
    <s v="Bus"/>
    <n v="188750"/>
    <m/>
    <s v="MITSUBISHI FUSO"/>
    <s v="ROSA"/>
    <s v="BE64D Standard 4.9 Auto Bus"/>
    <s v="KAMBAH CALTEX WOOLWORTHS"/>
    <s v="CALTEX Australia - Fuel"/>
    <n v="7071340000000000"/>
    <d v="2019-07-22T00:00:00"/>
    <d v="1899-12-30T10:26:00"/>
    <n v="166280"/>
    <x v="0"/>
    <n v="33.18"/>
    <n v="1.52"/>
    <n v="45.91"/>
    <n v="4.5999999999999996"/>
    <n v="50.51"/>
  </r>
  <r>
    <x v="394"/>
    <s v="ACT TCCS - IRPT - Flexible Transport Services - SNT Fleet"/>
    <n v="242920"/>
    <m/>
    <s v="Bus"/>
    <n v="188750"/>
    <m/>
    <s v="MITSUBISHI FUSO"/>
    <s v="ROSA"/>
    <s v="BE64D Standard 4.9 Auto Bus"/>
    <s v="KAMBAH CALTEX WOOLWORTHS"/>
    <s v="CALTEX Australia - Fuel"/>
    <n v="7071340000000000"/>
    <d v="2019-08-15T00:00:00"/>
    <d v="1899-12-30T00:08:00"/>
    <n v="167210"/>
    <x v="0"/>
    <n v="23.43"/>
    <n v="1.55"/>
    <n v="33.049999999999997"/>
    <n v="3.31"/>
    <n v="36.36"/>
  </r>
  <r>
    <x v="394"/>
    <s v="ACT TCCS - IRPT - Flexible Transport Services - SNT Fleet"/>
    <n v="242920"/>
    <m/>
    <s v="Bus"/>
    <n v="188750"/>
    <m/>
    <s v="MITSUBISHI FUSO"/>
    <s v="ROSA"/>
    <s v="BE64D Standard 4.9 Auto Bus"/>
    <s v="KAMBAH CALTEX WOOLWORTHS"/>
    <s v="CALTEX Australia - Fuel"/>
    <n v="7071340000000000"/>
    <d v="2019-08-23T00:00:00"/>
    <d v="1899-12-30T10:59:00"/>
    <n v="167685"/>
    <x v="0"/>
    <n v="33.85"/>
    <n v="1.55"/>
    <n v="47.76"/>
    <n v="4.78"/>
    <n v="52.54"/>
  </r>
  <r>
    <x v="394"/>
    <s v="ACT TCCS - IRPT - Flexible Transport Services - SNT Fleet"/>
    <n v="242920"/>
    <m/>
    <s v="Bus"/>
    <n v="188750"/>
    <m/>
    <s v="MITSUBISHI FUSO"/>
    <s v="ROSA"/>
    <s v="BE64D Standard 4.9 Auto Bus"/>
    <s v="MAWSON WOOLWORTHS S/STN"/>
    <s v="CALTEX Australia - Fuel"/>
    <n v="7071340000000000"/>
    <d v="2019-02-12T00:00:00"/>
    <d v="1899-12-30T09:05:00"/>
    <m/>
    <x v="0"/>
    <n v="52.63"/>
    <n v="1.45"/>
    <n v="69.47"/>
    <n v="6.95"/>
    <n v="76.42"/>
  </r>
  <r>
    <x v="394"/>
    <s v="ACT TCCS - IRPT - Flexible Transport Services - SNT Fleet"/>
    <n v="242920"/>
    <m/>
    <s v="Bus"/>
    <n v="188750"/>
    <m/>
    <s v="MITSUBISHI FUSO"/>
    <s v="ROSA"/>
    <s v="BE64D Standard 4.9 Auto Bus"/>
    <s v="MAWSON WOOLWORTHS S/STN"/>
    <s v="CALTEX Australia - Fuel"/>
    <n v="7071340000000000"/>
    <d v="2019-02-15T00:00:00"/>
    <d v="1899-12-30T09:04:00"/>
    <m/>
    <x v="0"/>
    <n v="61.97"/>
    <n v="1.45"/>
    <n v="81.8"/>
    <n v="8.19"/>
    <n v="89.99"/>
  </r>
  <r>
    <x v="394"/>
    <s v="ACT TCCS - IRPT - Flexible Transport Services - SNT Fleet"/>
    <n v="242920"/>
    <m/>
    <s v="Bus"/>
    <n v="188750"/>
    <m/>
    <s v="MITSUBISHI FUSO"/>
    <s v="ROSA"/>
    <s v="BE64D Standard 4.9 Auto Bus"/>
    <s v="TUGGERANONG WOOLWORTHS S/STN"/>
    <s v="CALTEX Australia - Fuel"/>
    <n v="7071340000000000"/>
    <d v="2019-01-23T00:00:00"/>
    <d v="1899-12-30T11:50:00"/>
    <n v="159684"/>
    <x v="0"/>
    <n v="62.74"/>
    <n v="1.45"/>
    <n v="82.82"/>
    <n v="8.2899999999999991"/>
    <n v="91.11"/>
  </r>
  <r>
    <x v="394"/>
    <s v="ACT TCCS - IRPT - Flexible Transport Services - SNT Fleet"/>
    <n v="242920"/>
    <m/>
    <s v="Bus"/>
    <n v="188750"/>
    <m/>
    <s v="MITSUBISHI FUSO"/>
    <s v="ROSA"/>
    <s v="BE64D Standard 4.9 Auto Bus"/>
    <s v="WESTON CALTEX WOOLWORTHS"/>
    <s v="CALTEX Australia - Fuel"/>
    <n v="7071340000000000"/>
    <d v="2019-08-06T00:00:00"/>
    <d v="1899-12-30T11:59:00"/>
    <n v="166610"/>
    <x v="0"/>
    <n v="29.28"/>
    <n v="1.59"/>
    <n v="42.37"/>
    <n v="4.24"/>
    <n v="46.61"/>
  </r>
  <r>
    <x v="394"/>
    <s v="ACT TCCS - IRPT - Flexible Transport Services - SNT Fleet"/>
    <n v="242920"/>
    <m/>
    <s v="Bus"/>
    <n v="188750"/>
    <m/>
    <s v="MITSUBISHI FUSO"/>
    <s v="ROSA"/>
    <s v="BE64D Standard 4.9 Auto Bus"/>
    <s v="WESTON CALTEX WOOLWORTHS"/>
    <s v="CALTEX Australia - Fuel"/>
    <n v="7071340000000000"/>
    <d v="2019-09-24T00:00:00"/>
    <d v="1899-12-30T08:45:00"/>
    <n v="168888"/>
    <x v="0"/>
    <n v="13.62"/>
    <n v="1.56"/>
    <n v="19.34"/>
    <n v="1.94"/>
    <n v="21.28"/>
  </r>
  <r>
    <x v="394"/>
    <s v="ACT TCCS - IRPT - Flexible Transport Services - SNT Fleet"/>
    <n v="242920"/>
    <m/>
    <s v="Bus"/>
    <n v="188750"/>
    <m/>
    <s v="MITSUBISHI FUSO"/>
    <s v="ROSA"/>
    <s v="BE64D Standard 4.9 Auto Bus"/>
    <s v="WESTON CALTEX WOOLWORTHS"/>
    <s v="CALTEX Australia - Fuel"/>
    <n v="7071340000000000"/>
    <d v="2019-11-01T00:00:00"/>
    <d v="1899-12-30T00:04:00"/>
    <m/>
    <x v="0"/>
    <n v="36.44"/>
    <n v="1.57"/>
    <n v="52.07"/>
    <n v="5.21"/>
    <n v="57.28"/>
  </r>
  <r>
    <x v="395"/>
    <s v="ACT TCCS - IRPT - Flexible Transport Services - SNT Fleet"/>
    <n v="242925"/>
    <m/>
    <s v="Bus"/>
    <n v="188755"/>
    <m/>
    <s v="MITSUBISHI FUSO"/>
    <s v="ROSA"/>
    <s v="BE64D Standard 4.9 Auto Bus"/>
    <s v="BELCONNEN WOOLWORTHS S/STN"/>
    <s v="CALTEX Australia - Fuel"/>
    <n v="7071340000000000"/>
    <d v="2019-02-13T00:00:00"/>
    <d v="1899-12-30T10:23:00"/>
    <n v="1139"/>
    <x v="0"/>
    <n v="54.97"/>
    <n v="1.45"/>
    <n v="72.56"/>
    <n v="7.26"/>
    <n v="79.819999999999993"/>
  </r>
  <r>
    <x v="395"/>
    <s v="ACT TCCS - IRPT - Flexible Transport Services - SNT Fleet"/>
    <n v="242925"/>
    <m/>
    <s v="Bus"/>
    <n v="188755"/>
    <m/>
    <s v="MITSUBISHI FUSO"/>
    <s v="ROSA"/>
    <s v="BE64D Standard 4.9 Auto Bus"/>
    <s v="BELCONNEN WOOLWORTHS S/STN"/>
    <s v="CALTEX Australia - Fuel"/>
    <n v="7071340000000000"/>
    <d v="2019-03-13T00:00:00"/>
    <d v="1899-12-30T13:52:00"/>
    <n v="1139"/>
    <x v="0"/>
    <n v="58.72"/>
    <n v="1.47"/>
    <n v="78.58"/>
    <n v="7.86"/>
    <n v="86.44"/>
  </r>
  <r>
    <x v="395"/>
    <s v="ACT TCCS - IRPT - Flexible Transport Services - SNT Fleet"/>
    <n v="242925"/>
    <m/>
    <s v="Bus"/>
    <n v="188755"/>
    <m/>
    <s v="MITSUBISHI FUSO"/>
    <s v="ROSA"/>
    <s v="BE64D Standard 4.9 Auto Bus"/>
    <s v="BELCONNEN WOOLWORTHS S/STN"/>
    <s v="CALTEX Australia - Fuel"/>
    <n v="7071340000000000"/>
    <d v="2019-03-20T00:00:00"/>
    <d v="1899-12-30T00:20:00"/>
    <n v="1139"/>
    <x v="0"/>
    <n v="47.51"/>
    <n v="1.47"/>
    <n v="63.57"/>
    <n v="6.36"/>
    <n v="69.930000000000007"/>
  </r>
  <r>
    <x v="395"/>
    <s v="ACT TCCS - IRPT - Flexible Transport Services - SNT Fleet"/>
    <n v="242925"/>
    <m/>
    <s v="Bus"/>
    <n v="188755"/>
    <m/>
    <s v="MITSUBISHI FUSO"/>
    <s v="ROSA"/>
    <s v="BE64D Standard 4.9 Auto Bus"/>
    <s v="CALTEX  HUGHES"/>
    <s v="CALTEX Australia - Fuel"/>
    <n v="7071340000000000"/>
    <d v="2019-03-05T00:00:00"/>
    <d v="1899-12-30T10:11:00"/>
    <n v="193684"/>
    <x v="0"/>
    <n v="69.58"/>
    <n v="1.5"/>
    <n v="95.01"/>
    <n v="9.51"/>
    <n v="104.52"/>
  </r>
  <r>
    <x v="395"/>
    <s v="ACT TCCS - IRPT - Flexible Transport Services - SNT Fleet"/>
    <n v="242925"/>
    <m/>
    <s v="Bus"/>
    <n v="188755"/>
    <m/>
    <s v="MITSUBISHI FUSO"/>
    <s v="ROSA"/>
    <s v="BE64D Standard 4.9 Auto Bus"/>
    <s v="CALTEX  HUGHES"/>
    <s v="CALTEX Australia - Fuel"/>
    <n v="7071340000000000"/>
    <d v="2019-06-28T00:00:00"/>
    <d v="1899-12-30T09:46:00"/>
    <n v="1139"/>
    <x v="0"/>
    <n v="57.12"/>
    <n v="1.5"/>
    <n v="77.989999999999995"/>
    <n v="7.8"/>
    <n v="85.79"/>
  </r>
  <r>
    <x v="395"/>
    <s v="ACT TCCS - IRPT - Flexible Transport Services - SNT Fleet"/>
    <n v="242925"/>
    <m/>
    <s v="Bus"/>
    <n v="188755"/>
    <m/>
    <s v="MITSUBISHI FUSO"/>
    <s v="ROSA"/>
    <s v="BE64D Standard 4.9 Auto Bus"/>
    <s v="CALTEX  HUGHES"/>
    <s v="CALTEX Australia - Fuel"/>
    <n v="7071340000000000"/>
    <d v="2019-08-16T00:00:00"/>
    <d v="1899-12-30T11:03:00"/>
    <n v="1139"/>
    <x v="0"/>
    <n v="67.05"/>
    <n v="1.52"/>
    <n v="92.77"/>
    <n v="9.2799999999999994"/>
    <n v="102.05"/>
  </r>
  <r>
    <x v="395"/>
    <s v="ACT TCCS - IRPT - Flexible Transport Services - SNT Fleet"/>
    <n v="242925"/>
    <m/>
    <s v="Bus"/>
    <n v="188755"/>
    <m/>
    <s v="MITSUBISHI FUSO"/>
    <s v="ROSA"/>
    <s v="BE64D Standard 4.9 Auto Bus"/>
    <s v="CALTEX  MITCHELL S/STN"/>
    <s v="CALTEX Australia - Fuel"/>
    <n v="7071340000000000"/>
    <d v="2019-04-15T00:00:00"/>
    <d v="1899-12-30T15:13:00"/>
    <n v="199059"/>
    <x v="0"/>
    <n v="53.65"/>
    <n v="1.45"/>
    <n v="70.819999999999993"/>
    <n v="7.09"/>
    <n v="77.91"/>
  </r>
  <r>
    <x v="395"/>
    <s v="ACT TCCS - IRPT - Flexible Transport Services - SNT Fleet"/>
    <n v="242925"/>
    <m/>
    <s v="Bus"/>
    <n v="188755"/>
    <m/>
    <s v="MITSUBISHI FUSO"/>
    <s v="ROSA"/>
    <s v="BE64D Standard 4.9 Auto Bus"/>
    <s v="CALTEX  MITCHELL S/STN"/>
    <s v="CALTEX Australia - Fuel"/>
    <n v="7071340000000000"/>
    <d v="2019-04-23T00:00:00"/>
    <d v="1899-12-30T14:22:00"/>
    <n v="199584"/>
    <x v="0"/>
    <n v="36.299999999999997"/>
    <n v="1.48"/>
    <n v="48.91"/>
    <n v="4.9000000000000004"/>
    <n v="53.81"/>
  </r>
  <r>
    <x v="395"/>
    <s v="ACT TCCS - IRPT - Flexible Transport Services - SNT Fleet"/>
    <n v="242925"/>
    <m/>
    <s v="Bus"/>
    <n v="188755"/>
    <m/>
    <s v="MITSUBISHI FUSO"/>
    <s v="ROSA"/>
    <s v="BE64D Standard 4.9 Auto Bus"/>
    <s v="CALTEX BRADDON STAR MART"/>
    <s v="CALTEX Australia - Fuel"/>
    <n v="7071340000000000"/>
    <d v="2019-09-23T00:00:00"/>
    <d v="1899-12-30T14:03:00"/>
    <n v="1139"/>
    <x v="0"/>
    <n v="60.75"/>
    <n v="1.54"/>
    <n v="85.16"/>
    <n v="8.52"/>
    <n v="93.68"/>
  </r>
  <r>
    <x v="395"/>
    <s v="ACT TCCS - IRPT - Flexible Transport Services - SNT Fleet"/>
    <n v="242925"/>
    <m/>
    <s v="Bus"/>
    <n v="188755"/>
    <m/>
    <s v="MITSUBISHI FUSO"/>
    <s v="ROSA"/>
    <s v="BE64D Standard 4.9 Auto Bus"/>
    <s v="CALTEX BRADDON STAR MART"/>
    <s v="CALTEX Australia - Fuel"/>
    <n v="7071340000000000"/>
    <d v="2019-11-06T00:00:00"/>
    <d v="1899-12-30T10:07:00"/>
    <n v="1139"/>
    <x v="0"/>
    <n v="54.42"/>
    <n v="1.55"/>
    <n v="76.78"/>
    <n v="7.68"/>
    <n v="84.46"/>
  </r>
  <r>
    <x v="395"/>
    <s v="ACT TCCS - IRPT - Flexible Transport Services - SNT Fleet"/>
    <n v="242925"/>
    <m/>
    <s v="Bus"/>
    <n v="188755"/>
    <m/>
    <s v="MITSUBISHI FUSO"/>
    <s v="ROSA"/>
    <s v="BE64D Standard 4.9 Auto Bus"/>
    <s v="CALTEX KALEEN STAR MART"/>
    <s v="CALTEX Australia - Fuel"/>
    <n v="7071340000000000"/>
    <d v="2019-02-08T00:00:00"/>
    <d v="1899-12-30T09:03:00"/>
    <n v="1139"/>
    <x v="0"/>
    <n v="69.05"/>
    <n v="1.47"/>
    <n v="92.4"/>
    <n v="9.25"/>
    <n v="101.65"/>
  </r>
  <r>
    <x v="395"/>
    <s v="ACT TCCS - IRPT - Flexible Transport Services - SNT Fleet"/>
    <n v="242925"/>
    <m/>
    <s v="Bus"/>
    <n v="188755"/>
    <m/>
    <s v="MITSUBISHI FUSO"/>
    <s v="ROSA"/>
    <s v="BE64D Standard 4.9 Auto Bus"/>
    <s v="CALTEX KALEEN STAR MART"/>
    <s v="CALTEX Australia - Fuel"/>
    <n v="7071340000000000"/>
    <d v="2019-05-14T00:00:00"/>
    <d v="1899-12-30T11:38:00"/>
    <n v="1139"/>
    <x v="0"/>
    <n v="128.69"/>
    <n v="1.53"/>
    <n v="179.23"/>
    <n v="17.920000000000002"/>
    <n v="197.15"/>
  </r>
  <r>
    <x v="395"/>
    <s v="ACT TCCS - IRPT - Flexible Transport Services - SNT Fleet"/>
    <n v="242925"/>
    <m/>
    <s v="Bus"/>
    <n v="188755"/>
    <m/>
    <s v="MITSUBISHI FUSO"/>
    <s v="ROSA"/>
    <s v="BE64D Standard 4.9 Auto Bus"/>
    <s v="CALTEX KALEEN STAR MART"/>
    <s v="CALTEX Australia - Fuel"/>
    <n v="7071340000000000"/>
    <d v="2019-08-28T00:00:00"/>
    <d v="1899-12-30T10:36:00"/>
    <n v="1139"/>
    <x v="0"/>
    <n v="56.39"/>
    <n v="1.5"/>
    <n v="77"/>
    <n v="7.71"/>
    <n v="84.71"/>
  </r>
  <r>
    <x v="395"/>
    <s v="ACT TCCS - IRPT - Flexible Transport Services - SNT Fleet"/>
    <n v="242925"/>
    <m/>
    <s v="Bus"/>
    <n v="188755"/>
    <m/>
    <s v="MITSUBISHI FUSO"/>
    <s v="ROSA"/>
    <s v="BE64D Standard 4.9 Auto Bus"/>
    <s v="CALTEX KALEEN STAR MART"/>
    <s v="CALTEX Australia - Fuel"/>
    <n v="7071340000000000"/>
    <d v="2019-08-30T00:00:00"/>
    <d v="1899-12-30T00:33:00"/>
    <n v="1139"/>
    <x v="0"/>
    <n v="23.67"/>
    <n v="1.5"/>
    <n v="32.32"/>
    <n v="3.24"/>
    <n v="35.56"/>
  </r>
  <r>
    <x v="395"/>
    <s v="ACT TCCS - IRPT - Flexible Transport Services - SNT Fleet"/>
    <n v="242925"/>
    <m/>
    <s v="Bus"/>
    <n v="188755"/>
    <m/>
    <s v="MITSUBISHI FUSO"/>
    <s v="ROSA"/>
    <s v="BE64D Standard 4.9 Auto Bus"/>
    <s v="CALTEX KALEEN STAR MART"/>
    <s v="CALTEX Australia - Fuel"/>
    <n v="7071340000000000"/>
    <d v="2019-10-17T00:00:00"/>
    <d v="1899-12-30T13:54:00"/>
    <n v="1139"/>
    <x v="0"/>
    <n v="45.44"/>
    <n v="1.55"/>
    <n v="64.11"/>
    <n v="6.42"/>
    <n v="70.53"/>
  </r>
  <r>
    <x v="395"/>
    <s v="ACT TCCS - IRPT - Flexible Transport Services - SNT Fleet"/>
    <n v="242925"/>
    <m/>
    <s v="Bus"/>
    <n v="188755"/>
    <m/>
    <s v="MITSUBISHI FUSO"/>
    <s v="ROSA"/>
    <s v="BE64D Standard 4.9 Auto Bus"/>
    <s v="CALWELL CALTEX WOOLWORTHS"/>
    <s v="CALTEX Australia - Fuel"/>
    <n v="7071340000000000"/>
    <d v="2019-03-08T00:00:00"/>
    <d v="1899-12-30T15:58:00"/>
    <n v="194517"/>
    <x v="0"/>
    <n v="37.64"/>
    <n v="1.47"/>
    <n v="50.3"/>
    <n v="5.04"/>
    <n v="55.34"/>
  </r>
  <r>
    <x v="395"/>
    <s v="ACT TCCS - IRPT - Flexible Transport Services - SNT Fleet"/>
    <n v="242925"/>
    <m/>
    <s v="Bus"/>
    <n v="188755"/>
    <m/>
    <s v="MITSUBISHI FUSO"/>
    <s v="ROSA"/>
    <s v="BE64D Standard 4.9 Auto Bus"/>
    <s v="CALWELL CALTEX WOOLWORTHS"/>
    <s v="CALTEX Australia - Fuel"/>
    <n v="7071340000000000"/>
    <d v="2019-06-13T00:00:00"/>
    <d v="1899-12-30T10:40:00"/>
    <n v="206434"/>
    <x v="0"/>
    <n v="64.459999999999994"/>
    <n v="1.48"/>
    <n v="86.85"/>
    <n v="8.69"/>
    <n v="95.54"/>
  </r>
  <r>
    <x v="395"/>
    <s v="ACT TCCS - IRPT - Flexible Transport Services - SNT Fleet"/>
    <n v="242925"/>
    <m/>
    <s v="Bus"/>
    <n v="188755"/>
    <m/>
    <s v="MITSUBISHI FUSO"/>
    <s v="ROSA"/>
    <s v="BE64D Standard 4.9 Auto Bus"/>
    <s v="CONDER WOOLWORTHS S/STN"/>
    <s v="CALTEX Australia - Fuel"/>
    <n v="7071340000000000"/>
    <d v="2019-02-15T00:00:00"/>
    <d v="1899-12-30T07:26:00"/>
    <n v="1139"/>
    <x v="0"/>
    <n v="49.14"/>
    <n v="1.47"/>
    <n v="65.67"/>
    <n v="6.57"/>
    <n v="72.239999999999995"/>
  </r>
  <r>
    <x v="395"/>
    <s v="ACT TCCS - IRPT - Flexible Transport Services - SNT Fleet"/>
    <n v="242925"/>
    <m/>
    <s v="Bus"/>
    <n v="188755"/>
    <m/>
    <s v="MITSUBISHI FUSO"/>
    <s v="ROSA"/>
    <s v="BE64D Standard 4.9 Auto Bus"/>
    <s v="DICKSON WOOLWORTHS S/STN"/>
    <s v="CALTEX Australia - Fuel"/>
    <n v="7071340000000000"/>
    <d v="2019-02-06T00:00:00"/>
    <d v="1899-12-30T13:29:00"/>
    <n v="1139"/>
    <x v="0"/>
    <n v="59.6"/>
    <n v="1.45"/>
    <n v="78.67"/>
    <n v="7.87"/>
    <n v="86.54"/>
  </r>
  <r>
    <x v="395"/>
    <s v="ACT TCCS - IRPT - Flexible Transport Services - SNT Fleet"/>
    <n v="242925"/>
    <m/>
    <s v="Bus"/>
    <n v="188755"/>
    <m/>
    <s v="MITSUBISHI FUSO"/>
    <s v="ROSA"/>
    <s v="BE64D Standard 4.9 Auto Bus"/>
    <s v="DICKSON WOOLWORTHS S/STN"/>
    <s v="CALTEX Australia - Fuel"/>
    <n v="7071340000000000"/>
    <d v="2019-03-25T00:00:00"/>
    <d v="1899-12-30T13:41:00"/>
    <n v="1139"/>
    <x v="0"/>
    <n v="66.11"/>
    <n v="1.47"/>
    <n v="88.46"/>
    <n v="8.85"/>
    <n v="97.31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14 CONDER"/>
    <s v="CALTEX Australia - Fuel"/>
    <n v="7071340000000000"/>
    <d v="2019-03-29T00:00:00"/>
    <d v="1899-12-30T07:24:00"/>
    <n v="1139"/>
    <x v="0"/>
    <n v="52.56"/>
    <n v="1.47"/>
    <n v="70.239999999999995"/>
    <n v="7.03"/>
    <n v="77.27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14 CONDER"/>
    <s v="CALTEX Australia - Fuel"/>
    <n v="7071340000000000"/>
    <d v="2019-04-03T00:00:00"/>
    <d v="1899-12-30T07:34:00"/>
    <n v="1139"/>
    <x v="0"/>
    <n v="52.23"/>
    <n v="1.47"/>
    <n v="69.8"/>
    <n v="6.99"/>
    <n v="76.790000000000006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14 CONDER"/>
    <s v="CALTEX Australia - Fuel"/>
    <n v="7071340000000000"/>
    <d v="2019-05-01T00:00:00"/>
    <d v="1899-12-30T07:22:00"/>
    <n v="1139"/>
    <x v="0"/>
    <n v="46.1"/>
    <n v="1.5"/>
    <n v="62.95"/>
    <n v="6.3"/>
    <n v="69.25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14 CONDER"/>
    <s v="CALTEX Australia - Fuel"/>
    <n v="7071340000000000"/>
    <d v="2019-05-24T00:00:00"/>
    <d v="1899-12-30T07:27:00"/>
    <n v="1139"/>
    <x v="0"/>
    <n v="49.95"/>
    <n v="1.5"/>
    <n v="68.2"/>
    <n v="6.83"/>
    <n v="75.03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14 CONDER"/>
    <s v="CALTEX Australia - Fuel"/>
    <n v="7071340000000000"/>
    <d v="2019-05-31T00:00:00"/>
    <d v="1899-12-30T15:47:00"/>
    <n v="1139"/>
    <x v="0"/>
    <n v="46.51"/>
    <n v="1.5"/>
    <n v="63.51"/>
    <n v="6.36"/>
    <n v="69.87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14 CONDER"/>
    <s v="CALTEX Australia - Fuel"/>
    <n v="7071340000000000"/>
    <d v="2019-06-18T00:00:00"/>
    <d v="1899-12-30T07:21:00"/>
    <n v="206963"/>
    <x v="0"/>
    <n v="56.22"/>
    <n v="1.48"/>
    <n v="75.75"/>
    <n v="7.58"/>
    <n v="83.33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14 CONDER"/>
    <s v="CALTEX Australia - Fuel"/>
    <n v="7071340000000000"/>
    <d v="2019-06-19T00:00:00"/>
    <d v="1899-12-30T07:21:00"/>
    <n v="207163"/>
    <x v="0"/>
    <n v="36.49"/>
    <n v="1.48"/>
    <n v="49.16"/>
    <n v="4.92"/>
    <n v="54.08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14 CONDER"/>
    <s v="CALTEX Australia - Fuel"/>
    <n v="7071340000000000"/>
    <d v="2019-06-26T00:00:00"/>
    <d v="1899-12-30T15:52:00"/>
    <n v="1139"/>
    <x v="0"/>
    <n v="50.4"/>
    <n v="1.46"/>
    <n v="66.98"/>
    <n v="6.7"/>
    <n v="73.680000000000007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14 CONDER"/>
    <s v="CALTEX Australia - Fuel"/>
    <n v="7071340000000000"/>
    <d v="2019-08-02T00:00:00"/>
    <d v="1899-12-30T07:25:00"/>
    <n v="1139"/>
    <x v="0"/>
    <n v="45.99"/>
    <n v="1.5"/>
    <n v="62.8"/>
    <n v="6.29"/>
    <n v="69.09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14 CONDER"/>
    <s v="CALTEX Australia - Fuel"/>
    <n v="7071340000000000"/>
    <d v="2019-08-15T00:00:00"/>
    <d v="1899-12-30T07:24:00"/>
    <n v="1139"/>
    <x v="0"/>
    <n v="50.88"/>
    <n v="1.5"/>
    <n v="69.47"/>
    <n v="6.95"/>
    <n v="76.42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14 CONDER"/>
    <s v="CALTEX Australia - Fuel"/>
    <n v="7071340000000000"/>
    <d v="2019-09-03T00:00:00"/>
    <d v="1899-12-30T07:27:00"/>
    <n v="216787"/>
    <x v="0"/>
    <n v="58.05"/>
    <n v="1.5"/>
    <n v="79.260000000000005"/>
    <n v="7.93"/>
    <n v="87.19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14 CONDER"/>
    <s v="CALTEX Australia - Fuel"/>
    <n v="7071340000000000"/>
    <d v="2019-09-20T00:00:00"/>
    <d v="1899-12-30T07:37:00"/>
    <n v="1139"/>
    <x v="0"/>
    <n v="48.72"/>
    <n v="1.5"/>
    <n v="66.53"/>
    <n v="6.66"/>
    <n v="73.19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14 CONDER"/>
    <s v="CALTEX Australia - Fuel"/>
    <n v="7071340000000000"/>
    <d v="2019-11-18T00:00:00"/>
    <d v="1899-12-30T15:43:00"/>
    <n v="1139"/>
    <x v="0"/>
    <n v="68.72"/>
    <n v="1.53"/>
    <n v="95.71"/>
    <n v="9.58"/>
    <n v="105.29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29 TUGGERANONG"/>
    <s v="CALTEX Australia - Fuel"/>
    <n v="7071340000000000"/>
    <d v="2019-05-28T00:00:00"/>
    <d v="1899-12-30T15:59:00"/>
    <n v="1139"/>
    <x v="0"/>
    <n v="66.64"/>
    <n v="1.5"/>
    <n v="90.99"/>
    <n v="9.1"/>
    <n v="100.09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29 TUGGERANONG"/>
    <s v="CALTEX Australia - Fuel"/>
    <n v="7071340000000000"/>
    <d v="2019-06-07T00:00:00"/>
    <d v="1899-12-30T11:05:00"/>
    <n v="1139"/>
    <x v="0"/>
    <n v="61.62"/>
    <n v="1.5"/>
    <n v="84.14"/>
    <n v="8.42"/>
    <n v="92.56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29 TUGGERANONG"/>
    <s v="CALTEX Australia - Fuel"/>
    <n v="7071340000000000"/>
    <d v="2019-11-04T00:00:00"/>
    <d v="1899-12-30T11:52:00"/>
    <n v="223673"/>
    <x v="0"/>
    <n v="37.409999999999997"/>
    <n v="1.51"/>
    <n v="51.42"/>
    <n v="5.15"/>
    <n v="56.57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60 GUNGAHLIN"/>
    <s v="CALTEX Australia - Fuel"/>
    <n v="7071340000000000"/>
    <d v="2019-04-18T00:00:00"/>
    <d v="1899-12-30T09:41:00"/>
    <n v="199403"/>
    <x v="0"/>
    <n v="64.55"/>
    <n v="1.5"/>
    <n v="88.14"/>
    <n v="8.82"/>
    <n v="96.96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66 DICKSON"/>
    <s v="CALTEX Australia - Fuel"/>
    <n v="7071340000000000"/>
    <d v="2019-05-07T00:00:00"/>
    <d v="1899-12-30T14:03:00"/>
    <n v="1139"/>
    <x v="0"/>
    <n v="66.180000000000007"/>
    <n v="1.5"/>
    <n v="90.36"/>
    <n v="9.0399999999999991"/>
    <n v="99.4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66 DICKSON"/>
    <s v="CALTEX Australia - Fuel"/>
    <n v="7071340000000000"/>
    <d v="2019-05-30T00:00:00"/>
    <d v="1899-12-30T00:04:00"/>
    <n v="1139"/>
    <x v="0"/>
    <n v="59.82"/>
    <n v="1.5"/>
    <n v="81.680000000000007"/>
    <n v="8.17"/>
    <n v="89.85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66 DICKSON"/>
    <s v="CALTEX Australia - Fuel"/>
    <n v="7071340000000000"/>
    <d v="2019-06-04T00:00:00"/>
    <d v="1899-12-30T13:57:00"/>
    <n v="1139"/>
    <x v="0"/>
    <n v="61.49"/>
    <n v="1.5"/>
    <n v="83.96"/>
    <n v="8.4"/>
    <n v="92.36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66 DICKSON"/>
    <s v="CALTEX Australia - Fuel"/>
    <n v="7071340000000000"/>
    <d v="2019-09-09T00:00:00"/>
    <d v="1899-12-30T13:35:00"/>
    <n v="1139"/>
    <x v="0"/>
    <n v="55.45"/>
    <n v="1.5"/>
    <n v="75.72"/>
    <n v="7.58"/>
    <n v="83.3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66 DICKSON"/>
    <s v="CALTEX Australia - Fuel"/>
    <n v="7071340000000000"/>
    <d v="2019-09-16T00:00:00"/>
    <d v="1899-12-30T14:09:00"/>
    <n v="1139"/>
    <x v="0"/>
    <n v="59.01"/>
    <n v="1.5"/>
    <n v="80.569999999999993"/>
    <n v="8.06"/>
    <n v="88.63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66 DICKSON"/>
    <s v="CALTEX Australia - Fuel"/>
    <n v="7071340000000000"/>
    <d v="2019-10-21T00:00:00"/>
    <d v="1899-12-30T13:32:00"/>
    <n v="1139"/>
    <x v="0"/>
    <n v="64.239999999999995"/>
    <n v="1.51"/>
    <n v="88.3"/>
    <n v="8.84"/>
    <n v="97.14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66 DICKSON"/>
    <s v="CALTEX Australia - Fuel"/>
    <n v="7071340000000000"/>
    <d v="2019-10-28T00:00:00"/>
    <d v="1899-12-30T13:34:00"/>
    <n v="1139"/>
    <x v="0"/>
    <n v="58.07"/>
    <n v="1.51"/>
    <n v="79.819999999999993"/>
    <n v="7.99"/>
    <n v="87.81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66 DICKSON"/>
    <s v="CALTEX Australia - Fuel"/>
    <n v="7071340000000000"/>
    <d v="2019-11-13T00:00:00"/>
    <d v="1899-12-30T13:34:00"/>
    <n v="1139"/>
    <x v="0"/>
    <n v="59.43"/>
    <n v="1.51"/>
    <n v="81.69"/>
    <n v="8.17"/>
    <n v="89.86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66 DICKSON"/>
    <s v="CALTEX Australia - Fuel"/>
    <n v="7071340000000000"/>
    <d v="2019-12-09T00:00:00"/>
    <d v="1899-12-30T13:23:00"/>
    <n v="1139"/>
    <x v="0"/>
    <n v="58.05"/>
    <n v="1.53"/>
    <n v="80.849999999999994"/>
    <n v="8.09"/>
    <n v="88.94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66 DICKSON"/>
    <s v="CALTEX Australia - Fuel"/>
    <n v="7071340000000000"/>
    <d v="2019-12-17T00:00:00"/>
    <d v="1899-12-30T13:42:00"/>
    <n v="1139"/>
    <x v="0"/>
    <n v="66.47"/>
    <n v="1.51"/>
    <n v="91.36"/>
    <n v="9.14"/>
    <n v="100.5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09 ERINDALE"/>
    <s v="CALTEX Australia - Fuel"/>
    <n v="7071340000000000"/>
    <d v="2019-11-01T00:00:00"/>
    <d v="1899-12-30T00:45:00"/>
    <n v="223452"/>
    <x v="0"/>
    <n v="26.37"/>
    <n v="1.51"/>
    <n v="36.25"/>
    <n v="3.63"/>
    <n v="39.880000000000003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44 MAWSON"/>
    <s v="CALTEX Australia - Fuel"/>
    <n v="7071340000000000"/>
    <d v="2019-06-20T00:00:00"/>
    <d v="1899-12-30T10:29:00"/>
    <n v="207463"/>
    <x v="0"/>
    <n v="46.15"/>
    <n v="1.5"/>
    <n v="63.02"/>
    <n v="6.31"/>
    <n v="69.33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44 MAWSON"/>
    <s v="CALTEX Australia - Fuel"/>
    <n v="7071340000000000"/>
    <d v="2019-08-23T00:00:00"/>
    <d v="1899-12-30T09:10:00"/>
    <n v="1139"/>
    <x v="0"/>
    <n v="61.9"/>
    <n v="1.5"/>
    <n v="84.52"/>
    <n v="8.4600000000000009"/>
    <n v="92.98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44 MAWSON"/>
    <s v="CALTEX Australia - Fuel"/>
    <n v="7071340000000000"/>
    <d v="2019-09-18T00:00:00"/>
    <d v="1899-12-30T00:08:00"/>
    <n v="1139"/>
    <x v="0"/>
    <n v="64.28"/>
    <n v="1.5"/>
    <n v="87.77"/>
    <n v="8.7799999999999994"/>
    <n v="96.55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44 MAWSON"/>
    <s v="CALTEX Australia - Fuel"/>
    <n v="7071340000000000"/>
    <d v="2019-10-30T00:00:00"/>
    <d v="1899-12-30T09:17:00"/>
    <n v="1139"/>
    <x v="0"/>
    <n v="60.53"/>
    <n v="1.5"/>
    <n v="82.65"/>
    <n v="8.27"/>
    <n v="90.92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90 BELCONNEN"/>
    <s v="CALTEX Australia - Fuel"/>
    <n v="7071340000000000"/>
    <d v="2019-06-14T00:00:00"/>
    <d v="1899-12-30T13:31:00"/>
    <n v="1139"/>
    <x v="0"/>
    <n v="35.270000000000003"/>
    <n v="1.5"/>
    <n v="48.16"/>
    <n v="4.82"/>
    <n v="52.98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90 BELCONNEN"/>
    <s v="CALTEX Australia - Fuel"/>
    <n v="7071340000000000"/>
    <d v="2019-06-21T00:00:00"/>
    <d v="1899-12-30T13:23:00"/>
    <n v="197732"/>
    <x v="0"/>
    <n v="53.37"/>
    <n v="1.5"/>
    <n v="72.87"/>
    <n v="7.29"/>
    <n v="80.16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90 BELCONNEN"/>
    <s v="CALTEX Australia - Fuel"/>
    <n v="7071340000000000"/>
    <d v="2019-07-03T00:00:00"/>
    <d v="1899-12-30T13:32:00"/>
    <n v="1139"/>
    <x v="0"/>
    <n v="51.99"/>
    <n v="1.5"/>
    <n v="70.989999999999995"/>
    <n v="7.1"/>
    <n v="78.09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90 BELCONNEN"/>
    <s v="CALTEX Australia - Fuel"/>
    <n v="7071340000000000"/>
    <d v="2019-07-11T00:00:00"/>
    <d v="1899-12-30T13:22:00"/>
    <n v="1209920"/>
    <x v="0"/>
    <n v="57.04"/>
    <n v="1.5"/>
    <n v="77.88"/>
    <n v="7.79"/>
    <n v="85.67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90 BELCONNEN"/>
    <s v="CALTEX Australia - Fuel"/>
    <n v="7071340000000000"/>
    <d v="2019-07-19T00:00:00"/>
    <d v="1899-12-30T11:49:00"/>
    <n v="210285"/>
    <x v="0"/>
    <n v="26.12"/>
    <n v="1.5"/>
    <n v="35.659999999999997"/>
    <n v="3.57"/>
    <n v="39.229999999999997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90 BELCONNEN"/>
    <s v="CALTEX Australia - Fuel"/>
    <n v="7071340000000000"/>
    <d v="2019-07-23T00:00:00"/>
    <d v="1899-12-30T10:02:00"/>
    <n v="1139"/>
    <x v="0"/>
    <n v="56.82"/>
    <n v="1.5"/>
    <n v="77.58"/>
    <n v="7.76"/>
    <n v="85.34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90 BELCONNEN"/>
    <s v="CALTEX Australia - Fuel"/>
    <n v="7071340000000000"/>
    <d v="2019-07-31T00:00:00"/>
    <d v="1899-12-30T10:42:00"/>
    <n v="1139"/>
    <x v="0"/>
    <n v="50.03"/>
    <n v="1.5"/>
    <n v="68.319999999999993"/>
    <n v="6.84"/>
    <n v="75.16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90 BELCONNEN"/>
    <s v="CALTEX Australia - Fuel"/>
    <n v="7071340000000000"/>
    <d v="2019-08-21T00:00:00"/>
    <d v="1899-12-30T00:58:00"/>
    <n v="1139"/>
    <x v="0"/>
    <n v="61.2"/>
    <n v="1.5"/>
    <n v="83.56"/>
    <n v="8.36"/>
    <n v="91.92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90 BELCONNEN"/>
    <s v="CALTEX Australia - Fuel"/>
    <n v="7071340000000000"/>
    <d v="2019-10-16T00:00:00"/>
    <d v="1899-12-30T00:56:00"/>
    <n v="1139"/>
    <x v="0"/>
    <n v="42.68"/>
    <n v="1.53"/>
    <n v="59.45"/>
    <n v="5.95"/>
    <n v="65.400000000000006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90 BELCONNEN"/>
    <s v="CALTEX Australia - Fuel"/>
    <n v="7071340000000000"/>
    <d v="2019-11-20T00:00:00"/>
    <d v="1899-12-30T00:59:00"/>
    <n v="1139"/>
    <x v="0"/>
    <n v="58.9"/>
    <n v="1.53"/>
    <n v="82.03"/>
    <n v="8.2100000000000009"/>
    <n v="90.24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90 BELCONNEN"/>
    <s v="CALTEX Australia - Fuel"/>
    <n v="7071340000000000"/>
    <d v="2019-11-25T00:00:00"/>
    <d v="1899-12-30T13:25:00"/>
    <n v="1139"/>
    <x v="0"/>
    <n v="54.25"/>
    <n v="1.53"/>
    <n v="75.55"/>
    <n v="7.56"/>
    <n v="83.11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90 BELCONNEN"/>
    <s v="CALTEX Australia - Fuel"/>
    <n v="7071340000000000"/>
    <d v="2019-12-19T00:00:00"/>
    <d v="1899-12-30T09:03:00"/>
    <n v="1139"/>
    <x v="0"/>
    <n v="56.56"/>
    <n v="1.53"/>
    <n v="78.77"/>
    <n v="7.88"/>
    <n v="86.65"/>
  </r>
  <r>
    <x v="395"/>
    <s v="ACT TCCS - IRPT - Flexible Transport Services - SNT Fleet"/>
    <n v="242925"/>
    <m/>
    <s v="Bus"/>
    <n v="188755"/>
    <m/>
    <s v="MITSUBISHI FUSO"/>
    <s v="ROSA"/>
    <s v="BE64D Standard 4.9 Auto Bus"/>
    <s v="ERINDALE WOOLWORTHS  S/STN"/>
    <s v="CALTEX Australia - Fuel"/>
    <n v="7071340000000000"/>
    <d v="2019-03-08T00:00:00"/>
    <d v="1899-12-30T11:30:00"/>
    <n v="154395"/>
    <x v="0"/>
    <n v="29.52"/>
    <n v="1.45"/>
    <n v="38.96"/>
    <n v="3.9"/>
    <n v="42.86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1-17T00:00:00"/>
    <d v="1899-12-30T09:11:00"/>
    <n v="188867"/>
    <x v="0"/>
    <n v="64"/>
    <n v="1.35"/>
    <n v="78.66"/>
    <n v="7.87"/>
    <n v="86.53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2-01T00:00:00"/>
    <d v="1899-12-30T08:42:00"/>
    <n v="189322"/>
    <x v="0"/>
    <n v="54.79"/>
    <n v="1.37"/>
    <n v="68.34"/>
    <n v="6.84"/>
    <n v="75.180000000000007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2-22T00:00:00"/>
    <d v="1899-12-30T16:10:00"/>
    <n v="1139"/>
    <x v="0"/>
    <n v="56.55"/>
    <n v="1.43"/>
    <n v="73.62"/>
    <n v="7.37"/>
    <n v="80.989999999999995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2-26T00:00:00"/>
    <d v="1899-12-30T13:55:00"/>
    <n v="192760"/>
    <x v="0"/>
    <n v="66.72"/>
    <n v="1.43"/>
    <n v="86.85"/>
    <n v="8.69"/>
    <n v="95.54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2-28T00:00:00"/>
    <d v="1899-12-30T00:19:00"/>
    <n v="193123"/>
    <x v="0"/>
    <n v="66.900000000000006"/>
    <n v="1.43"/>
    <n v="87.09"/>
    <n v="8.7100000000000009"/>
    <n v="95.8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3-05T00:00:00"/>
    <d v="1899-12-30T11:32:00"/>
    <n v="193695"/>
    <x v="0"/>
    <n v="39.340000000000003"/>
    <n v="1.43"/>
    <n v="51.21"/>
    <n v="5.13"/>
    <n v="56.34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3-14T00:00:00"/>
    <d v="1899-12-30T00:03:00"/>
    <n v="1139"/>
    <x v="0"/>
    <n v="35.42"/>
    <n v="1.45"/>
    <n v="46.75"/>
    <n v="4.68"/>
    <n v="51.43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4-01T00:00:00"/>
    <d v="1899-12-30T13:41:00"/>
    <n v="1139"/>
    <x v="0"/>
    <n v="62.14"/>
    <n v="1.45"/>
    <n v="82.03"/>
    <n v="8.2100000000000009"/>
    <n v="90.24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4-04T00:00:00"/>
    <d v="1899-12-30T14:13:00"/>
    <n v="1139"/>
    <x v="0"/>
    <n v="49.15"/>
    <n v="1.45"/>
    <n v="64.88"/>
    <n v="6.49"/>
    <n v="71.37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4-05T00:00:00"/>
    <d v="1899-12-30T15:58:00"/>
    <n v="1139"/>
    <x v="0"/>
    <n v="47.39"/>
    <n v="1.45"/>
    <n v="62.55"/>
    <n v="6.26"/>
    <n v="68.81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4-10T00:00:00"/>
    <d v="1899-12-30T14:03:00"/>
    <n v="1139"/>
    <x v="0"/>
    <n v="50.89"/>
    <n v="1.45"/>
    <n v="67.17"/>
    <n v="6.72"/>
    <n v="73.89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4-11T00:00:00"/>
    <d v="1899-12-30T13:59:00"/>
    <m/>
    <x v="0"/>
    <n v="42.5"/>
    <n v="1.45"/>
    <n v="56.1"/>
    <n v="5.62"/>
    <n v="61.72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4-29T00:00:00"/>
    <d v="1899-12-30T15:54:00"/>
    <n v="1139"/>
    <x v="0"/>
    <n v="57.25"/>
    <n v="1.49"/>
    <n v="77.650000000000006"/>
    <n v="7.77"/>
    <n v="85.42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5-03T00:00:00"/>
    <d v="1899-12-30T15:45:00"/>
    <n v="1139"/>
    <x v="0"/>
    <n v="36.590000000000003"/>
    <n v="1.49"/>
    <n v="49.63"/>
    <n v="4.97"/>
    <n v="54.6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5-08T00:00:00"/>
    <d v="1899-12-30T13:25:00"/>
    <n v="201319"/>
    <x v="0"/>
    <n v="27.2"/>
    <n v="1.49"/>
    <n v="36.89"/>
    <n v="3.69"/>
    <n v="40.58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5-09T00:00:00"/>
    <d v="1899-12-30T13:30:00"/>
    <n v="1139"/>
    <x v="0"/>
    <n v="47.85"/>
    <n v="1.49"/>
    <n v="64.900000000000006"/>
    <n v="6.5"/>
    <n v="71.400000000000006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5-10T00:00:00"/>
    <d v="1899-12-30T16:04:00"/>
    <n v="1139"/>
    <x v="0"/>
    <n v="54.44"/>
    <n v="1.49"/>
    <n v="73.84"/>
    <n v="7.39"/>
    <n v="81.23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5-15T00:00:00"/>
    <d v="1899-12-30T15:59:00"/>
    <n v="1139"/>
    <x v="0"/>
    <n v="47.53"/>
    <n v="1.5"/>
    <n v="64.95"/>
    <n v="6.5"/>
    <n v="71.45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5-17T00:00:00"/>
    <d v="1899-12-30T13:23:00"/>
    <n v="1139"/>
    <x v="0"/>
    <n v="64.400000000000006"/>
    <n v="1.49"/>
    <n v="87.35"/>
    <n v="8.74"/>
    <n v="96.09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5-22T00:00:00"/>
    <d v="1899-12-30T00:12:00"/>
    <n v="1139"/>
    <x v="0"/>
    <n v="43.4"/>
    <n v="1.49"/>
    <n v="58.86"/>
    <n v="5.89"/>
    <n v="64.75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6-05T00:00:00"/>
    <d v="1899-12-30T16:14:00"/>
    <n v="1139"/>
    <x v="0"/>
    <n v="49.48"/>
    <n v="1.49"/>
    <n v="67.11"/>
    <n v="6.72"/>
    <n v="73.83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6-11T00:00:00"/>
    <d v="1899-12-30T16:08:00"/>
    <n v="1139"/>
    <x v="0"/>
    <n v="62.13"/>
    <n v="1.45"/>
    <n v="82.01"/>
    <n v="8.2100000000000009"/>
    <n v="90.22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6-25T00:00:00"/>
    <d v="1899-12-30T13:42:00"/>
    <n v="1139"/>
    <x v="0"/>
    <n v="57.31"/>
    <n v="1.4"/>
    <n v="72.94"/>
    <n v="7.3"/>
    <n v="80.239999999999995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7-01T00:00:00"/>
    <d v="1899-12-30T15:51:00"/>
    <n v="1139"/>
    <x v="0"/>
    <n v="55.27"/>
    <n v="1.43"/>
    <n v="71.95"/>
    <n v="7.2"/>
    <n v="79.150000000000006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7-04T00:00:00"/>
    <d v="1899-12-30T15:59:00"/>
    <n v="1139"/>
    <x v="0"/>
    <n v="51.11"/>
    <n v="1.43"/>
    <n v="66.540000000000006"/>
    <n v="6.66"/>
    <n v="73.2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7-17T00:00:00"/>
    <d v="1899-12-30T13:33:00"/>
    <m/>
    <x v="0"/>
    <n v="41.7"/>
    <n v="1.43"/>
    <n v="54.28"/>
    <n v="5.43"/>
    <n v="59.71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7-24T00:00:00"/>
    <d v="1899-12-30T00:45:00"/>
    <n v="1139"/>
    <x v="0"/>
    <n v="53.25"/>
    <n v="1.43"/>
    <n v="69.319999999999993"/>
    <n v="6.94"/>
    <n v="76.260000000000005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7-29T00:00:00"/>
    <d v="1899-12-30T16:09:00"/>
    <n v="1139"/>
    <x v="0"/>
    <n v="52.05"/>
    <n v="1.43"/>
    <n v="67.760000000000005"/>
    <n v="6.78"/>
    <n v="74.540000000000006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8-05T00:00:00"/>
    <d v="1899-12-30T11:01:00"/>
    <n v="1139"/>
    <x v="0"/>
    <n v="54.59"/>
    <n v="1.43"/>
    <n v="71.06"/>
    <n v="7.11"/>
    <n v="78.17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8-06T00:00:00"/>
    <d v="1899-12-30T15:51:00"/>
    <n v="1139"/>
    <x v="0"/>
    <n v="51.21"/>
    <n v="1.43"/>
    <n v="66.66"/>
    <n v="6.67"/>
    <n v="73.33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8-08T00:00:00"/>
    <d v="1899-12-30T00:18:00"/>
    <n v="1139"/>
    <x v="0"/>
    <n v="63.49"/>
    <n v="1.43"/>
    <n v="82.65"/>
    <n v="8.27"/>
    <n v="90.92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8-09T00:00:00"/>
    <d v="1899-12-30T16:06:00"/>
    <n v="1139"/>
    <x v="0"/>
    <n v="50.54"/>
    <n v="1.43"/>
    <n v="65.790000000000006"/>
    <n v="6.58"/>
    <n v="72.37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8-13T00:00:00"/>
    <d v="1899-12-30T00:24:00"/>
    <n v="1139"/>
    <x v="0"/>
    <n v="60.84"/>
    <n v="1.43"/>
    <n v="79.2"/>
    <n v="7.93"/>
    <n v="87.13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8-19T00:00:00"/>
    <d v="1899-12-30T15:57:00"/>
    <n v="1139"/>
    <x v="0"/>
    <n v="59.53"/>
    <n v="1.43"/>
    <n v="77.5"/>
    <n v="7.76"/>
    <n v="85.26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8-26T00:00:00"/>
    <d v="1899-12-30T16:06:00"/>
    <n v="1139"/>
    <x v="0"/>
    <n v="59.97"/>
    <n v="1.43"/>
    <n v="78.069999999999993"/>
    <n v="7.81"/>
    <n v="85.88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8-29T00:00:00"/>
    <d v="1899-12-30T16:03:00"/>
    <n v="1139"/>
    <x v="0"/>
    <n v="47.7"/>
    <n v="1.43"/>
    <n v="62.1"/>
    <n v="6.22"/>
    <n v="68.319999999999993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9-04T00:00:00"/>
    <d v="1899-12-30T13:33:00"/>
    <n v="1139"/>
    <x v="0"/>
    <n v="51.64"/>
    <n v="1.43"/>
    <n v="67.23"/>
    <n v="6.73"/>
    <n v="73.959999999999994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9-12T00:00:00"/>
    <d v="1899-12-30T16:05:00"/>
    <n v="1139"/>
    <x v="0"/>
    <n v="55.96"/>
    <n v="1.43"/>
    <n v="72.849999999999994"/>
    <n v="7.29"/>
    <n v="80.14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0-01T00:00:00"/>
    <d v="1899-12-30T14:06:00"/>
    <n v="1139"/>
    <x v="0"/>
    <n v="57.21"/>
    <n v="1.47"/>
    <n v="76.349999999999994"/>
    <n v="7.64"/>
    <n v="83.99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0-04T00:00:00"/>
    <d v="1899-12-30T11:41:00"/>
    <n v="1139"/>
    <x v="0"/>
    <n v="33.72"/>
    <n v="1.47"/>
    <n v="45"/>
    <n v="4.51"/>
    <n v="49.51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0-23T00:00:00"/>
    <d v="1899-12-30T14:13:00"/>
    <n v="1139"/>
    <x v="0"/>
    <n v="48.47"/>
    <n v="1.46"/>
    <n v="64.42"/>
    <n v="6.45"/>
    <n v="70.87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0-24T00:00:00"/>
    <d v="1899-12-30T16:11:00"/>
    <n v="1139"/>
    <x v="0"/>
    <n v="61.87"/>
    <n v="1.46"/>
    <n v="82.23"/>
    <n v="8.23"/>
    <n v="90.46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0-31T00:00:00"/>
    <d v="1899-12-30T16:18:00"/>
    <n v="1139"/>
    <x v="0"/>
    <n v="59.73"/>
    <n v="1.46"/>
    <n v="79.39"/>
    <n v="7.94"/>
    <n v="87.33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1-07T00:00:00"/>
    <d v="1899-12-30T15:55:00"/>
    <n v="1139"/>
    <x v="0"/>
    <n v="58.53"/>
    <n v="1.46"/>
    <n v="77.790000000000006"/>
    <n v="7.78"/>
    <n v="85.57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1-11T00:00:00"/>
    <d v="1899-12-30T16:07:00"/>
    <n v="1139"/>
    <x v="0"/>
    <n v="57.95"/>
    <n v="1.46"/>
    <n v="77.02"/>
    <n v="7.71"/>
    <n v="84.73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1-14T00:00:00"/>
    <d v="1899-12-30T15:55:00"/>
    <n v="1139"/>
    <x v="0"/>
    <n v="54.54"/>
    <n v="1.46"/>
    <n v="72.489999999999995"/>
    <n v="7.25"/>
    <n v="79.739999999999995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1-21T00:00:00"/>
    <d v="1899-12-30T15:57:00"/>
    <n v="1139"/>
    <x v="0"/>
    <n v="51.52"/>
    <n v="1.46"/>
    <n v="68.47"/>
    <n v="6.85"/>
    <n v="75.319999999999993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1-26T00:00:00"/>
    <d v="1899-12-30T16:01:00"/>
    <n v="1139"/>
    <x v="0"/>
    <n v="48.52"/>
    <n v="1.46"/>
    <n v="64.489999999999995"/>
    <n v="6.45"/>
    <n v="70.94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1-28T00:00:00"/>
    <d v="1899-12-30T10:29:00"/>
    <n v="1139"/>
    <x v="0"/>
    <n v="53.85"/>
    <n v="1.46"/>
    <n v="71.569999999999993"/>
    <n v="7.16"/>
    <n v="78.73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2-02T00:00:00"/>
    <d v="1899-12-30T15:58:00"/>
    <n v="1139"/>
    <x v="0"/>
    <n v="46.17"/>
    <n v="1.46"/>
    <n v="61.36"/>
    <n v="6.14"/>
    <n v="67.5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2-04T00:00:00"/>
    <d v="1899-12-30T11:39:00"/>
    <n v="1139"/>
    <x v="0"/>
    <n v="49.6"/>
    <n v="1.46"/>
    <n v="65.930000000000007"/>
    <n v="6.6"/>
    <n v="72.53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2-05T00:00:00"/>
    <d v="1899-12-30T13:56:00"/>
    <n v="1139"/>
    <x v="0"/>
    <n v="53.33"/>
    <n v="1.46"/>
    <n v="70.88"/>
    <n v="7.09"/>
    <n v="77.97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2-11T00:00:00"/>
    <d v="1899-12-30T09:15:00"/>
    <n v="1139"/>
    <x v="0"/>
    <n v="55.12"/>
    <n v="1.46"/>
    <n v="73.260000000000005"/>
    <n v="7.33"/>
    <n v="80.59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2-12T00:00:00"/>
    <d v="1899-12-30T14:01:00"/>
    <n v="1139"/>
    <x v="0"/>
    <n v="60.14"/>
    <n v="1.46"/>
    <n v="79.930000000000007"/>
    <n v="8"/>
    <n v="87.93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2-13T00:00:00"/>
    <d v="1899-12-30T15:56:00"/>
    <n v="1139"/>
    <x v="0"/>
    <n v="48.73"/>
    <n v="1.46"/>
    <n v="64.760000000000005"/>
    <n v="6.48"/>
    <n v="71.239999999999995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2-20T00:00:00"/>
    <d v="1899-12-30T13:09:00"/>
    <n v="1139"/>
    <x v="0"/>
    <n v="35.6"/>
    <n v="1.46"/>
    <n v="47.32"/>
    <n v="4.74"/>
    <n v="52.06"/>
  </r>
  <r>
    <x v="395"/>
    <s v="ACT TCCS - IRPT - Flexible Transport Services - SNT Fleet"/>
    <n v="242925"/>
    <m/>
    <s v="Bus"/>
    <n v="188755"/>
    <m/>
    <s v="MITSUBISHI FUSO"/>
    <s v="ROSA"/>
    <s v="BE64D Standard 4.9 Auto Bus"/>
    <s v="HOLT CALTEX WOOLWORTHS"/>
    <s v="CALTEX Australia - Fuel"/>
    <n v="7071340000000000"/>
    <d v="2019-05-02T00:00:00"/>
    <d v="1899-12-30T13:11:00"/>
    <n v="1139"/>
    <x v="0"/>
    <n v="62.59"/>
    <n v="1.53"/>
    <n v="87.17"/>
    <n v="8.7200000000000006"/>
    <n v="95.89"/>
  </r>
  <r>
    <x v="395"/>
    <s v="ACT TCCS - IRPT - Flexible Transport Services - SNT Fleet"/>
    <n v="242925"/>
    <m/>
    <s v="Bus"/>
    <n v="188755"/>
    <m/>
    <s v="MITSUBISHI FUSO"/>
    <s v="ROSA"/>
    <s v="BE64D Standard 4.9 Auto Bus"/>
    <s v="HUME WOOLWORTHS S/STN"/>
    <s v="CALTEX Australia - Fuel"/>
    <n v="7071340000000000"/>
    <d v="2019-02-11T00:00:00"/>
    <d v="1899-12-30T16:23:00"/>
    <n v="1139"/>
    <x v="0"/>
    <n v="57.59"/>
    <n v="1.45"/>
    <n v="76.02"/>
    <n v="7.61"/>
    <n v="83.63"/>
  </r>
  <r>
    <x v="395"/>
    <s v="ACT TCCS - IRPT - Flexible Transport Services - SNT Fleet"/>
    <n v="242925"/>
    <m/>
    <s v="Bus"/>
    <n v="188755"/>
    <m/>
    <s v="MITSUBISHI FUSO"/>
    <s v="ROSA"/>
    <s v="BE64D Standard 4.9 Auto Bus"/>
    <s v="HUME WOOLWORTHS S/STN"/>
    <s v="CALTEX Australia - Fuel"/>
    <n v="7071340000000000"/>
    <d v="2019-02-19T00:00:00"/>
    <d v="1899-12-30T16:19:00"/>
    <n v="1139"/>
    <x v="0"/>
    <n v="47.92"/>
    <n v="1.45"/>
    <n v="63.25"/>
    <n v="6.33"/>
    <n v="69.58"/>
  </r>
  <r>
    <x v="395"/>
    <s v="ACT TCCS - IRPT - Flexible Transport Services - SNT Fleet"/>
    <n v="242925"/>
    <m/>
    <s v="Bus"/>
    <n v="188755"/>
    <m/>
    <s v="MITSUBISHI FUSO"/>
    <s v="ROSA"/>
    <s v="BE64D Standard 4.9 Auto Bus"/>
    <s v="HUME WOOLWORTHS S/STN"/>
    <s v="CALTEX Australia - Fuel"/>
    <n v="7071340000000000"/>
    <d v="2019-03-15T00:00:00"/>
    <d v="1899-12-30T16:00:00"/>
    <n v="1139"/>
    <x v="0"/>
    <n v="61.72"/>
    <n v="1.47"/>
    <n v="82.59"/>
    <n v="8.26"/>
    <n v="90.85"/>
  </r>
  <r>
    <x v="395"/>
    <s v="ACT TCCS - IRPT - Flexible Transport Services - SNT Fleet"/>
    <n v="242925"/>
    <m/>
    <s v="Bus"/>
    <n v="188755"/>
    <m/>
    <s v="MITSUBISHI FUSO"/>
    <s v="ROSA"/>
    <s v="BE64D Standard 4.9 Auto Bus"/>
    <s v="HUME WOOLWORTHS S/STN"/>
    <s v="CALTEX Australia - Fuel"/>
    <n v="7071340000000000"/>
    <d v="2019-03-21T00:00:00"/>
    <d v="1899-12-30T15:57:00"/>
    <n v="1139"/>
    <x v="0"/>
    <n v="55.66"/>
    <n v="1.47"/>
    <n v="74.48"/>
    <n v="7.45"/>
    <n v="81.93"/>
  </r>
  <r>
    <x v="395"/>
    <s v="ACT TCCS - IRPT - Flexible Transport Services - SNT Fleet"/>
    <n v="242925"/>
    <m/>
    <s v="Bus"/>
    <n v="188755"/>
    <m/>
    <s v="MITSUBISHI FUSO"/>
    <s v="ROSA"/>
    <s v="BE64D Standard 4.9 Auto Bus"/>
    <s v="KAMBAH CALTEX WOOLWORTHS"/>
    <s v="CALTEX Australia - Fuel"/>
    <n v="7071340000000000"/>
    <d v="2019-09-06T00:00:00"/>
    <d v="1899-12-30T08:57:00"/>
    <n v="1139"/>
    <x v="0"/>
    <n v="46.71"/>
    <n v="1.5"/>
    <n v="63.78"/>
    <n v="6.38"/>
    <n v="70.16"/>
  </r>
  <r>
    <x v="395"/>
    <s v="ACT TCCS - IRPT - Flexible Transport Services - SNT Fleet"/>
    <n v="242925"/>
    <m/>
    <s v="Bus"/>
    <n v="188755"/>
    <m/>
    <s v="MITSUBISHI FUSO"/>
    <s v="ROSA"/>
    <s v="BE64D Standard 4.9 Auto Bus"/>
    <s v="KAMBAH CALTEX WOOLWORTHS"/>
    <s v="CALTEX Australia - Fuel"/>
    <n v="7071340000000000"/>
    <d v="2019-11-29T00:00:00"/>
    <d v="1899-12-30T13:20:00"/>
    <n v="1139"/>
    <x v="0"/>
    <n v="53.88"/>
    <n v="1.55"/>
    <n v="76.02"/>
    <n v="7.61"/>
    <n v="83.63"/>
  </r>
  <r>
    <x v="395"/>
    <s v="ACT TCCS - IRPT - Flexible Transport Services - SNT Fleet"/>
    <n v="242925"/>
    <m/>
    <s v="Bus"/>
    <n v="188755"/>
    <m/>
    <s v="MITSUBISHI FUSO"/>
    <s v="ROSA"/>
    <s v="BE64D Standard 4.9 Auto Bus"/>
    <s v="MAWSON WOOLWORTHS S/STN"/>
    <s v="CALTEX Australia - Fuel"/>
    <n v="7071340000000000"/>
    <d v="2019-01-18T00:00:00"/>
    <d v="1899-12-30T10:29:00"/>
    <n v="189054"/>
    <x v="0"/>
    <n v="45.88"/>
    <n v="1.45"/>
    <n v="60.56"/>
    <n v="6.06"/>
    <n v="66.62"/>
  </r>
  <r>
    <x v="395"/>
    <s v="ACT TCCS - IRPT - Flexible Transport Services - SNT Fleet"/>
    <n v="242925"/>
    <m/>
    <s v="Bus"/>
    <n v="188755"/>
    <m/>
    <s v="MITSUBISHI FUSO"/>
    <s v="ROSA"/>
    <s v="BE64D Standard 4.9 Auto Bus"/>
    <s v="MAWSON WOOLWORTHS S/STN"/>
    <s v="CALTEX Australia - Fuel"/>
    <n v="7071340000000000"/>
    <d v="2019-02-04T00:00:00"/>
    <d v="1899-12-30T11:40:00"/>
    <n v="1139"/>
    <x v="0"/>
    <n v="37.82"/>
    <n v="1.45"/>
    <n v="49.92"/>
    <n v="5"/>
    <n v="54.92"/>
  </r>
  <r>
    <x v="395"/>
    <s v="ACT TCCS - IRPT - Flexible Transport Services - SNT Fleet"/>
    <n v="242925"/>
    <m/>
    <s v="Bus"/>
    <n v="188755"/>
    <m/>
    <s v="MITSUBISHI FUSO"/>
    <s v="ROSA"/>
    <s v="BE64D Standard 4.9 Auto Bus"/>
    <s v="MAWSON WOOLWORTHS S/STN"/>
    <s v="CALTEX Australia - Fuel"/>
    <n v="7071340000000000"/>
    <d v="2019-02-18T00:00:00"/>
    <d v="1899-12-30T13:03:00"/>
    <n v="1139"/>
    <x v="0"/>
    <n v="72.680000000000007"/>
    <n v="1.47"/>
    <n v="97.25"/>
    <n v="9.73"/>
    <n v="106.98"/>
  </r>
  <r>
    <x v="395"/>
    <s v="ACT TCCS - IRPT - Flexible Transport Services - SNT Fleet"/>
    <n v="242925"/>
    <m/>
    <s v="Bus"/>
    <n v="188755"/>
    <m/>
    <s v="MITSUBISHI FUSO"/>
    <s v="ROSA"/>
    <s v="BE64D Standard 4.9 Auto Bus"/>
    <s v="MAWSON WOOLWORTHS S/STN"/>
    <s v="CALTEX Australia - Fuel"/>
    <n v="7071340000000000"/>
    <d v="2019-02-21T00:00:00"/>
    <d v="1899-12-30T10:50:00"/>
    <n v="1139"/>
    <x v="0"/>
    <n v="67.37"/>
    <n v="1.47"/>
    <n v="90.15"/>
    <n v="9.02"/>
    <n v="99.17"/>
  </r>
  <r>
    <x v="395"/>
    <s v="ACT TCCS - IRPT - Flexible Transport Services - SNT Fleet"/>
    <n v="242925"/>
    <m/>
    <s v="Bus"/>
    <n v="188755"/>
    <m/>
    <s v="MITSUBISHI FUSO"/>
    <s v="ROSA"/>
    <s v="BE64D Standard 4.9 Auto Bus"/>
    <s v="MAWSON WOOLWORTHS S/STN"/>
    <s v="CALTEX Australia - Fuel"/>
    <n v="7071340000000000"/>
    <d v="2019-03-06T00:00:00"/>
    <d v="1899-12-30T00:05:00"/>
    <n v="193930"/>
    <x v="0"/>
    <n v="45.57"/>
    <n v="1.45"/>
    <n v="60.15"/>
    <n v="6.02"/>
    <n v="66.17"/>
  </r>
  <r>
    <x v="395"/>
    <s v="ACT TCCS - IRPT - Flexible Transport Services - SNT Fleet"/>
    <n v="242925"/>
    <m/>
    <s v="Bus"/>
    <n v="188755"/>
    <m/>
    <s v="MITSUBISHI FUSO"/>
    <s v="ROSA"/>
    <s v="BE64D Standard 4.9 Auto Bus"/>
    <s v="MAWSON WOOLWORTHS S/STN"/>
    <s v="CALTEX Australia - Fuel"/>
    <n v="7071340000000000"/>
    <d v="2019-03-07T00:00:00"/>
    <d v="1899-12-30T10:27:00"/>
    <n v="194135"/>
    <x v="0"/>
    <n v="37.35"/>
    <n v="1.45"/>
    <n v="49.3"/>
    <n v="4.9400000000000004"/>
    <n v="54.24"/>
  </r>
  <r>
    <x v="395"/>
    <s v="ACT TCCS - IRPT - Flexible Transport Services - SNT Fleet"/>
    <n v="242925"/>
    <m/>
    <s v="Bus"/>
    <n v="188755"/>
    <m/>
    <s v="MITSUBISHI FUSO"/>
    <s v="ROSA"/>
    <s v="BE64D Standard 4.9 Auto Bus"/>
    <s v="MAWSON WOOLWORTHS S/STN"/>
    <s v="CALTEX Australia - Fuel"/>
    <n v="7071340000000000"/>
    <d v="2019-03-27T00:00:00"/>
    <d v="1899-12-30T11:25:00"/>
    <n v="1139"/>
    <x v="0"/>
    <n v="61.4"/>
    <n v="1.45"/>
    <n v="81.05"/>
    <n v="8.11"/>
    <n v="89.16"/>
  </r>
  <r>
    <x v="395"/>
    <s v="ACT TCCS - IRPT - Flexible Transport Services - SNT Fleet"/>
    <n v="242925"/>
    <m/>
    <s v="Bus"/>
    <n v="188755"/>
    <m/>
    <s v="MITSUBISHI FUSO"/>
    <s v="ROSA"/>
    <s v="BE64D Standard 4.9 Auto Bus"/>
    <s v="TUGGERANONG WOOLWORTHS S/STN"/>
    <s v="CALTEX Australia - Fuel"/>
    <n v="7071340000000000"/>
    <d v="2019-03-01T00:00:00"/>
    <d v="1899-12-30T00:17:00"/>
    <n v="193337"/>
    <x v="0"/>
    <n v="37.700000000000003"/>
    <n v="1.45"/>
    <n v="49.76"/>
    <n v="4.9800000000000004"/>
    <n v="54.74"/>
  </r>
  <r>
    <x v="395"/>
    <s v="ACT TCCS - IRPT - Flexible Transport Services - SNT Fleet"/>
    <n v="242925"/>
    <m/>
    <s v="Bus"/>
    <n v="188755"/>
    <m/>
    <s v="MITSUBISHI FUSO"/>
    <s v="ROSA"/>
    <s v="BE64D Standard 4.9 Auto Bus"/>
    <s v="WESTON CALTEX WOOLWORTHS"/>
    <s v="CALTEX Australia - Fuel"/>
    <n v="7071340000000000"/>
    <d v="2019-05-21T00:00:00"/>
    <d v="1899-12-30T09:09:00"/>
    <n v="1139"/>
    <x v="0"/>
    <n v="44.43"/>
    <n v="1.5"/>
    <n v="60.66"/>
    <n v="6.07"/>
    <n v="66.73"/>
  </r>
  <r>
    <x v="395"/>
    <s v="ACT TCCS - IRPT - Flexible Transport Services - SNT Fleet"/>
    <n v="242925"/>
    <m/>
    <s v="Bus"/>
    <n v="188755"/>
    <m/>
    <s v="MITSUBISHI FUSO"/>
    <s v="ROSA"/>
    <s v="BE64D Standard 4.9 Auto Bus"/>
    <s v="WESTON CALTEX WOOLWORTHS"/>
    <s v="CALTEX Australia - Fuel"/>
    <n v="7071340000000000"/>
    <d v="2019-07-26T00:00:00"/>
    <d v="1899-12-30T10:32:00"/>
    <n v="1139"/>
    <x v="0"/>
    <n v="48.81"/>
    <n v="1.59"/>
    <n v="70.650000000000006"/>
    <n v="7.07"/>
    <n v="77.72"/>
  </r>
  <r>
    <x v="395"/>
    <s v="ACT TCCS - IRPT - Flexible Transport Services - SNT Fleet"/>
    <n v="242925"/>
    <m/>
    <s v="Bus"/>
    <n v="188755"/>
    <m/>
    <s v="MITSUBISHI FUSO"/>
    <s v="ROSA"/>
    <s v="BE64D Standard 4.9 Auto Bus"/>
    <s v="WESTON CALTEX WOOLWORTHS"/>
    <s v="CALTEX Australia - Fuel"/>
    <n v="7071340000000000"/>
    <d v="2019-09-11T00:00:00"/>
    <d v="1899-12-30T09:06:00"/>
    <n v="1139"/>
    <x v="0"/>
    <n v="52.5"/>
    <n v="1.52"/>
    <n v="72.650000000000006"/>
    <n v="7.27"/>
    <n v="79.92"/>
  </r>
  <r>
    <x v="395"/>
    <s v="ACT TCCS - IRPT - Flexible Transport Services - SNT Fleet"/>
    <n v="242925"/>
    <m/>
    <s v="Bus"/>
    <n v="188755"/>
    <m/>
    <s v="MITSUBISHI FUSO"/>
    <s v="ROSA"/>
    <s v="BE64D Standard 4.9 Auto Bus"/>
    <s v="WESTON CALTEX WOOLWORTHS"/>
    <s v="CALTEX Australia - Fuel"/>
    <n v="7071340000000000"/>
    <d v="2019-09-25T00:00:00"/>
    <d v="1899-12-30T13:16:00"/>
    <n v="1139"/>
    <x v="0"/>
    <n v="50.07"/>
    <n v="1.57"/>
    <n v="71.55"/>
    <n v="7.16"/>
    <n v="78.709999999999994"/>
  </r>
  <r>
    <x v="395"/>
    <s v="ACT TCCS - IRPT - Flexible Transport Services - SNT Fleet"/>
    <n v="242925"/>
    <m/>
    <s v="Bus"/>
    <n v="188755"/>
    <m/>
    <s v="MITSUBISHI FUSO"/>
    <s v="ROSA"/>
    <s v="BE64D Standard 4.9 Auto Bus"/>
    <s v="WESTON CALTEX WOOLWORTHS"/>
    <s v="CALTEX Australia - Fuel"/>
    <n v="7071340000000000"/>
    <d v="2019-10-15T00:00:00"/>
    <d v="1899-12-30T09:07:00"/>
    <n v="1139"/>
    <x v="0"/>
    <n v="49.5"/>
    <n v="1.57"/>
    <n v="70.739999999999995"/>
    <n v="7.08"/>
    <n v="77.819999999999993"/>
  </r>
  <r>
    <x v="396"/>
    <s v="ACT TCCS - IRPT - Flexible Transport Services - SNT Fleet"/>
    <n v="243227"/>
    <m/>
    <s v="Bus"/>
    <n v="189020"/>
    <m/>
    <s v="MITSUBISHI FUSO"/>
    <s v="ROSA"/>
    <s v="BE64D Standard 4.9 Auto Bus"/>
    <s v="BELCONNEN WOOLWORTHS S/STN"/>
    <s v="CALTEX Australia - Fuel"/>
    <n v="7071340000000000"/>
    <d v="2019-01-21T00:00:00"/>
    <d v="1899-12-30T00:35:00"/>
    <n v="169865"/>
    <x v="0"/>
    <n v="57.28"/>
    <n v="1.45"/>
    <n v="75.61"/>
    <n v="7.57"/>
    <n v="83.18"/>
  </r>
  <r>
    <x v="396"/>
    <s v="ACT TCCS - IRPT - Flexible Transport Services - SNT Fleet"/>
    <n v="243227"/>
    <m/>
    <s v="Bus"/>
    <n v="189020"/>
    <m/>
    <s v="MITSUBISHI FUSO"/>
    <s v="ROSA"/>
    <s v="BE64D Standard 4.9 Auto Bus"/>
    <s v="BELCONNEN WOOLWORTHS S/STN"/>
    <s v="CALTEX Australia - Fuel"/>
    <n v="7071340000000000"/>
    <d v="2019-01-24T00:00:00"/>
    <d v="1899-12-30T00:14:00"/>
    <n v="170064"/>
    <x v="0"/>
    <n v="16.510000000000002"/>
    <n v="1.45"/>
    <n v="21.79"/>
    <n v="2.1800000000000002"/>
    <n v="23.97"/>
  </r>
  <r>
    <x v="396"/>
    <s v="ACT TCCS - IRPT - Flexible Transport Services - SNT Fleet"/>
    <n v="243227"/>
    <m/>
    <s v="Bus"/>
    <n v="189020"/>
    <m/>
    <s v="MITSUBISHI FUSO"/>
    <s v="ROSA"/>
    <s v="BE64D Standard 4.9 Auto Bus"/>
    <s v="BELCONNEN WOOLWORTHS S/STN"/>
    <s v="CALTEX Australia - Fuel"/>
    <n v="7071340000000000"/>
    <d v="2019-02-06T00:00:00"/>
    <d v="1899-12-30T13:43:00"/>
    <n v="170902"/>
    <x v="0"/>
    <n v="16.989999999999998"/>
    <n v="1.45"/>
    <n v="22.43"/>
    <n v="2.25"/>
    <n v="24.68"/>
  </r>
  <r>
    <x v="396"/>
    <s v="ACT TCCS - IRPT - Flexible Transport Services - SNT Fleet"/>
    <n v="243227"/>
    <m/>
    <s v="Bus"/>
    <n v="189020"/>
    <m/>
    <s v="MITSUBISHI FUSO"/>
    <s v="ROSA"/>
    <s v="BE64D Standard 4.9 Auto Bus"/>
    <s v="BELCONNEN WOOLWORTHS S/STN"/>
    <s v="CALTEX Australia - Fuel"/>
    <n v="7071340000000000"/>
    <d v="2019-02-08T00:00:00"/>
    <d v="1899-12-30T10:39:00"/>
    <n v="171371"/>
    <x v="0"/>
    <n v="36.770000000000003"/>
    <n v="1.45"/>
    <n v="48.54"/>
    <n v="4.8600000000000003"/>
    <n v="53.4"/>
  </r>
  <r>
    <x v="396"/>
    <s v="ACT TCCS - IRPT - Flexible Transport Services - SNT Fleet"/>
    <n v="243227"/>
    <m/>
    <s v="Bus"/>
    <n v="189020"/>
    <m/>
    <s v="MITSUBISHI FUSO"/>
    <s v="ROSA"/>
    <s v="BE64D Standard 4.9 Auto Bus"/>
    <s v="CALTEX  HUGHES"/>
    <s v="CALTEX Australia - Fuel"/>
    <n v="7071340000000000"/>
    <d v="2019-05-10T00:00:00"/>
    <d v="1899-12-30T14:21:00"/>
    <n v="179886"/>
    <x v="0"/>
    <n v="49.86"/>
    <n v="1.53"/>
    <n v="69.45"/>
    <n v="6.95"/>
    <n v="76.400000000000006"/>
  </r>
  <r>
    <x v="396"/>
    <s v="ACT TCCS - IRPT - Flexible Transport Services - SNT Fleet"/>
    <n v="243227"/>
    <m/>
    <s v="Bus"/>
    <n v="189020"/>
    <m/>
    <s v="MITSUBISHI FUSO"/>
    <s v="ROSA"/>
    <s v="BE64D Standard 4.9 Auto Bus"/>
    <s v="CALTEX  HUGHES"/>
    <s v="CALTEX Australia - Fuel"/>
    <n v="7071340000000000"/>
    <d v="2019-06-11T00:00:00"/>
    <d v="1899-12-30T14:31:00"/>
    <n v="181646"/>
    <x v="0"/>
    <n v="29.24"/>
    <n v="1.5"/>
    <n v="39.93"/>
    <n v="4"/>
    <n v="43.93"/>
  </r>
  <r>
    <x v="396"/>
    <s v="ACT TCCS - IRPT - Flexible Transport Services - SNT Fleet"/>
    <n v="243227"/>
    <m/>
    <s v="Bus"/>
    <n v="189020"/>
    <m/>
    <s v="MITSUBISHI FUSO"/>
    <s v="ROSA"/>
    <s v="BE64D Standard 4.9 Auto Bus"/>
    <s v="CALTEX  HUGHES"/>
    <s v="CALTEX Australia - Fuel"/>
    <n v="7071340000000000"/>
    <d v="2019-08-29T00:00:00"/>
    <d v="1899-12-30T13:50:00"/>
    <m/>
    <x v="0"/>
    <n v="40.17"/>
    <n v="1.5"/>
    <n v="54.85"/>
    <n v="5.49"/>
    <n v="60.34"/>
  </r>
  <r>
    <x v="396"/>
    <s v="ACT TCCS - IRPT - Flexible Transport Services - SNT Fleet"/>
    <n v="243227"/>
    <m/>
    <s v="Bus"/>
    <n v="189020"/>
    <m/>
    <s v="MITSUBISHI FUSO"/>
    <s v="ROSA"/>
    <s v="BE64D Standard 4.9 Auto Bus"/>
    <s v="CALTEX BRADDON STAR MART"/>
    <s v="CALTEX Australia - Fuel"/>
    <n v="7071340000000000"/>
    <d v="2019-09-24T00:00:00"/>
    <d v="1899-12-30T13:43:00"/>
    <n v="190561"/>
    <x v="0"/>
    <n v="40.43"/>
    <n v="1.54"/>
    <n v="56.67"/>
    <n v="5.67"/>
    <n v="62.34"/>
  </r>
  <r>
    <x v="396"/>
    <s v="ACT TCCS - IRPT - Flexible Transport Services - SNT Fleet"/>
    <n v="243227"/>
    <m/>
    <s v="Bus"/>
    <n v="189020"/>
    <m/>
    <s v="MITSUBISHI FUSO"/>
    <s v="ROSA"/>
    <s v="BE64D Standard 4.9 Auto Bus"/>
    <s v="CALTEX KALEEN STAR MART"/>
    <s v="CALTEX Australia - Fuel"/>
    <n v="7071340000000000"/>
    <d v="2019-07-19T00:00:00"/>
    <d v="1899-12-30T10:56:00"/>
    <m/>
    <x v="0"/>
    <n v="58.12"/>
    <n v="1.52"/>
    <n v="80.42"/>
    <n v="8.0500000000000007"/>
    <n v="88.47"/>
  </r>
  <r>
    <x v="396"/>
    <s v="ACT TCCS - IRPT - Flexible Transport Services - SNT Fleet"/>
    <n v="243227"/>
    <m/>
    <s v="Bus"/>
    <n v="189020"/>
    <m/>
    <s v="MITSUBISHI FUSO"/>
    <s v="ROSA"/>
    <s v="BE64D Standard 4.9 Auto Bus"/>
    <s v="CALTEX KALEEN STAR MART"/>
    <s v="CALTEX Australia - Fuel"/>
    <n v="7071340000000000"/>
    <d v="2019-11-22T00:00:00"/>
    <d v="1899-12-30T10:19:00"/>
    <n v="196956"/>
    <x v="0"/>
    <n v="49.96"/>
    <n v="1.55"/>
    <n v="70.489999999999995"/>
    <n v="7.05"/>
    <n v="77.540000000000006"/>
  </r>
  <r>
    <x v="396"/>
    <s v="ACT TCCS - IRPT - Flexible Transport Services - SNT Fleet"/>
    <n v="243227"/>
    <m/>
    <s v="Bus"/>
    <n v="189020"/>
    <m/>
    <s v="MITSUBISHI FUSO"/>
    <s v="ROSA"/>
    <s v="BE64D Standard 4.9 Auto Bus"/>
    <s v="CALTEX NICHOLLS STAR MART"/>
    <s v="CALTEX Australia - Fuel"/>
    <n v="7071340000000000"/>
    <d v="2019-02-04T00:00:00"/>
    <d v="1899-12-30T10:33:00"/>
    <n v="170499"/>
    <x v="0"/>
    <n v="32.450000000000003"/>
    <n v="1.41"/>
    <n v="41.65"/>
    <n v="4.17"/>
    <n v="45.82"/>
  </r>
  <r>
    <x v="396"/>
    <s v="ACT TCCS - IRPT - Flexible Transport Services - SNT Fleet"/>
    <n v="243227"/>
    <m/>
    <s v="Bus"/>
    <n v="189020"/>
    <m/>
    <s v="MITSUBISHI FUSO"/>
    <s v="ROSA"/>
    <s v="BE64D Standard 4.9 Auto Bus"/>
    <s v="CALTEX NICHOLLS STAR MART"/>
    <s v="CALTEX Australia - Fuel"/>
    <n v="7071340000000000"/>
    <d v="2019-02-07T00:00:00"/>
    <d v="1899-12-30T10:17:00"/>
    <n v="171050"/>
    <x v="0"/>
    <n v="32.409999999999997"/>
    <n v="1.41"/>
    <n v="41.6"/>
    <n v="4.17"/>
    <n v="45.77"/>
  </r>
  <r>
    <x v="396"/>
    <s v="ACT TCCS - IRPT - Flexible Transport Services - SNT Fleet"/>
    <n v="243227"/>
    <m/>
    <s v="Bus"/>
    <n v="189020"/>
    <m/>
    <s v="MITSUBISHI FUSO"/>
    <s v="ROSA"/>
    <s v="BE64D Standard 4.9 Auto Bus"/>
    <s v="CALWELL CALTEX WOOLWORTHS"/>
    <s v="CALTEX Australia - Fuel"/>
    <n v="7071340000000000"/>
    <d v="2019-01-16T00:00:00"/>
    <d v="1899-12-30T09:13:00"/>
    <n v="169600"/>
    <x v="0"/>
    <n v="32.64"/>
    <n v="1.45"/>
    <n v="43.08"/>
    <n v="4.3099999999999996"/>
    <n v="47.39"/>
  </r>
  <r>
    <x v="396"/>
    <s v="ACT TCCS - IRPT - Flexible Transport Services - SNT Fleet"/>
    <n v="243227"/>
    <m/>
    <s v="Bus"/>
    <n v="189020"/>
    <m/>
    <s v="MITSUBISHI FUSO"/>
    <s v="ROSA"/>
    <s v="BE64D Standard 4.9 Auto Bus"/>
    <s v="DICKSON WOOLWORTHS S/STN"/>
    <s v="CALTEX Australia - Fuel"/>
    <n v="7071340000000000"/>
    <d v="2019-02-14T00:00:00"/>
    <d v="1899-12-30T11:20:00"/>
    <n v="171802"/>
    <x v="0"/>
    <n v="56.27"/>
    <n v="1.45"/>
    <n v="74.17"/>
    <n v="7.42"/>
    <n v="81.59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514 CONDER"/>
    <s v="CALTEX Australia - Fuel"/>
    <n v="7071340000000000"/>
    <d v="2019-08-20T00:00:00"/>
    <d v="1899-12-30T14:17:00"/>
    <m/>
    <x v="0"/>
    <n v="57.85"/>
    <n v="1.5"/>
    <n v="78.989999999999995"/>
    <n v="7.9"/>
    <n v="86.89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529 TUGGERANONG"/>
    <s v="CALTEX Australia - Fuel"/>
    <n v="7071340000000000"/>
    <d v="2019-05-29T00:00:00"/>
    <d v="1899-12-30T00:33:00"/>
    <n v="180821"/>
    <x v="0"/>
    <n v="34.15"/>
    <n v="1.5"/>
    <n v="46.63"/>
    <n v="4.67"/>
    <n v="51.3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529 TUGGERANONG"/>
    <s v="CALTEX Australia - Fuel"/>
    <n v="7071340000000000"/>
    <d v="2019-06-06T00:00:00"/>
    <d v="1899-12-30T00:19:00"/>
    <n v="181317"/>
    <x v="0"/>
    <n v="41.35"/>
    <n v="1.5"/>
    <n v="56.46"/>
    <n v="5.65"/>
    <n v="62.11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529 TUGGERANONG"/>
    <s v="CALTEX Australia - Fuel"/>
    <n v="7071340000000000"/>
    <d v="2019-06-26T00:00:00"/>
    <d v="1899-12-30T09:58:00"/>
    <n v="182547"/>
    <x v="0"/>
    <n v="31.41"/>
    <n v="1.5"/>
    <n v="42.89"/>
    <n v="4.29"/>
    <n v="47.18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529 TUGGERANONG"/>
    <s v="CALTEX Australia - Fuel"/>
    <n v="7071340000000000"/>
    <d v="2019-07-10T00:00:00"/>
    <d v="1899-12-30T10:24:00"/>
    <n v="183172"/>
    <x v="0"/>
    <n v="32.99"/>
    <n v="1.5"/>
    <n v="45.05"/>
    <n v="4.51"/>
    <n v="49.56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529 TUGGERANONG"/>
    <s v="CALTEX Australia - Fuel"/>
    <n v="7071340000000000"/>
    <d v="2019-07-12T00:00:00"/>
    <d v="1899-12-30T09:49:00"/>
    <n v="183333"/>
    <x v="0"/>
    <n v="31.64"/>
    <n v="1.5"/>
    <n v="43.2"/>
    <n v="4.33"/>
    <n v="47.53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560 GUNGAHLIN"/>
    <s v="CALTEX Australia - Fuel"/>
    <n v="7071340000000000"/>
    <d v="2019-08-16T00:00:00"/>
    <d v="1899-12-30T00:21:00"/>
    <n v="186174"/>
    <x v="0"/>
    <n v="43.03"/>
    <n v="1.44"/>
    <n v="56.25"/>
    <n v="5.63"/>
    <n v="61.88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560 GUNGAHLIN"/>
    <s v="CALTEX Australia - Fuel"/>
    <n v="7071340000000000"/>
    <d v="2019-10-04T00:00:00"/>
    <d v="1899-12-30T11:53:00"/>
    <m/>
    <x v="0"/>
    <n v="57.16"/>
    <n v="1.45"/>
    <n v="75.45"/>
    <n v="7.55"/>
    <n v="83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566 DICKSON"/>
    <s v="CALTEX Australia - Fuel"/>
    <n v="7071340000000000"/>
    <d v="2019-04-05T00:00:00"/>
    <d v="1899-12-30T09:40:00"/>
    <n v="177822"/>
    <x v="0"/>
    <n v="54.52"/>
    <n v="1.5"/>
    <n v="74.45"/>
    <n v="7.45"/>
    <n v="81.900000000000006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566 DICKSON"/>
    <s v="CALTEX Australia - Fuel"/>
    <n v="7071340000000000"/>
    <d v="2019-09-27T00:00:00"/>
    <d v="1899-12-30T09:44:00"/>
    <n v="191047"/>
    <x v="0"/>
    <n v="25.23"/>
    <n v="1.51"/>
    <n v="34.68"/>
    <n v="3.47"/>
    <n v="38.15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566 DICKSON"/>
    <s v="CALTEX Australia - Fuel"/>
    <n v="7071340000000000"/>
    <d v="2019-10-15T00:00:00"/>
    <d v="1899-12-30T13:43:00"/>
    <m/>
    <x v="0"/>
    <n v="50.82"/>
    <n v="1.51"/>
    <n v="69.849999999999994"/>
    <n v="6.99"/>
    <n v="76.84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566 DICKSON"/>
    <s v="CALTEX Australia - Fuel"/>
    <n v="7071340000000000"/>
    <d v="2019-11-18T00:00:00"/>
    <d v="1899-12-30T09:15:00"/>
    <m/>
    <x v="0"/>
    <n v="55.71"/>
    <n v="1.51"/>
    <n v="76.569999999999993"/>
    <n v="7.66"/>
    <n v="84.23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566 DICKSON"/>
    <s v="CALTEX Australia - Fuel"/>
    <n v="7071340000000000"/>
    <d v="2019-12-05T00:00:00"/>
    <d v="1899-12-30T09:10:00"/>
    <n v="8534"/>
    <x v="0"/>
    <n v="63.56"/>
    <n v="1.51"/>
    <n v="87.36"/>
    <n v="8.74"/>
    <n v="96.1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09 ERINDALE"/>
    <s v="CALTEX Australia - Fuel"/>
    <n v="7071340000000000"/>
    <d v="2019-06-07T00:00:00"/>
    <d v="1899-12-30T11:49:00"/>
    <n v="181471"/>
    <x v="0"/>
    <n v="35.270000000000003"/>
    <n v="1.5"/>
    <n v="48.16"/>
    <n v="4.82"/>
    <n v="52.98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09 ERINDALE"/>
    <s v="CALTEX Australia - Fuel"/>
    <n v="7071340000000000"/>
    <d v="2019-08-23T00:00:00"/>
    <d v="1899-12-30T00:09:00"/>
    <m/>
    <x v="0"/>
    <n v="46.05"/>
    <n v="1.5"/>
    <n v="62.88"/>
    <n v="6.29"/>
    <n v="69.17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44 MAWSON"/>
    <s v="CALTEX Australia - Fuel"/>
    <n v="7071340000000000"/>
    <d v="2019-05-16T00:00:00"/>
    <d v="1899-12-30T10:10:00"/>
    <n v="180310"/>
    <x v="0"/>
    <n v="43.45"/>
    <n v="1.5"/>
    <n v="59.33"/>
    <n v="5.94"/>
    <n v="65.27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44 MAWSON"/>
    <s v="CALTEX Australia - Fuel"/>
    <n v="7071340000000000"/>
    <d v="2019-06-17T00:00:00"/>
    <d v="1899-12-30T00:47:00"/>
    <n v="181800"/>
    <x v="0"/>
    <n v="44.22"/>
    <n v="1.5"/>
    <n v="60.38"/>
    <n v="6.04"/>
    <n v="66.42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44 MAWSON"/>
    <s v="CALTEX Australia - Fuel"/>
    <n v="7071340000000000"/>
    <d v="2019-06-19T00:00:00"/>
    <d v="1899-12-30T10:12:00"/>
    <m/>
    <x v="0"/>
    <n v="40.39"/>
    <n v="1.5"/>
    <n v="55.15"/>
    <n v="5.52"/>
    <n v="60.67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44 MAWSON"/>
    <s v="CALTEX Australia - Fuel"/>
    <n v="7071340000000000"/>
    <d v="2019-06-21T00:00:00"/>
    <d v="1899-12-30T10:48:00"/>
    <m/>
    <x v="0"/>
    <n v="40.75"/>
    <n v="1.5"/>
    <n v="55.65"/>
    <n v="5.57"/>
    <n v="61.22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44 MAWSON"/>
    <s v="CALTEX Australia - Fuel"/>
    <n v="7071340000000000"/>
    <d v="2019-07-23T00:00:00"/>
    <d v="1899-12-30T15:11:00"/>
    <m/>
    <x v="0"/>
    <n v="60.81"/>
    <n v="1.5"/>
    <n v="83.04"/>
    <n v="8.31"/>
    <n v="91.35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44 MAWSON"/>
    <s v="CALTEX Australia - Fuel"/>
    <n v="7071340000000000"/>
    <d v="2019-09-19T00:00:00"/>
    <d v="1899-12-30T10:37:00"/>
    <n v="189941"/>
    <x v="0"/>
    <n v="58.75"/>
    <n v="1.5"/>
    <n v="80.22"/>
    <n v="8.0299999999999994"/>
    <n v="88.25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44 MAWSON"/>
    <s v="CALTEX Australia - Fuel"/>
    <n v="7071340000000000"/>
    <d v="2019-10-24T00:00:00"/>
    <d v="1899-12-30T10:50:00"/>
    <m/>
    <x v="0"/>
    <n v="58.16"/>
    <n v="1.5"/>
    <n v="79.42"/>
    <n v="7.95"/>
    <n v="87.37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44 MAWSON"/>
    <s v="CALTEX Australia - Fuel"/>
    <n v="7071340000000000"/>
    <d v="2019-12-13T00:00:00"/>
    <d v="1899-12-30T13:16:00"/>
    <m/>
    <x v="0"/>
    <n v="63.31"/>
    <n v="1.51"/>
    <n v="87.02"/>
    <n v="8.7100000000000009"/>
    <n v="95.73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88 HUME"/>
    <s v="CALTEX Australia - Fuel"/>
    <n v="7071340000000000"/>
    <d v="2019-04-16T00:00:00"/>
    <d v="1899-12-30T09:08:00"/>
    <m/>
    <x v="0"/>
    <n v="49.39"/>
    <n v="1.5"/>
    <n v="67.44"/>
    <n v="6.75"/>
    <n v="74.19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88 HUME"/>
    <s v="CALTEX Australia - Fuel"/>
    <n v="7071340000000000"/>
    <d v="2019-05-14T00:00:00"/>
    <d v="1899-12-30T10:12:00"/>
    <n v="8534"/>
    <x v="0"/>
    <n v="45.65"/>
    <n v="1.5"/>
    <n v="62.34"/>
    <n v="6.24"/>
    <n v="68.58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88 HUME"/>
    <s v="CALTEX Australia - Fuel"/>
    <n v="7071340000000000"/>
    <d v="2019-07-26T00:00:00"/>
    <d v="1899-12-30T07:17:00"/>
    <m/>
    <x v="0"/>
    <n v="56.73"/>
    <n v="1.47"/>
    <n v="75.92"/>
    <n v="7.6"/>
    <n v="83.52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88 HUME"/>
    <s v="CALTEX Australia - Fuel"/>
    <n v="7071340000000000"/>
    <d v="2019-08-02T00:00:00"/>
    <d v="1899-12-30T07:17:00"/>
    <n v="185367"/>
    <x v="0"/>
    <n v="55.56"/>
    <n v="1.47"/>
    <n v="74.349999999999994"/>
    <n v="7.44"/>
    <n v="81.790000000000006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88 HUME"/>
    <s v="CALTEX Australia - Fuel"/>
    <n v="7071340000000000"/>
    <d v="2019-10-22T00:00:00"/>
    <d v="1899-12-30T15:39:00"/>
    <m/>
    <x v="0"/>
    <n v="59.27"/>
    <n v="1.46"/>
    <n v="78.77"/>
    <n v="7.88"/>
    <n v="86.65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88 HUME"/>
    <s v="CALTEX Australia - Fuel"/>
    <n v="7071340000000000"/>
    <d v="2019-10-31T00:00:00"/>
    <d v="1899-12-30T16:09:00"/>
    <m/>
    <x v="0"/>
    <n v="67.349999999999994"/>
    <n v="1.46"/>
    <n v="89.52"/>
    <n v="8.9600000000000009"/>
    <n v="98.48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88 HUME"/>
    <s v="CALTEX Australia - Fuel"/>
    <n v="7071340000000000"/>
    <d v="2019-11-04T00:00:00"/>
    <d v="1899-12-30T10:44:00"/>
    <m/>
    <x v="0"/>
    <n v="62.41"/>
    <n v="1.46"/>
    <n v="82.95"/>
    <n v="8.3000000000000007"/>
    <n v="91.25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88 HUME"/>
    <s v="CALTEX Australia - Fuel"/>
    <n v="7071340000000000"/>
    <d v="2019-11-08T00:00:00"/>
    <d v="1899-12-30T07:24:00"/>
    <m/>
    <x v="0"/>
    <n v="54.97"/>
    <n v="1.46"/>
    <n v="73.06"/>
    <n v="7.31"/>
    <n v="80.37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88 HUME"/>
    <s v="CALTEX Australia - Fuel"/>
    <n v="7071340000000000"/>
    <d v="2019-11-14T00:00:00"/>
    <d v="1899-12-30T15:47:00"/>
    <m/>
    <x v="0"/>
    <n v="54.23"/>
    <n v="1.46"/>
    <n v="72.069999999999993"/>
    <n v="7.21"/>
    <n v="79.28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88 HUME"/>
    <s v="CALTEX Australia - Fuel"/>
    <n v="7071340000000000"/>
    <d v="2019-11-26T00:00:00"/>
    <d v="1899-12-30T15:37:00"/>
    <n v="197212"/>
    <x v="0"/>
    <n v="40.25"/>
    <n v="1.46"/>
    <n v="53.5"/>
    <n v="5.36"/>
    <n v="58.86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88 HUME"/>
    <s v="CALTEX Australia - Fuel"/>
    <n v="7071340000000000"/>
    <d v="2019-12-12T00:00:00"/>
    <d v="1899-12-30T07:14:00"/>
    <m/>
    <x v="0"/>
    <n v="54.93"/>
    <n v="1.47"/>
    <n v="73.510000000000005"/>
    <n v="7.36"/>
    <n v="80.87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88 HUME"/>
    <s v="CALTEX Australia - Fuel"/>
    <n v="7071340000000000"/>
    <d v="2019-12-18T00:00:00"/>
    <d v="1899-12-30T15:50:00"/>
    <m/>
    <x v="0"/>
    <n v="54.14"/>
    <n v="1.47"/>
    <n v="72.45"/>
    <n v="7.25"/>
    <n v="79.7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07-29T00:00:00"/>
    <d v="1899-12-30T00:55:00"/>
    <m/>
    <x v="0"/>
    <n v="51.22"/>
    <n v="1.5"/>
    <n v="69.94"/>
    <n v="7"/>
    <n v="76.94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09-03T00:00:00"/>
    <d v="1899-12-30T11:21:00"/>
    <n v="187541"/>
    <x v="0"/>
    <n v="37.9"/>
    <n v="1.5"/>
    <n v="51.75"/>
    <n v="5.18"/>
    <n v="56.93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09-04T00:00:00"/>
    <d v="1899-12-30T10:16:00"/>
    <n v="187679"/>
    <x v="0"/>
    <n v="31.42"/>
    <n v="1.5"/>
    <n v="42.9"/>
    <n v="4.3"/>
    <n v="47.2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09-05T00:00:00"/>
    <d v="1899-12-30T10:55:00"/>
    <n v="187943"/>
    <x v="0"/>
    <n v="45.43"/>
    <n v="1.5"/>
    <n v="62.04"/>
    <n v="6.21"/>
    <n v="68.25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09-06T00:00:00"/>
    <d v="1899-12-30T10:07:00"/>
    <n v="188131"/>
    <x v="0"/>
    <n v="31.26"/>
    <n v="1.5"/>
    <n v="42.68"/>
    <n v="4.2699999999999996"/>
    <n v="46.95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09-09T00:00:00"/>
    <d v="1899-12-30T09:06:00"/>
    <n v="188324"/>
    <x v="0"/>
    <n v="39.6"/>
    <n v="1.5"/>
    <n v="54.07"/>
    <n v="5.41"/>
    <n v="59.48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09-11T00:00:00"/>
    <d v="1899-12-30T10:22:00"/>
    <n v="188768"/>
    <x v="0"/>
    <n v="44.54"/>
    <n v="1.5"/>
    <n v="60.82"/>
    <n v="6.09"/>
    <n v="66.91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09-12T00:00:00"/>
    <d v="1899-12-30T10:26:00"/>
    <n v="188974"/>
    <x v="0"/>
    <n v="31.45"/>
    <n v="1.5"/>
    <n v="42.95"/>
    <n v="4.3"/>
    <n v="47.25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09-13T00:00:00"/>
    <d v="1899-12-30T10:06:00"/>
    <n v="189181"/>
    <x v="0"/>
    <n v="34.51"/>
    <n v="1.5"/>
    <n v="47.12"/>
    <n v="4.72"/>
    <n v="51.84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09-17T00:00:00"/>
    <d v="1899-12-30T11:28:00"/>
    <n v="189463"/>
    <x v="0"/>
    <n v="50.44"/>
    <n v="1.5"/>
    <n v="68.87"/>
    <n v="6.89"/>
    <n v="75.760000000000005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09-18T00:00:00"/>
    <d v="1899-12-30T10:02:00"/>
    <n v="189661"/>
    <x v="0"/>
    <n v="33.119999999999997"/>
    <n v="1.5"/>
    <n v="45.23"/>
    <n v="4.53"/>
    <n v="49.76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09-20T00:00:00"/>
    <d v="1899-12-30T10:10:00"/>
    <n v="190145"/>
    <x v="0"/>
    <n v="22.11"/>
    <n v="1.5"/>
    <n v="30.19"/>
    <n v="3.02"/>
    <n v="33.21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09-23T00:00:00"/>
    <d v="1899-12-30T00:35:00"/>
    <n v="190345"/>
    <x v="0"/>
    <n v="50.24"/>
    <n v="1.51"/>
    <n v="69.05"/>
    <n v="6.91"/>
    <n v="75.959999999999994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09-25T00:00:00"/>
    <d v="1899-12-30T13:54:00"/>
    <n v="190742"/>
    <x v="0"/>
    <n v="36.520000000000003"/>
    <n v="1.51"/>
    <n v="50.2"/>
    <n v="5.03"/>
    <n v="55.23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10-17T00:00:00"/>
    <d v="1899-12-30T10:04:00"/>
    <m/>
    <x v="0"/>
    <n v="65.489999999999995"/>
    <n v="1.53"/>
    <n v="91.21"/>
    <n v="9.1300000000000008"/>
    <n v="100.34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10-18T00:00:00"/>
    <d v="1899-12-30T00:45:00"/>
    <n v="8534"/>
    <x v="0"/>
    <n v="49.59"/>
    <n v="1.53"/>
    <n v="69.06"/>
    <n v="6.91"/>
    <n v="75.97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11-06T00:00:00"/>
    <d v="1899-12-30T09:54:00"/>
    <m/>
    <x v="0"/>
    <n v="63.47"/>
    <n v="1.53"/>
    <n v="88.4"/>
    <n v="8.85"/>
    <n v="97.25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11-13T00:00:00"/>
    <d v="1899-12-30T09:46:00"/>
    <n v="195881"/>
    <x v="0"/>
    <n v="57.19"/>
    <n v="1.53"/>
    <n v="79.650000000000006"/>
    <n v="7.97"/>
    <n v="87.62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11-21T00:00:00"/>
    <d v="1899-12-30T09:05:00"/>
    <n v="196700"/>
    <x v="0"/>
    <n v="46"/>
    <n v="1.53"/>
    <n v="64.06"/>
    <n v="6.41"/>
    <n v="70.47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11-28T00:00:00"/>
    <d v="1899-12-30T09:09:00"/>
    <m/>
    <x v="0"/>
    <n v="58.1"/>
    <n v="1.53"/>
    <n v="80.92"/>
    <n v="8.1"/>
    <n v="89.02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12-03T00:00:00"/>
    <d v="1899-12-30T10:21:00"/>
    <m/>
    <x v="0"/>
    <n v="55.21"/>
    <n v="1.53"/>
    <n v="76.89"/>
    <n v="7.69"/>
    <n v="84.58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12-17T00:00:00"/>
    <d v="1899-12-30T09:02:00"/>
    <m/>
    <x v="0"/>
    <n v="64.08"/>
    <n v="1.53"/>
    <n v="89.25"/>
    <n v="8.93"/>
    <n v="98.18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12-20T00:00:00"/>
    <d v="1899-12-30T00:51:00"/>
    <m/>
    <x v="0"/>
    <n v="58.72"/>
    <n v="1.53"/>
    <n v="81.78"/>
    <n v="8.18"/>
    <n v="89.96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1-30T00:00:00"/>
    <d v="1899-12-30T11:50:00"/>
    <n v="170233"/>
    <x v="0"/>
    <n v="39.86"/>
    <n v="1.37"/>
    <n v="49.72"/>
    <n v="4.9800000000000004"/>
    <n v="54.7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2-06T00:00:00"/>
    <d v="1899-12-30T06:49:00"/>
    <n v="170770"/>
    <x v="0"/>
    <n v="52.19"/>
    <n v="1.37"/>
    <n v="65.09"/>
    <n v="6.51"/>
    <n v="71.599999999999994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2-11T00:00:00"/>
    <d v="1899-12-30T16:19:00"/>
    <n v="171534"/>
    <x v="0"/>
    <n v="52.92"/>
    <n v="1.38"/>
    <n v="66.290000000000006"/>
    <n v="6.63"/>
    <n v="72.92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2-18T00:00:00"/>
    <d v="1899-12-30T16:09:00"/>
    <n v="172244"/>
    <x v="0"/>
    <n v="44.01"/>
    <n v="1.39"/>
    <n v="55.69"/>
    <n v="5.57"/>
    <n v="61.26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2-27T00:00:00"/>
    <d v="1899-12-30T16:06:00"/>
    <n v="173442"/>
    <x v="0"/>
    <n v="48.48"/>
    <n v="1.43"/>
    <n v="63.11"/>
    <n v="6.32"/>
    <n v="69.430000000000007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3-04T00:00:00"/>
    <d v="1899-12-30T06:45:00"/>
    <n v="173832"/>
    <x v="0"/>
    <n v="53.22"/>
    <n v="1.43"/>
    <n v="69.28"/>
    <n v="6.93"/>
    <n v="76.209999999999994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3-05T00:00:00"/>
    <d v="1899-12-30T10:46:00"/>
    <n v="174097"/>
    <x v="0"/>
    <n v="43.8"/>
    <n v="1.43"/>
    <n v="57.02"/>
    <n v="5.71"/>
    <n v="62.73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3-06T00:00:00"/>
    <d v="1899-12-30T00:31:00"/>
    <n v="174354"/>
    <x v="0"/>
    <n v="36.43"/>
    <n v="1.43"/>
    <n v="47.43"/>
    <n v="4.75"/>
    <n v="52.18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3-13T00:00:00"/>
    <d v="1899-12-30T13:50:00"/>
    <n v="175005"/>
    <x v="0"/>
    <n v="48.64"/>
    <n v="1.45"/>
    <n v="64.209999999999994"/>
    <n v="6.43"/>
    <n v="70.64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3-18T00:00:00"/>
    <d v="1899-12-30T06:57:00"/>
    <n v="175373"/>
    <x v="0"/>
    <n v="59.36"/>
    <n v="1.45"/>
    <n v="78.349999999999994"/>
    <n v="7.84"/>
    <n v="86.19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3-20T00:00:00"/>
    <d v="1899-12-30T06:58:00"/>
    <n v="175685"/>
    <x v="0"/>
    <n v="59.18"/>
    <n v="1.45"/>
    <n v="78.12"/>
    <n v="7.82"/>
    <n v="85.94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3-22T00:00:00"/>
    <d v="1899-12-30T06:54:00"/>
    <n v="175996"/>
    <x v="0"/>
    <n v="48.53"/>
    <n v="1.45"/>
    <n v="64.06"/>
    <n v="6.41"/>
    <n v="70.47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3-25T00:00:00"/>
    <d v="1899-12-30T13:28:00"/>
    <n v="176254"/>
    <x v="0"/>
    <n v="52.35"/>
    <n v="1.45"/>
    <n v="69.099999999999994"/>
    <n v="6.92"/>
    <n v="76.02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3-27T00:00:00"/>
    <d v="1899-12-30T13:53:00"/>
    <n v="176573"/>
    <x v="0"/>
    <n v="52.17"/>
    <n v="1.45"/>
    <n v="68.86"/>
    <n v="6.89"/>
    <n v="75.75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4-10T00:00:00"/>
    <d v="1899-12-30T13:46:00"/>
    <n v="178440"/>
    <x v="0"/>
    <n v="52.41"/>
    <n v="1.45"/>
    <n v="69.180000000000007"/>
    <n v="6.92"/>
    <n v="76.099999999999994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4-11T00:00:00"/>
    <d v="1899-12-30T13:40:00"/>
    <n v="178642"/>
    <x v="0"/>
    <n v="33.71"/>
    <n v="1.45"/>
    <n v="44.5"/>
    <n v="4.46"/>
    <n v="48.96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4-17T00:00:00"/>
    <d v="1899-12-30T14:07:00"/>
    <n v="179104"/>
    <x v="0"/>
    <n v="34.82"/>
    <n v="1.49"/>
    <n v="47.23"/>
    <n v="4.7300000000000004"/>
    <n v="51.96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4-29T00:00:00"/>
    <d v="1899-12-30T08:14:00"/>
    <n v="179258"/>
    <x v="0"/>
    <n v="32.26"/>
    <n v="1.49"/>
    <n v="43.75"/>
    <n v="4.38"/>
    <n v="48.13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4-30T00:00:00"/>
    <d v="1899-12-30T13:28:00"/>
    <n v="179419"/>
    <x v="0"/>
    <n v="31.33"/>
    <n v="1.49"/>
    <n v="42.49"/>
    <n v="4.25"/>
    <n v="46.74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5-23T00:00:00"/>
    <d v="1899-12-30T13:36:00"/>
    <n v="180663"/>
    <x v="0"/>
    <n v="56.46"/>
    <n v="1.49"/>
    <n v="76.58"/>
    <n v="7.66"/>
    <n v="84.24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6-04T00:00:00"/>
    <d v="1899-12-30T08:07:00"/>
    <n v="181100"/>
    <x v="0"/>
    <n v="49.25"/>
    <n v="1.49"/>
    <n v="66.8"/>
    <n v="6.69"/>
    <n v="73.489999999999995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6-28T00:00:00"/>
    <d v="1899-12-30T00:06:00"/>
    <n v="25749"/>
    <x v="0"/>
    <n v="47.85"/>
    <n v="1.43"/>
    <n v="62.29"/>
    <n v="6.23"/>
    <n v="68.52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7-04T00:00:00"/>
    <d v="1899-12-30T08:45:00"/>
    <n v="182956"/>
    <x v="0"/>
    <n v="32.53"/>
    <n v="1.43"/>
    <n v="42.35"/>
    <n v="4.24"/>
    <n v="46.59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7-24T00:00:00"/>
    <d v="1899-12-30T13:26:00"/>
    <n v="184818"/>
    <x v="0"/>
    <n v="26.08"/>
    <n v="1.43"/>
    <n v="33.950000000000003"/>
    <n v="3.4"/>
    <n v="37.35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7-31T00:00:00"/>
    <d v="1899-12-30T09:17:00"/>
    <m/>
    <x v="0"/>
    <n v="60.42"/>
    <n v="1.43"/>
    <n v="78.650000000000006"/>
    <n v="7.87"/>
    <n v="86.52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8-13T00:00:00"/>
    <d v="1899-12-30T14:13:00"/>
    <n v="185681"/>
    <x v="0"/>
    <n v="55.88"/>
    <n v="1.43"/>
    <n v="72.75"/>
    <n v="7.28"/>
    <n v="80.03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8-14T00:00:00"/>
    <d v="1899-12-30T16:00:00"/>
    <n v="185906"/>
    <x v="0"/>
    <n v="38.61"/>
    <n v="1.43"/>
    <n v="50.26"/>
    <n v="5.03"/>
    <n v="55.29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9-26T00:00:00"/>
    <d v="1899-12-30T00:06:00"/>
    <n v="190911"/>
    <x v="0"/>
    <n v="33.590000000000003"/>
    <n v="1.47"/>
    <n v="44.83"/>
    <n v="4.49"/>
    <n v="49.32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10-11T00:00:00"/>
    <d v="1899-12-30T00:04:00"/>
    <n v="191707"/>
    <x v="0"/>
    <n v="64.849999999999994"/>
    <n v="1.48"/>
    <n v="87.37"/>
    <n v="8.74"/>
    <n v="96.11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10-28T00:00:00"/>
    <d v="1899-12-30T07:10:00"/>
    <m/>
    <x v="0"/>
    <n v="53.74"/>
    <n v="1.48"/>
    <n v="72.400000000000006"/>
    <n v="7.25"/>
    <n v="79.650000000000006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10-30T00:00:00"/>
    <d v="1899-12-30T07:19:00"/>
    <m/>
    <x v="0"/>
    <n v="51.91"/>
    <n v="1.48"/>
    <n v="69.94"/>
    <n v="7"/>
    <n v="76.94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11-29T00:00:00"/>
    <d v="1899-12-30T13:35:00"/>
    <m/>
    <x v="0"/>
    <n v="51.1"/>
    <n v="1.46"/>
    <n v="67.92"/>
    <n v="6.8"/>
    <n v="74.72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12-09T00:00:00"/>
    <d v="1899-12-30T07:04:00"/>
    <m/>
    <x v="0"/>
    <n v="58.24"/>
    <n v="1.46"/>
    <n v="77.41"/>
    <n v="7.75"/>
    <n v="85.16"/>
  </r>
  <r>
    <x v="396"/>
    <s v="ACT TCCS - IRPT - Flexible Transport Services - SNT Fleet"/>
    <n v="243227"/>
    <m/>
    <s v="Bus"/>
    <n v="189020"/>
    <m/>
    <s v="MITSUBISHI FUSO"/>
    <s v="ROSA"/>
    <s v="BE64D Standard 4.9 Auto Bus"/>
    <s v="HOLT CALTEX WOOLWORTHS"/>
    <s v="CALTEX Australia - Fuel"/>
    <n v="7071340000000000"/>
    <d v="2019-01-23T00:00:00"/>
    <d v="1899-12-30T00:56:00"/>
    <n v="169970"/>
    <x v="0"/>
    <n v="22.34"/>
    <n v="1.47"/>
    <n v="29.75"/>
    <n v="2.98"/>
    <n v="32.729999999999997"/>
  </r>
  <r>
    <x v="396"/>
    <s v="ACT TCCS - IRPT - Flexible Transport Services - SNT Fleet"/>
    <n v="243227"/>
    <m/>
    <s v="Bus"/>
    <n v="189020"/>
    <m/>
    <s v="MITSUBISHI FUSO"/>
    <s v="ROSA"/>
    <s v="BE64D Standard 4.9 Auto Bus"/>
    <s v="HOLT CALTEX WOOLWORTHS"/>
    <s v="CALTEX Australia - Fuel"/>
    <n v="7071340000000000"/>
    <d v="2019-02-15T00:00:00"/>
    <d v="1899-12-30T13:13:00"/>
    <n v="172588"/>
    <x v="0"/>
    <n v="37.409999999999997"/>
    <n v="1.48"/>
    <n v="50.16"/>
    <n v="5.0199999999999996"/>
    <n v="55.18"/>
  </r>
  <r>
    <x v="396"/>
    <s v="ACT TCCS - IRPT - Flexible Transport Services - SNT Fleet"/>
    <n v="243227"/>
    <m/>
    <s v="Bus"/>
    <n v="189020"/>
    <m/>
    <s v="MITSUBISHI FUSO"/>
    <s v="ROSA"/>
    <s v="BE64D Standard 4.9 Auto Bus"/>
    <s v="HOLT CALTEX WOOLWORTHS"/>
    <s v="CALTEX Australia - Fuel"/>
    <n v="7071340000000000"/>
    <d v="2019-02-20T00:00:00"/>
    <d v="1899-12-30T00:01:00"/>
    <n v="172532"/>
    <x v="0"/>
    <n v="59.87"/>
    <n v="1.48"/>
    <n v="80.28"/>
    <n v="8.0299999999999994"/>
    <n v="88.31"/>
  </r>
  <r>
    <x v="396"/>
    <s v="ACT TCCS - IRPT - Flexible Transport Services - SNT Fleet"/>
    <n v="243227"/>
    <m/>
    <s v="Bus"/>
    <n v="189020"/>
    <m/>
    <s v="MITSUBISHI FUSO"/>
    <s v="ROSA"/>
    <s v="BE64D Standard 4.9 Auto Bus"/>
    <s v="HOLT CALTEX WOOLWORTHS"/>
    <s v="CALTEX Australia - Fuel"/>
    <n v="7071340000000000"/>
    <d v="2019-02-21T00:00:00"/>
    <d v="1899-12-30T13:27:00"/>
    <n v="172731"/>
    <x v="0"/>
    <n v="34.96"/>
    <n v="1.48"/>
    <n v="46.88"/>
    <n v="4.6900000000000004"/>
    <n v="51.57"/>
  </r>
  <r>
    <x v="396"/>
    <s v="ACT TCCS - IRPT - Flexible Transport Services - SNT Fleet"/>
    <n v="243227"/>
    <m/>
    <s v="Bus"/>
    <n v="189020"/>
    <m/>
    <s v="MITSUBISHI FUSO"/>
    <s v="ROSA"/>
    <s v="BE64D Standard 4.9 Auto Bus"/>
    <s v="HOLT CALTEX WOOLWORTHS"/>
    <s v="CALTEX Australia - Fuel"/>
    <n v="7071340000000000"/>
    <d v="2019-02-22T00:00:00"/>
    <d v="1899-12-30T13:40:00"/>
    <n v="172897"/>
    <x v="0"/>
    <n v="31.79"/>
    <n v="1.48"/>
    <n v="42.63"/>
    <n v="4.2699999999999996"/>
    <n v="46.9"/>
  </r>
  <r>
    <x v="396"/>
    <s v="ACT TCCS - IRPT - Flexible Transport Services - SNT Fleet"/>
    <n v="243227"/>
    <m/>
    <s v="Bus"/>
    <n v="189020"/>
    <m/>
    <s v="MITSUBISHI FUSO"/>
    <s v="ROSA"/>
    <s v="BE64D Standard 4.9 Auto Bus"/>
    <s v="HOLT CALTEX WOOLWORTHS"/>
    <s v="CALTEX Australia - Fuel"/>
    <n v="7071340000000000"/>
    <d v="2019-02-26T00:00:00"/>
    <d v="1899-12-30T09:05:00"/>
    <n v="173174"/>
    <x v="0"/>
    <n v="53.31"/>
    <n v="1.48"/>
    <n v="71.48"/>
    <n v="7.15"/>
    <n v="78.63"/>
  </r>
  <r>
    <x v="396"/>
    <s v="ACT TCCS - IRPT - Flexible Transport Services - SNT Fleet"/>
    <n v="243227"/>
    <m/>
    <s v="Bus"/>
    <n v="189020"/>
    <m/>
    <s v="MITSUBISHI FUSO"/>
    <s v="ROSA"/>
    <s v="BE64D Standard 4.9 Auto Bus"/>
    <s v="HOLT CALTEX WOOLWORTHS"/>
    <s v="CALTEX Australia - Fuel"/>
    <n v="7071340000000000"/>
    <d v="2019-02-28T00:00:00"/>
    <d v="1899-12-30T13:21:00"/>
    <n v="173535"/>
    <x v="0"/>
    <n v="23.91"/>
    <n v="1.48"/>
    <n v="32.06"/>
    <n v="3.21"/>
    <n v="35.270000000000003"/>
  </r>
  <r>
    <x v="396"/>
    <s v="ACT TCCS - IRPT - Flexible Transport Services - SNT Fleet"/>
    <n v="243227"/>
    <m/>
    <s v="Bus"/>
    <n v="189020"/>
    <m/>
    <s v="MITSUBISHI FUSO"/>
    <s v="ROSA"/>
    <s v="BE64D Standard 4.9 Auto Bus"/>
    <s v="HOLT CALTEX WOOLWORTHS"/>
    <s v="CALTEX Australia - Fuel"/>
    <n v="7071340000000000"/>
    <d v="2019-03-07T00:00:00"/>
    <d v="1899-12-30T13:22:00"/>
    <n v="174502"/>
    <x v="0"/>
    <n v="40.1"/>
    <n v="1.48"/>
    <n v="53.77"/>
    <n v="5.38"/>
    <n v="59.15"/>
  </r>
  <r>
    <x v="396"/>
    <s v="ACT TCCS - IRPT - Flexible Transport Services - SNT Fleet"/>
    <n v="243227"/>
    <m/>
    <s v="Bus"/>
    <n v="189020"/>
    <m/>
    <s v="MITSUBISHI FUSO"/>
    <s v="ROSA"/>
    <s v="BE64D Standard 4.9 Auto Bus"/>
    <s v="HOLT CALTEX WOOLWORTHS"/>
    <s v="CALTEX Australia - Fuel"/>
    <n v="7071340000000000"/>
    <d v="2019-03-08T00:00:00"/>
    <d v="1899-12-30T13:14:00"/>
    <n v="175714"/>
    <x v="0"/>
    <n v="35.58"/>
    <n v="1.48"/>
    <n v="47.71"/>
    <n v="4.78"/>
    <n v="52.49"/>
  </r>
  <r>
    <x v="396"/>
    <s v="ACT TCCS - IRPT - Flexible Transport Services - SNT Fleet"/>
    <n v="243227"/>
    <m/>
    <s v="Bus"/>
    <n v="189020"/>
    <m/>
    <s v="MITSUBISHI FUSO"/>
    <s v="ROSA"/>
    <s v="BE64D Standard 4.9 Auto Bus"/>
    <s v="HOLT CALTEX WOOLWORTHS"/>
    <s v="CALTEX Australia - Fuel"/>
    <n v="7071340000000000"/>
    <d v="2019-03-29T00:00:00"/>
    <d v="1899-12-30T10:30:00"/>
    <n v="176904"/>
    <x v="0"/>
    <n v="53.17"/>
    <n v="1.48"/>
    <n v="71.3"/>
    <n v="7.14"/>
    <n v="78.44"/>
  </r>
  <r>
    <x v="396"/>
    <s v="ACT TCCS - IRPT - Flexible Transport Services - SNT Fleet"/>
    <n v="243227"/>
    <m/>
    <s v="Bus"/>
    <n v="189020"/>
    <m/>
    <s v="MITSUBISHI FUSO"/>
    <s v="ROSA"/>
    <s v="BE64D Standard 4.9 Auto Bus"/>
    <s v="HOLT CALTEX WOOLWORTHS"/>
    <s v="CALTEX Australia - Fuel"/>
    <n v="7071340000000000"/>
    <d v="2019-04-02T00:00:00"/>
    <d v="1899-12-30T08:57:00"/>
    <n v="177210"/>
    <x v="0"/>
    <n v="54.02"/>
    <n v="1.48"/>
    <n v="72.44"/>
    <n v="7.25"/>
    <n v="79.69"/>
  </r>
  <r>
    <x v="396"/>
    <s v="ACT TCCS - IRPT - Flexible Transport Services - SNT Fleet"/>
    <n v="243227"/>
    <m/>
    <s v="Bus"/>
    <n v="189020"/>
    <m/>
    <s v="MITSUBISHI FUSO"/>
    <s v="ROSA"/>
    <s v="BE64D Standard 4.9 Auto Bus"/>
    <s v="HOLT CALTEX WOOLWORTHS"/>
    <s v="CALTEX Australia - Fuel"/>
    <n v="7071340000000000"/>
    <d v="2019-04-03T00:00:00"/>
    <d v="1899-12-30T13:42:00"/>
    <n v="77499"/>
    <x v="0"/>
    <n v="57.19"/>
    <n v="1.48"/>
    <n v="76.69"/>
    <n v="7.67"/>
    <n v="84.36"/>
  </r>
  <r>
    <x v="396"/>
    <s v="ACT TCCS - IRPT - Flexible Transport Services - SNT Fleet"/>
    <n v="243227"/>
    <m/>
    <s v="Bus"/>
    <n v="189020"/>
    <m/>
    <s v="MITSUBISHI FUSO"/>
    <s v="ROSA"/>
    <s v="BE64D Standard 4.9 Auto Bus"/>
    <s v="HOLT CALTEX WOOLWORTHS"/>
    <s v="CALTEX Australia - Fuel"/>
    <n v="7071340000000000"/>
    <d v="2019-04-09T00:00:00"/>
    <d v="1899-12-30T08:58:00"/>
    <n v="176194"/>
    <x v="0"/>
    <n v="57.72"/>
    <n v="1.5"/>
    <n v="78.819999999999993"/>
    <n v="7.89"/>
    <n v="86.71"/>
  </r>
  <r>
    <x v="396"/>
    <s v="ACT TCCS - IRPT - Flexible Transport Services - SNT Fleet"/>
    <n v="243227"/>
    <m/>
    <s v="Bus"/>
    <n v="189020"/>
    <m/>
    <s v="MITSUBISHI FUSO"/>
    <s v="ROSA"/>
    <s v="BE64D Standard 4.9 Auto Bus"/>
    <s v="HOLT CALTEX WOOLWORTHS"/>
    <s v="CALTEX Australia - Fuel"/>
    <n v="7071340000000000"/>
    <d v="2019-09-10T00:00:00"/>
    <d v="1899-12-30T09:59:00"/>
    <n v="188528"/>
    <x v="0"/>
    <n v="30.05"/>
    <n v="1.5"/>
    <n v="41.04"/>
    <n v="4.1100000000000003"/>
    <n v="45.15"/>
  </r>
  <r>
    <x v="396"/>
    <s v="ACT TCCS - IRPT - Flexible Transport Services - SNT Fleet"/>
    <n v="243227"/>
    <m/>
    <s v="Bus"/>
    <n v="189020"/>
    <m/>
    <s v="MITSUBISHI FUSO"/>
    <s v="ROSA"/>
    <s v="BE64D Standard 4.9 Auto Bus"/>
    <s v="HOLT CALTEX WOOLWORTHS"/>
    <s v="CALTEX Australia - Fuel"/>
    <n v="7071340000000000"/>
    <d v="2019-11-11T00:00:00"/>
    <d v="1899-12-30T13:12:00"/>
    <m/>
    <x v="0"/>
    <n v="55.97"/>
    <n v="1.55"/>
    <n v="78.97"/>
    <n v="7.9"/>
    <n v="86.87"/>
  </r>
  <r>
    <x v="396"/>
    <s v="ACT TCCS - IRPT - Flexible Transport Services - SNT Fleet"/>
    <n v="243227"/>
    <m/>
    <s v="Bus"/>
    <n v="189020"/>
    <m/>
    <s v="MITSUBISHI FUSO"/>
    <s v="ROSA"/>
    <s v="BE64D Standard 4.9 Auto Bus"/>
    <s v="HOLT CALTEX WOOLWORTHS"/>
    <s v="CALTEX Australia - Fuel"/>
    <n v="7071340000000000"/>
    <d v="2019-12-10T00:00:00"/>
    <d v="1899-12-30T00:47:00"/>
    <m/>
    <x v="0"/>
    <n v="52.09"/>
    <n v="1.57"/>
    <n v="74.45"/>
    <n v="7.45"/>
    <n v="81.900000000000006"/>
  </r>
  <r>
    <x v="396"/>
    <s v="ACT TCCS - IRPT - Flexible Transport Services - SNT Fleet"/>
    <n v="243227"/>
    <m/>
    <s v="Bus"/>
    <n v="189020"/>
    <m/>
    <s v="MITSUBISHI FUSO"/>
    <s v="ROSA"/>
    <s v="BE64D Standard 4.9 Auto Bus"/>
    <s v="WESTON CALTEX WOOLWORTHS"/>
    <s v="CALTEX Australia - Fuel"/>
    <n v="7071340000000000"/>
    <d v="2019-05-03T00:00:00"/>
    <d v="1899-12-30T09:43:00"/>
    <n v="179565"/>
    <x v="0"/>
    <n v="28.06"/>
    <n v="1.53"/>
    <n v="39.08"/>
    <n v="3.91"/>
    <n v="42.99"/>
  </r>
  <r>
    <x v="396"/>
    <s v="ACT TCCS - IRPT - Flexible Transport Services - SNT Fleet"/>
    <n v="243227"/>
    <m/>
    <s v="Bus"/>
    <n v="189020"/>
    <m/>
    <s v="MITSUBISHI FUSO"/>
    <s v="ROSA"/>
    <s v="BE64D Standard 4.9 Auto Bus"/>
    <s v="WESTON CALTEX WOOLWORTHS"/>
    <s v="CALTEX Australia - Fuel"/>
    <n v="7071340000000000"/>
    <d v="2019-09-02T00:00:00"/>
    <d v="1899-12-30T10:28:00"/>
    <n v="187253"/>
    <x v="0"/>
    <n v="52.58"/>
    <n v="1.52"/>
    <n v="72.75"/>
    <n v="7.28"/>
    <n v="80.03"/>
  </r>
  <r>
    <x v="397"/>
    <s v="ACT TCCS - IRPT - Flexible Transport Services - SNT Fleet"/>
    <n v="243228"/>
    <m/>
    <s v="Bus"/>
    <n v="189021"/>
    <m/>
    <s v="MITSUBISHI FUSO"/>
    <s v="ROSA"/>
    <s v="BE64D Standard 4.9 Auto Bus"/>
    <s v="BELCONNEN WOOLWORTHS S/STN"/>
    <s v="CALTEX Australia - Fuel"/>
    <n v="7071340000000000"/>
    <d v="2019-01-16T00:00:00"/>
    <d v="1899-12-30T09:46:00"/>
    <n v="8380"/>
    <x v="0"/>
    <n v="55.97"/>
    <n v="1.26"/>
    <n v="64"/>
    <n v="6.4"/>
    <n v="70.400000000000006"/>
  </r>
  <r>
    <x v="397"/>
    <s v="ACT TCCS - IRPT - Flexible Transport Services - SNT Fleet"/>
    <n v="243228"/>
    <m/>
    <s v="Bus"/>
    <n v="189021"/>
    <m/>
    <s v="MITSUBISHI FUSO"/>
    <s v="ROSA"/>
    <s v="BE64D Standard 4.9 Auto Bus"/>
    <s v="BELCONNEN WOOLWORTHS S/STN"/>
    <s v="CALTEX Australia - Fuel"/>
    <n v="7071340000000000"/>
    <d v="2019-01-25T00:00:00"/>
    <d v="1899-12-30T11:05:00"/>
    <n v="139333"/>
    <x v="0"/>
    <n v="69.900000000000006"/>
    <n v="1.31"/>
    <n v="82.94"/>
    <n v="8.2899999999999991"/>
    <n v="91.23"/>
  </r>
  <r>
    <x v="397"/>
    <s v="ACT TCCS - IRPT - Flexible Transport Services - SNT Fleet"/>
    <n v="243228"/>
    <m/>
    <s v="Bus"/>
    <n v="189021"/>
    <m/>
    <s v="MITSUBISHI FUSO"/>
    <s v="ROSA"/>
    <s v="BE64D Standard 4.9 Auto Bus"/>
    <s v="BELCONNEN WOOLWORTHS S/STN"/>
    <s v="CALTEX Australia - Fuel"/>
    <n v="7071340000000000"/>
    <d v="2019-02-06T00:00:00"/>
    <d v="1899-12-30T11:15:00"/>
    <n v="139711"/>
    <x v="0"/>
    <n v="26.39"/>
    <n v="1.34"/>
    <n v="32.090000000000003"/>
    <n v="3.21"/>
    <n v="35.299999999999997"/>
  </r>
  <r>
    <x v="397"/>
    <s v="ACT TCCS - IRPT - Flexible Transport Services - SNT Fleet"/>
    <n v="243228"/>
    <m/>
    <s v="Bus"/>
    <n v="189021"/>
    <m/>
    <s v="MITSUBISHI FUSO"/>
    <s v="ROSA"/>
    <s v="BE64D Standard 4.9 Auto Bus"/>
    <s v="CALTEX  HUGHES"/>
    <s v="CALTEX Australia - Fuel"/>
    <n v="7071340000000000"/>
    <d v="2019-03-29T00:00:00"/>
    <d v="1899-12-30T10:40:00"/>
    <n v="141602"/>
    <x v="0"/>
    <n v="30.02"/>
    <n v="1.46"/>
    <n v="39.82"/>
    <n v="3.98"/>
    <n v="43.8"/>
  </r>
  <r>
    <x v="397"/>
    <s v="ACT TCCS - IRPT - Flexible Transport Services - SNT Fleet"/>
    <n v="243228"/>
    <m/>
    <s v="Bus"/>
    <n v="189021"/>
    <m/>
    <s v="MITSUBISHI FUSO"/>
    <s v="ROSA"/>
    <s v="BE64D Standard 4.9 Auto Bus"/>
    <s v="CALTEX NICHOLLS STAR MART"/>
    <s v="CALTEX Australia - Fuel"/>
    <n v="7071340000000000"/>
    <d v="2019-01-08T00:00:00"/>
    <d v="1899-12-30T11:58:00"/>
    <n v="138192"/>
    <x v="0"/>
    <n v="48.91"/>
    <n v="1.27"/>
    <n v="56.61"/>
    <n v="5.66"/>
    <n v="62.27"/>
  </r>
  <r>
    <x v="397"/>
    <s v="ACT TCCS - IRPT - Flexible Transport Services - SNT Fleet"/>
    <n v="243228"/>
    <m/>
    <s v="Bus"/>
    <n v="189021"/>
    <m/>
    <s v="MITSUBISHI FUSO"/>
    <s v="ROSA"/>
    <s v="BE64D Standard 4.9 Auto Bus"/>
    <s v="CALWELL CALTEX WOOLWORTHS"/>
    <s v="CALTEX Australia - Fuel"/>
    <n v="7071340000000000"/>
    <d v="2019-02-08T00:00:00"/>
    <d v="1899-12-30T00:52:00"/>
    <n v="139943"/>
    <x v="0"/>
    <n v="51.52"/>
    <n v="1.35"/>
    <n v="63.23"/>
    <n v="6.32"/>
    <n v="69.55"/>
  </r>
  <r>
    <x v="397"/>
    <s v="ACT TCCS - IRPT - Flexible Transport Services - SNT Fleet"/>
    <n v="243228"/>
    <m/>
    <s v="Bus"/>
    <n v="189021"/>
    <m/>
    <s v="MITSUBISHI FUSO"/>
    <s v="ROSA"/>
    <s v="BE64D Standard 4.9 Auto Bus"/>
    <s v="CALWELL CALTEX WOOLWORTHS"/>
    <s v="CALTEX Australia - Fuel"/>
    <n v="7071340000000000"/>
    <d v="2019-03-15T00:00:00"/>
    <d v="1899-12-30T11:01:00"/>
    <n v="141119"/>
    <x v="0"/>
    <n v="34.950000000000003"/>
    <n v="1.43"/>
    <n v="45.34"/>
    <n v="4.53"/>
    <n v="49.87"/>
  </r>
  <r>
    <x v="397"/>
    <s v="ACT TCCS - IRPT - Flexible Transport Services - SNT Fleet"/>
    <n v="243228"/>
    <m/>
    <s v="Bus"/>
    <n v="189021"/>
    <m/>
    <s v="MITSUBISHI FUSO"/>
    <s v="ROSA"/>
    <s v="BE64D Standard 4.9 Auto Bus"/>
    <s v="EG FUELCO 1744 MAWSON"/>
    <s v="CALTEX Australia - Fuel"/>
    <n v="7071340000000000"/>
    <d v="2019-04-02T00:00:00"/>
    <d v="1899-12-30T11:41:00"/>
    <n v="141882"/>
    <x v="0"/>
    <n v="60.04"/>
    <n v="1.41"/>
    <n v="76.91"/>
    <n v="7.69"/>
    <n v="84.6"/>
  </r>
  <r>
    <x v="397"/>
    <s v="ACT TCCS - IRPT - Flexible Transport Services - SNT Fleet"/>
    <n v="243228"/>
    <m/>
    <s v="Bus"/>
    <n v="189021"/>
    <m/>
    <s v="MITSUBISHI FUSO"/>
    <s v="ROSA"/>
    <s v="BE64D Standard 4.9 Auto Bus"/>
    <s v="EG FUELCO 1744 MAWSON"/>
    <s v="CALTEX Australia - Fuel"/>
    <n v="7071340000000000"/>
    <d v="2019-04-04T00:00:00"/>
    <d v="1899-12-30T11:03:00"/>
    <m/>
    <x v="0"/>
    <n v="29.57"/>
    <n v="1.41"/>
    <n v="37.869999999999997"/>
    <n v="3.79"/>
    <n v="41.66"/>
  </r>
  <r>
    <x v="397"/>
    <s v="ACT TCCS - IRPT - Flexible Transport Services - SNT Fleet"/>
    <n v="243228"/>
    <m/>
    <s v="Bus"/>
    <n v="189021"/>
    <m/>
    <s v="MITSUBISHI FUSO"/>
    <s v="ROSA"/>
    <s v="BE64D Standard 4.9 Auto Bus"/>
    <s v="FYSHWICK S/STN"/>
    <s v="CALTEX Australia - Fuel"/>
    <n v="7071340000000000"/>
    <d v="2019-01-10T00:00:00"/>
    <d v="1899-12-30T09:00:00"/>
    <n v="138385"/>
    <x v="0"/>
    <n v="34.03"/>
    <n v="1.25"/>
    <n v="38.81"/>
    <n v="3.88"/>
    <n v="42.69"/>
  </r>
  <r>
    <x v="397"/>
    <s v="ACT TCCS - IRPT - Flexible Transport Services - SNT Fleet"/>
    <n v="243228"/>
    <m/>
    <s v="Bus"/>
    <n v="189021"/>
    <m/>
    <s v="MITSUBISHI FUSO"/>
    <s v="ROSA"/>
    <s v="BE64D Standard 4.9 Auto Bus"/>
    <s v="FYSHWICK S/STN"/>
    <s v="CALTEX Australia - Fuel"/>
    <n v="7071340000000000"/>
    <d v="2019-01-11T00:00:00"/>
    <d v="1899-12-30T14:31:00"/>
    <n v="138624"/>
    <x v="0"/>
    <n v="39.06"/>
    <n v="1.25"/>
    <n v="44.55"/>
    <n v="4.46"/>
    <n v="49.01"/>
  </r>
  <r>
    <x v="397"/>
    <s v="ACT TCCS - IRPT - Flexible Transport Services - SNT Fleet"/>
    <n v="243228"/>
    <m/>
    <s v="Bus"/>
    <n v="189021"/>
    <m/>
    <s v="MITSUBISHI FUSO"/>
    <s v="ROSA"/>
    <s v="BE64D Standard 4.9 Auto Bus"/>
    <s v="FYSHWICK S/STN"/>
    <s v="CALTEX Australia - Fuel"/>
    <n v="7071340000000000"/>
    <d v="2019-01-17T00:00:00"/>
    <d v="1899-12-30T13:33:00"/>
    <n v="139017"/>
    <x v="0"/>
    <n v="35.409999999999997"/>
    <n v="1.25"/>
    <n v="40.31"/>
    <n v="4.03"/>
    <n v="44.34"/>
  </r>
  <r>
    <x v="397"/>
    <s v="ACT TCCS - IRPT - Flexible Transport Services - SNT Fleet"/>
    <n v="243228"/>
    <m/>
    <s v="Bus"/>
    <n v="189021"/>
    <m/>
    <s v="MITSUBISHI FUSO"/>
    <s v="ROSA"/>
    <s v="BE64D Standard 4.9 Auto Bus"/>
    <s v="FYSHWICK S/STN"/>
    <s v="CALTEX Australia - Fuel"/>
    <n v="7071340000000000"/>
    <d v="2019-01-29T00:00:00"/>
    <d v="1899-12-30T13:28:00"/>
    <n v="139552"/>
    <x v="0"/>
    <n v="32.53"/>
    <n v="1.31"/>
    <n v="38.71"/>
    <n v="3.87"/>
    <n v="42.58"/>
  </r>
  <r>
    <x v="397"/>
    <s v="ACT TCCS - IRPT - Flexible Transport Services - SNT Fleet"/>
    <n v="243228"/>
    <m/>
    <s v="Bus"/>
    <n v="189021"/>
    <m/>
    <s v="MITSUBISHI FUSO"/>
    <s v="ROSA"/>
    <s v="BE64D Standard 4.9 Auto Bus"/>
    <s v="FYSHWICK S/STN"/>
    <s v="CALTEX Australia - Fuel"/>
    <n v="7071340000000000"/>
    <d v="2019-11-27T00:00:00"/>
    <d v="1899-12-30T13:33:00"/>
    <m/>
    <x v="0"/>
    <n v="40.799999999999997"/>
    <n v="1.42"/>
    <n v="52.64"/>
    <n v="5.26"/>
    <n v="57.9"/>
  </r>
  <r>
    <x v="397"/>
    <s v="ACT TCCS - IRPT - Flexible Transport Services - SNT Fleet"/>
    <n v="243228"/>
    <m/>
    <s v="Bus"/>
    <n v="189021"/>
    <m/>
    <s v="MITSUBISHI FUSO"/>
    <s v="ROSA"/>
    <s v="BE64D Standard 4.9 Auto Bus"/>
    <s v="GUNGAHLIN WOOLWORTHS S/STN"/>
    <s v="CALTEX Australia - Fuel"/>
    <n v="7071340000000000"/>
    <d v="2019-01-02T00:00:00"/>
    <d v="1899-12-30T10:55:00"/>
    <m/>
    <x v="0"/>
    <n v="50.3"/>
    <n v="1.33"/>
    <n v="60.94"/>
    <n v="6.09"/>
    <n v="67.03"/>
  </r>
  <r>
    <x v="397"/>
    <s v="ACT TCCS - IRPT - Flexible Transport Services - SNT Fleet"/>
    <n v="243228"/>
    <m/>
    <s v="Bus"/>
    <n v="189021"/>
    <m/>
    <s v="MITSUBISHI FUSO"/>
    <s v="ROSA"/>
    <s v="BE64D Standard 4.9 Auto Bus"/>
    <s v="HOLT CALTEX WOOLWORTHS"/>
    <s v="CALTEX Australia - Fuel"/>
    <n v="7071340000000000"/>
    <d v="2019-11-12T00:00:00"/>
    <d v="1899-12-30T08:54:00"/>
    <n v="369338"/>
    <x v="0"/>
    <n v="58.79"/>
    <n v="1.47"/>
    <n v="78.53"/>
    <n v="7.85"/>
    <n v="86.38"/>
  </r>
  <r>
    <x v="397"/>
    <s v="ACT TCCS - IRPT - Flexible Transport Services - SNT Fleet"/>
    <n v="243228"/>
    <m/>
    <s v="Bus"/>
    <n v="189021"/>
    <m/>
    <s v="MITSUBISHI FUSO"/>
    <s v="ROSA"/>
    <s v="BE64D Standard 4.9 Auto Bus"/>
    <s v="HUME WOOLWORTHS S/STN"/>
    <s v="CALTEX Australia - Fuel"/>
    <n v="7071340000000000"/>
    <d v="2019-03-06T00:00:00"/>
    <d v="1899-12-30T10:20:00"/>
    <n v="140466"/>
    <x v="0"/>
    <n v="51.79"/>
    <n v="1.41"/>
    <n v="66.34"/>
    <n v="6.63"/>
    <n v="72.97"/>
  </r>
  <r>
    <x v="397"/>
    <s v="ACT TCCS - IRPT - Flexible Transport Services - SNT Fleet"/>
    <n v="243228"/>
    <m/>
    <s v="Bus"/>
    <n v="189021"/>
    <m/>
    <s v="MITSUBISHI FUSO"/>
    <s v="ROSA"/>
    <s v="BE64D Standard 4.9 Auto Bus"/>
    <s v="HUME WOOLWORTHS S/STN"/>
    <s v="CALTEX Australia - Fuel"/>
    <n v="7071340000000000"/>
    <d v="2019-03-07T00:00:00"/>
    <d v="1899-12-30T13:19:00"/>
    <n v="140768"/>
    <x v="0"/>
    <n v="55.13"/>
    <n v="1.41"/>
    <n v="70.62"/>
    <n v="7.06"/>
    <n v="77.680000000000007"/>
  </r>
  <r>
    <x v="397"/>
    <s v="ACT TCCS - IRPT - Flexible Transport Services - SNT Fleet"/>
    <n v="243228"/>
    <m/>
    <s v="Bus"/>
    <n v="189021"/>
    <m/>
    <s v="MITSUBISHI FUSO"/>
    <s v="ROSA"/>
    <s v="BE64D Standard 4.9 Auto Bus"/>
    <s v="HUME WOOLWORTHS S/STN"/>
    <s v="CALTEX Australia - Fuel"/>
    <n v="7071340000000000"/>
    <d v="2019-03-08T00:00:00"/>
    <d v="1899-12-30T11:55:00"/>
    <n v="140331"/>
    <x v="0"/>
    <n v="26.83"/>
    <n v="1.41"/>
    <n v="34.36"/>
    <n v="3.44"/>
    <n v="37.799999999999997"/>
  </r>
  <r>
    <x v="397"/>
    <s v="ACT TCCS - IRPT - Flexible Transport Services - SNT Fleet"/>
    <n v="243228"/>
    <m/>
    <s v="Bus"/>
    <n v="189021"/>
    <m/>
    <s v="MITSUBISHI FUSO"/>
    <s v="ROSA"/>
    <s v="BE64D Standard 4.9 Auto Bus"/>
    <s v="HUME WOOLWORTHS S/STN"/>
    <s v="CALTEX Australia - Fuel"/>
    <n v="7071340000000000"/>
    <d v="2019-03-18T00:00:00"/>
    <d v="1899-12-30T15:48:00"/>
    <n v="8237"/>
    <x v="0"/>
    <n v="57.38"/>
    <n v="1.43"/>
    <n v="74.55"/>
    <n v="7.46"/>
    <n v="82.01"/>
  </r>
  <r>
    <x v="397"/>
    <s v="ACT TCCS - IRPT - Flexible Transport Services - SNT Fleet"/>
    <n v="243228"/>
    <m/>
    <s v="Bus"/>
    <n v="189021"/>
    <m/>
    <s v="MITSUBISHI FUSO"/>
    <s v="ROSA"/>
    <s v="BE64D Standard 4.9 Auto Bus"/>
    <s v="WESTON CALTEX WOOLWORTHS"/>
    <s v="CALTEX Australia - Fuel"/>
    <n v="7071340000000000"/>
    <d v="2019-02-05T00:00:00"/>
    <d v="1899-12-30T08:45:00"/>
    <n v="139596"/>
    <x v="0"/>
    <n v="22.44"/>
    <n v="1.35"/>
    <n v="27.6"/>
    <n v="2.76"/>
    <n v="30.36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1-15T00:00:00"/>
    <d v="1899-12-30T00:39:00"/>
    <m/>
    <x v="0"/>
    <n v="65.760000000000005"/>
    <n v="1.28"/>
    <n v="76.45"/>
    <n v="7.65"/>
    <n v="84.1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2-07T00:00:00"/>
    <d v="1899-12-30T13:41:00"/>
    <m/>
    <x v="0"/>
    <n v="77.08"/>
    <n v="1.36"/>
    <n v="95.22"/>
    <n v="9.52"/>
    <n v="104.74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2-15T00:00:00"/>
    <d v="1899-12-30T14:18:00"/>
    <m/>
    <x v="0"/>
    <n v="65.42"/>
    <n v="1.39"/>
    <n v="82.65"/>
    <n v="8.27"/>
    <n v="90.92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2-19T00:00:00"/>
    <d v="1899-12-30T13:32:00"/>
    <m/>
    <x v="0"/>
    <n v="57.95"/>
    <n v="1.4"/>
    <n v="73.73"/>
    <n v="7.37"/>
    <n v="81.099999999999994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2-21T00:00:00"/>
    <d v="1899-12-30T14:10:00"/>
    <m/>
    <x v="0"/>
    <n v="52.56"/>
    <n v="1.4"/>
    <n v="66.87"/>
    <n v="6.69"/>
    <n v="73.56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3-01T00:00:00"/>
    <d v="1899-12-30T14:09:00"/>
    <m/>
    <x v="0"/>
    <n v="72.08"/>
    <n v="1.42"/>
    <n v="93.03"/>
    <n v="9.3000000000000007"/>
    <n v="102.33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3-07T00:00:00"/>
    <d v="1899-12-30T14:20:00"/>
    <m/>
    <x v="0"/>
    <n v="65.75"/>
    <n v="1.45"/>
    <n v="86.89"/>
    <n v="8.69"/>
    <n v="95.58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3-12T00:00:00"/>
    <d v="1899-12-30T00:59:00"/>
    <m/>
    <x v="0"/>
    <n v="61.48"/>
    <n v="1.46"/>
    <n v="81.5"/>
    <n v="8.15"/>
    <n v="89.65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3-20T00:00:00"/>
    <d v="1899-12-30T13:56:00"/>
    <m/>
    <x v="0"/>
    <n v="66.400000000000006"/>
    <n v="1.46"/>
    <n v="88.07"/>
    <n v="8.81"/>
    <n v="96.88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3-27T00:00:00"/>
    <d v="1899-12-30T14:13:00"/>
    <m/>
    <x v="0"/>
    <n v="39.42"/>
    <n v="1.46"/>
    <n v="52.28"/>
    <n v="5.23"/>
    <n v="57.51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3-29T00:00:00"/>
    <d v="1899-12-30T14:15:00"/>
    <m/>
    <x v="0"/>
    <n v="62.33"/>
    <n v="1.46"/>
    <n v="82.67"/>
    <n v="8.27"/>
    <n v="90.94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4-10T00:00:00"/>
    <d v="1899-12-30T13:22:00"/>
    <m/>
    <x v="0"/>
    <n v="45.19"/>
    <n v="1.45"/>
    <n v="59.75"/>
    <n v="5.98"/>
    <n v="65.73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4-12T00:00:00"/>
    <d v="1899-12-30T13:52:00"/>
    <m/>
    <x v="0"/>
    <n v="53.74"/>
    <n v="1.45"/>
    <n v="71.05"/>
    <n v="7.11"/>
    <n v="78.16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4-24T00:00:00"/>
    <d v="1899-12-30T13:20:00"/>
    <m/>
    <x v="0"/>
    <n v="27.02"/>
    <n v="1.46"/>
    <n v="35.840000000000003"/>
    <n v="3.58"/>
    <n v="39.42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5-08T00:00:00"/>
    <d v="1899-12-30T00:57:00"/>
    <m/>
    <x v="0"/>
    <n v="57.54"/>
    <n v="1.49"/>
    <n v="77.89"/>
    <n v="7.79"/>
    <n v="85.68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5-15T00:00:00"/>
    <d v="1899-12-30T14:12:00"/>
    <m/>
    <x v="0"/>
    <n v="53.64"/>
    <n v="1.49"/>
    <n v="72.61"/>
    <n v="7.26"/>
    <n v="79.87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5-17T00:00:00"/>
    <d v="1899-12-30T13:56:00"/>
    <m/>
    <x v="0"/>
    <n v="53.78"/>
    <n v="1.49"/>
    <n v="72.8"/>
    <n v="7.28"/>
    <n v="80.08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5-22T00:00:00"/>
    <d v="1899-12-30T14:24:00"/>
    <m/>
    <x v="0"/>
    <n v="50.2"/>
    <n v="1.46"/>
    <n v="66.58"/>
    <n v="6.66"/>
    <n v="73.239999999999995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5-24T00:00:00"/>
    <d v="1899-12-30T14:17:00"/>
    <m/>
    <x v="0"/>
    <n v="66.900000000000006"/>
    <n v="1.46"/>
    <n v="88.74"/>
    <n v="8.8699999999999992"/>
    <n v="97.61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5-30T00:00:00"/>
    <d v="1899-12-30T10:12:00"/>
    <m/>
    <x v="0"/>
    <n v="70.180000000000007"/>
    <n v="1.46"/>
    <n v="93.08"/>
    <n v="9.31"/>
    <n v="102.39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6-05T00:00:00"/>
    <d v="1899-12-30T00:50:00"/>
    <m/>
    <x v="0"/>
    <n v="61.58"/>
    <n v="1.46"/>
    <n v="81.680000000000007"/>
    <n v="8.17"/>
    <n v="89.85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6-07T00:00:00"/>
    <d v="1899-12-30T13:08:00"/>
    <m/>
    <x v="0"/>
    <n v="71.69"/>
    <n v="1.46"/>
    <n v="95.09"/>
    <n v="9.51"/>
    <n v="104.6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6-13T00:00:00"/>
    <d v="1899-12-30T14:01:00"/>
    <m/>
    <x v="0"/>
    <n v="53.7"/>
    <n v="1.46"/>
    <n v="71.23"/>
    <n v="7.12"/>
    <n v="78.349999999999994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6-28T00:00:00"/>
    <d v="1899-12-30T14:13:00"/>
    <n v="176945"/>
    <x v="0"/>
    <n v="46.25"/>
    <n v="1.41"/>
    <n v="59.2"/>
    <n v="5.92"/>
    <n v="65.12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7-03T00:00:00"/>
    <d v="1899-12-30T14:16:00"/>
    <m/>
    <x v="0"/>
    <n v="60.45"/>
    <n v="1.43"/>
    <n v="78.47"/>
    <n v="7.85"/>
    <n v="86.32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7-05T00:00:00"/>
    <d v="1899-12-30T13:30:00"/>
    <m/>
    <x v="0"/>
    <n v="60.09"/>
    <n v="1.43"/>
    <n v="78.010000000000005"/>
    <n v="7.8"/>
    <n v="85.81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8-14T00:00:00"/>
    <d v="1899-12-30T14:15:00"/>
    <m/>
    <x v="0"/>
    <n v="58.47"/>
    <n v="1.48"/>
    <n v="78.62"/>
    <n v="7.86"/>
    <n v="86.48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8-28T00:00:00"/>
    <d v="1899-12-30T14:15:00"/>
    <m/>
    <x v="0"/>
    <n v="55.1"/>
    <n v="1.45"/>
    <n v="72.849999999999994"/>
    <n v="7.29"/>
    <n v="80.14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9-05T00:00:00"/>
    <d v="1899-12-30T00:37:00"/>
    <m/>
    <x v="0"/>
    <n v="61.27"/>
    <n v="1.46"/>
    <n v="81.05"/>
    <n v="8.11"/>
    <n v="89.16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9-09T00:00:00"/>
    <d v="1899-12-30T00:49:00"/>
    <m/>
    <x v="0"/>
    <n v="61.33"/>
    <n v="1.45"/>
    <n v="80.87"/>
    <n v="8.09"/>
    <n v="88.96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9-13T00:00:00"/>
    <d v="1899-12-30T13:36:00"/>
    <m/>
    <x v="0"/>
    <n v="70.27"/>
    <n v="1.45"/>
    <n v="92.66"/>
    <n v="9.27"/>
    <n v="101.93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0-14T00:00:00"/>
    <d v="1899-12-30T11:04:00"/>
    <n v="186129"/>
    <x v="0"/>
    <n v="25.05"/>
    <n v="1.55"/>
    <n v="35.35"/>
    <n v="3.54"/>
    <n v="38.89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0-23T00:00:00"/>
    <d v="1899-12-30T14:11:00"/>
    <m/>
    <x v="0"/>
    <n v="48.54"/>
    <n v="1.55"/>
    <n v="68.48"/>
    <n v="6.85"/>
    <n v="75.33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0-25T00:00:00"/>
    <d v="1899-12-30T14:15:00"/>
    <m/>
    <x v="0"/>
    <n v="70.930000000000007"/>
    <n v="1.57"/>
    <n v="101.36"/>
    <n v="10.14"/>
    <n v="111.5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0-29T00:00:00"/>
    <d v="1899-12-30T14:23:00"/>
    <m/>
    <x v="0"/>
    <n v="57.3"/>
    <n v="1.57"/>
    <n v="81.89"/>
    <n v="8.19"/>
    <n v="90.08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0-31T00:00:00"/>
    <d v="1899-12-30T14:14:00"/>
    <m/>
    <x v="0"/>
    <n v="46.89"/>
    <n v="1.57"/>
    <n v="67.010000000000005"/>
    <n v="6.71"/>
    <n v="73.72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1-04T00:00:00"/>
    <d v="1899-12-30T14:05:00"/>
    <m/>
    <x v="0"/>
    <n v="64.239999999999995"/>
    <n v="1.57"/>
    <n v="91.81"/>
    <n v="9.19"/>
    <n v="101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1-06T00:00:00"/>
    <d v="1899-12-30T14:15:00"/>
    <m/>
    <x v="0"/>
    <n v="57.94"/>
    <n v="1.56"/>
    <n v="82.27"/>
    <n v="8.23"/>
    <n v="90.5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1-08T00:00:00"/>
    <d v="1899-12-30T13:30:00"/>
    <m/>
    <x v="0"/>
    <n v="66.290000000000006"/>
    <n v="1.56"/>
    <n v="94.13"/>
    <n v="9.42"/>
    <n v="103.55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1-12T00:00:00"/>
    <d v="1899-12-30T00:30:00"/>
    <m/>
    <x v="0"/>
    <n v="56.51"/>
    <n v="1.56"/>
    <n v="80.25"/>
    <n v="8.0299999999999994"/>
    <n v="88.28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1-15T00:00:00"/>
    <d v="1899-12-30T14:19:00"/>
    <m/>
    <x v="0"/>
    <n v="41.85"/>
    <n v="1.56"/>
    <n v="59.43"/>
    <n v="5.95"/>
    <n v="65.38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1-19T00:00:00"/>
    <d v="1899-12-30T13:54:00"/>
    <m/>
    <x v="0"/>
    <n v="68.180000000000007"/>
    <n v="1.56"/>
    <n v="96.82"/>
    <n v="9.69"/>
    <n v="106.51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1-25T00:00:00"/>
    <d v="1899-12-30T14:15:00"/>
    <m/>
    <x v="0"/>
    <n v="71.36"/>
    <n v="1.56"/>
    <n v="101.33"/>
    <n v="10.14"/>
    <n v="111.47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1-27T00:00:00"/>
    <d v="1899-12-30T14:19:00"/>
    <m/>
    <x v="0"/>
    <n v="60.09"/>
    <n v="1.53"/>
    <n v="83.69"/>
    <n v="8.3699999999999992"/>
    <n v="92.06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1-29T00:00:00"/>
    <d v="1899-12-30T13:59:00"/>
    <m/>
    <x v="0"/>
    <n v="60.02"/>
    <n v="1.53"/>
    <n v="83.59"/>
    <n v="8.36"/>
    <n v="91.95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2-02T00:00:00"/>
    <d v="1899-12-30T13:45:00"/>
    <n v="10063"/>
    <x v="0"/>
    <n v="37.51"/>
    <n v="1.53"/>
    <n v="52.25"/>
    <n v="5.23"/>
    <n v="57.48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2-06T00:00:00"/>
    <d v="1899-12-30T14:04:00"/>
    <m/>
    <x v="0"/>
    <n v="62.51"/>
    <n v="1.53"/>
    <n v="87.06"/>
    <n v="8.7100000000000009"/>
    <n v="95.77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2-10T00:00:00"/>
    <d v="1899-12-30T13:27:00"/>
    <n v="7640"/>
    <x v="0"/>
    <n v="54.03"/>
    <n v="1.53"/>
    <n v="75.25"/>
    <n v="7.53"/>
    <n v="82.78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2-12T00:00:00"/>
    <d v="1899-12-30T13:48:00"/>
    <m/>
    <x v="0"/>
    <n v="62.5"/>
    <n v="1.53"/>
    <n v="87.05"/>
    <n v="8.7100000000000009"/>
    <n v="95.76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2-16T00:00:00"/>
    <d v="1899-12-30T14:02:00"/>
    <m/>
    <x v="0"/>
    <n v="62.44"/>
    <n v="1.53"/>
    <n v="86.96"/>
    <n v="8.6999999999999993"/>
    <n v="95.66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2-18T00:00:00"/>
    <d v="1899-12-30T14:22:00"/>
    <m/>
    <x v="0"/>
    <n v="45.92"/>
    <n v="1.53"/>
    <n v="63.95"/>
    <n v="6.4"/>
    <n v="70.349999999999994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WELL CALTEX WOOLWORTHS"/>
    <s v="CALTEX Australia - Fuel"/>
    <n v="7071340000000000"/>
    <d v="2019-05-02T00:00:00"/>
    <d v="1899-12-30T10:39:00"/>
    <n v="170907"/>
    <x v="0"/>
    <n v="57.73"/>
    <n v="1.48"/>
    <n v="77.45"/>
    <n v="7.75"/>
    <n v="85.2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WELL CALTEX WOOLWORTHS"/>
    <s v="CALTEX Australia - Fuel"/>
    <n v="7071340000000000"/>
    <d v="2019-06-25T00:00:00"/>
    <d v="1899-12-30T09:27:00"/>
    <m/>
    <x v="0"/>
    <n v="60.44"/>
    <n v="1.39"/>
    <n v="76.89"/>
    <n v="7.69"/>
    <n v="84.58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WELL CALTEX WOOLWORTHS"/>
    <s v="CALTEX Australia - Fuel"/>
    <n v="7071340000000000"/>
    <d v="2019-08-12T00:00:00"/>
    <d v="1899-12-30T00:01:00"/>
    <m/>
    <x v="0"/>
    <n v="63.17"/>
    <n v="1.46"/>
    <n v="83.79"/>
    <n v="8.3800000000000008"/>
    <n v="92.17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WELL CALTEX WOOLWORTHS"/>
    <s v="CALTEX Australia - Fuel"/>
    <n v="7071340000000000"/>
    <d v="2019-09-11T00:00:00"/>
    <d v="1899-12-30T13:25:00"/>
    <m/>
    <x v="0"/>
    <n v="63.89"/>
    <n v="1.44"/>
    <n v="83.73"/>
    <n v="8.3699999999999992"/>
    <n v="92.1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WELL CALTEX WOOLWORTHS"/>
    <s v="CALTEX Australia - Fuel"/>
    <n v="7071340000000000"/>
    <d v="2019-10-10T00:00:00"/>
    <d v="1899-12-30T13:39:00"/>
    <m/>
    <x v="0"/>
    <n v="42.43"/>
    <n v="1.53"/>
    <n v="59.09"/>
    <n v="5.91"/>
    <n v="65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WELL CALTEX WOOLWORTHS"/>
    <s v="CALTEX Australia - Fuel"/>
    <n v="7071340000000000"/>
    <d v="2019-10-17T00:00:00"/>
    <d v="1899-12-30T09:08:00"/>
    <n v="186543"/>
    <x v="0"/>
    <n v="25.4"/>
    <n v="1.53"/>
    <n v="35.369999999999997"/>
    <n v="3.54"/>
    <n v="38.909999999999997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WELL CALTEX WOOLWORTHS"/>
    <s v="CALTEX Australia - Fuel"/>
    <n v="7071340000000000"/>
    <d v="2019-11-14T00:00:00"/>
    <d v="1899-12-30T11:03:00"/>
    <m/>
    <x v="0"/>
    <n v="55.39"/>
    <n v="1.53"/>
    <n v="77.150000000000006"/>
    <n v="7.72"/>
    <n v="84.87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514 CONDER"/>
    <s v="CALTEX Australia - Fuel"/>
    <n v="7071340000000000"/>
    <d v="2019-05-06T00:00:00"/>
    <d v="1899-12-30T00:47:00"/>
    <m/>
    <x v="0"/>
    <n v="70.86"/>
    <n v="1.46"/>
    <n v="93.98"/>
    <n v="9.4"/>
    <n v="103.38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514 CONDER"/>
    <s v="CALTEX Australia - Fuel"/>
    <n v="7071340000000000"/>
    <d v="2019-09-03T00:00:00"/>
    <d v="1899-12-30T13:19:00"/>
    <m/>
    <x v="0"/>
    <n v="53.2"/>
    <n v="1.44"/>
    <n v="69.599999999999994"/>
    <n v="6.96"/>
    <n v="76.56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529 TUGGERANONG"/>
    <s v="CALTEX Australia - Fuel"/>
    <n v="7071340000000000"/>
    <d v="2019-06-03T00:00:00"/>
    <d v="1899-12-30T10:19:00"/>
    <n v="174026"/>
    <x v="0"/>
    <n v="54.29"/>
    <n v="1.46"/>
    <n v="72.010000000000005"/>
    <n v="7.2"/>
    <n v="79.209999999999994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529 TUGGERANONG"/>
    <s v="CALTEX Australia - Fuel"/>
    <n v="7071340000000000"/>
    <d v="2019-06-27T00:00:00"/>
    <d v="1899-12-30T00:35:00"/>
    <m/>
    <x v="0"/>
    <n v="57.89"/>
    <n v="1.4"/>
    <n v="73.77"/>
    <n v="7.38"/>
    <n v="81.150000000000006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529 TUGGERANONG"/>
    <s v="CALTEX Australia - Fuel"/>
    <n v="7071340000000000"/>
    <d v="2019-06-27T00:00:00"/>
    <d v="1899-12-30T12:35:00"/>
    <m/>
    <x v="0"/>
    <n v="0"/>
    <n v="1.4"/>
    <n v="0.7"/>
    <n v="7.0000000000000007E-2"/>
    <n v="0.77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529 TUGGERANONG"/>
    <s v="CALTEX Australia - Fuel"/>
    <n v="7071340000000000"/>
    <d v="2019-07-29T00:00:00"/>
    <d v="1899-12-30T11:51:00"/>
    <m/>
    <x v="0"/>
    <n v="63.32"/>
    <n v="1.45"/>
    <n v="83.74"/>
    <n v="8.3699999999999992"/>
    <n v="92.11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529 TUGGERANONG"/>
    <s v="CALTEX Australia - Fuel"/>
    <n v="7071340000000000"/>
    <d v="2019-07-31T00:00:00"/>
    <d v="1899-12-30T00:39:00"/>
    <m/>
    <x v="0"/>
    <n v="55.85"/>
    <n v="1.45"/>
    <n v="73.849999999999994"/>
    <n v="7.39"/>
    <n v="81.239999999999995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529 TUGGERANONG"/>
    <s v="CALTEX Australia - Fuel"/>
    <n v="7071340000000000"/>
    <d v="2019-08-02T00:00:00"/>
    <d v="1899-12-30T11:35:00"/>
    <m/>
    <x v="0"/>
    <n v="73.47"/>
    <n v="1.45"/>
    <n v="97.15"/>
    <n v="9.7200000000000006"/>
    <n v="106.87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529 TUGGERANONG"/>
    <s v="CALTEX Australia - Fuel"/>
    <n v="7071340000000000"/>
    <d v="2019-08-08T00:00:00"/>
    <d v="1899-12-30T00:17:00"/>
    <m/>
    <x v="0"/>
    <n v="45.13"/>
    <n v="1.45"/>
    <n v="59.42"/>
    <n v="5.94"/>
    <n v="65.36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529 TUGGERANONG"/>
    <s v="CALTEX Australia - Fuel"/>
    <n v="7071340000000000"/>
    <d v="2019-08-30T00:00:00"/>
    <d v="1899-12-30T00:39:00"/>
    <m/>
    <x v="0"/>
    <n v="53.92"/>
    <n v="1.44"/>
    <n v="70.349999999999994"/>
    <n v="7.04"/>
    <n v="77.39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529 TUGGERANONG"/>
    <s v="CALTEX Australia - Fuel"/>
    <n v="7071340000000000"/>
    <d v="2019-09-18T00:00:00"/>
    <d v="1899-12-30T09:56:00"/>
    <m/>
    <x v="0"/>
    <n v="67.87"/>
    <n v="1.41"/>
    <n v="86.94"/>
    <n v="8.69"/>
    <n v="95.63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529 TUGGERANONG"/>
    <s v="CALTEX Australia - Fuel"/>
    <n v="7071340000000000"/>
    <d v="2019-11-21T00:00:00"/>
    <d v="1899-12-30T00:32:00"/>
    <m/>
    <x v="0"/>
    <n v="59.26"/>
    <n v="1.51"/>
    <n v="81.45"/>
    <n v="8.15"/>
    <n v="89.6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566 DICKSON"/>
    <s v="CALTEX Australia - Fuel"/>
    <n v="7071340000000000"/>
    <d v="2019-09-26T00:00:00"/>
    <d v="1899-12-30T13:57:00"/>
    <n v="8546"/>
    <x v="0"/>
    <n v="50.58"/>
    <n v="1.46"/>
    <n v="67.05"/>
    <n v="6.71"/>
    <n v="73.760000000000005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709 ERINDALE"/>
    <s v="CALTEX Australia - Fuel"/>
    <n v="7071340000000000"/>
    <d v="2019-09-30T00:00:00"/>
    <d v="1899-12-30T09:56:00"/>
    <n v="9546"/>
    <x v="0"/>
    <n v="59.86"/>
    <n v="1.47"/>
    <n v="79.94"/>
    <n v="7.99"/>
    <n v="87.93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744 MAWSON"/>
    <s v="CALTEX Australia - Fuel"/>
    <n v="7071340000000000"/>
    <d v="2019-04-23T00:00:00"/>
    <d v="1899-12-30T10:31:00"/>
    <m/>
    <x v="0"/>
    <n v="24.73"/>
    <n v="1.46"/>
    <n v="32.799999999999997"/>
    <n v="3.28"/>
    <n v="36.08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744 MAWSON"/>
    <s v="CALTEX Australia - Fuel"/>
    <n v="7071340000000000"/>
    <d v="2019-10-16T00:00:00"/>
    <d v="1899-12-30T00:32:00"/>
    <m/>
    <x v="0"/>
    <n v="61.9"/>
    <n v="1.5"/>
    <n v="84.52"/>
    <n v="8.4600000000000009"/>
    <n v="92.98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788 HUME"/>
    <s v="CALTEX Australia - Fuel"/>
    <n v="7071340000000000"/>
    <d v="2019-09-20T00:00:00"/>
    <d v="1899-12-30T00:03:00"/>
    <m/>
    <x v="0"/>
    <n v="66.08"/>
    <n v="1.42"/>
    <n v="85.25"/>
    <n v="8.5299999999999994"/>
    <n v="93.78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1-22T00:00:00"/>
    <d v="1899-12-30T14:23:00"/>
    <m/>
    <x v="0"/>
    <n v="67.02"/>
    <n v="1.3"/>
    <n v="79.180000000000007"/>
    <n v="7.92"/>
    <n v="87.1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1-25T00:00:00"/>
    <d v="1899-12-30T07:15:00"/>
    <m/>
    <x v="0"/>
    <n v="48.17"/>
    <n v="1.3"/>
    <n v="56.91"/>
    <n v="5.69"/>
    <n v="62.6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1-31T00:00:00"/>
    <d v="1899-12-30T06:40:00"/>
    <m/>
    <x v="0"/>
    <n v="68.34"/>
    <n v="1.32"/>
    <n v="81.95"/>
    <n v="8.1999999999999993"/>
    <n v="90.15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2-04T00:00:00"/>
    <d v="1899-12-30T09:40:00"/>
    <m/>
    <x v="0"/>
    <n v="59.38"/>
    <n v="1.33"/>
    <n v="71.75"/>
    <n v="7.18"/>
    <n v="78.930000000000007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2-11T00:00:00"/>
    <d v="1899-12-30T10:08:00"/>
    <m/>
    <x v="0"/>
    <n v="65.02"/>
    <n v="1.32"/>
    <n v="78.290000000000006"/>
    <n v="7.83"/>
    <n v="86.12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2-25T00:00:00"/>
    <d v="1899-12-30T00:35:00"/>
    <m/>
    <x v="0"/>
    <n v="54.99"/>
    <n v="1.39"/>
    <n v="69.44"/>
    <n v="6.94"/>
    <n v="76.38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2-27T00:00:00"/>
    <d v="1899-12-30T00:50:00"/>
    <m/>
    <x v="0"/>
    <n v="60.32"/>
    <n v="1.39"/>
    <n v="76.16"/>
    <n v="7.62"/>
    <n v="83.78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3-14T00:00:00"/>
    <d v="1899-12-30T13:05:00"/>
    <m/>
    <x v="0"/>
    <n v="69.97"/>
    <n v="1.41"/>
    <n v="89.63"/>
    <n v="8.9600000000000009"/>
    <n v="98.59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3-18T00:00:00"/>
    <d v="1899-12-30T10:21:00"/>
    <m/>
    <x v="0"/>
    <n v="61.61"/>
    <n v="1.41"/>
    <n v="78.92"/>
    <n v="7.89"/>
    <n v="86.81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3-26T00:00:00"/>
    <d v="1899-12-30T13:43:00"/>
    <m/>
    <x v="0"/>
    <n v="60.09"/>
    <n v="1.41"/>
    <n v="76.97"/>
    <n v="7.7"/>
    <n v="84.67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4-02T00:00:00"/>
    <d v="1899-12-30T00:34:00"/>
    <m/>
    <x v="0"/>
    <n v="62.04"/>
    <n v="1.41"/>
    <n v="79.459999999999994"/>
    <n v="7.95"/>
    <n v="87.41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4-05T00:00:00"/>
    <d v="1899-12-30T06:55:00"/>
    <m/>
    <x v="0"/>
    <n v="58.86"/>
    <n v="1.41"/>
    <n v="75.39"/>
    <n v="7.54"/>
    <n v="82.93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4-09T00:00:00"/>
    <d v="1899-12-30T06:50:00"/>
    <n v="8546"/>
    <x v="0"/>
    <n v="64.39"/>
    <n v="1.41"/>
    <n v="82.48"/>
    <n v="8.25"/>
    <n v="90.73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4-17T00:00:00"/>
    <d v="1899-12-30T07:30:00"/>
    <m/>
    <x v="0"/>
    <n v="50.37"/>
    <n v="1.44"/>
    <n v="65.930000000000007"/>
    <n v="6.59"/>
    <n v="72.52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4-30T00:00:00"/>
    <d v="1899-12-30T09:49:00"/>
    <m/>
    <x v="0"/>
    <n v="48.85"/>
    <n v="1.45"/>
    <n v="64.349999999999994"/>
    <n v="6.44"/>
    <n v="70.790000000000006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5-21T00:00:00"/>
    <d v="1899-12-30T11:51:00"/>
    <m/>
    <x v="0"/>
    <n v="49.23"/>
    <n v="1.45"/>
    <n v="64.849999999999994"/>
    <n v="6.49"/>
    <n v="71.34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6-12T00:00:00"/>
    <d v="1899-12-30T10:30:00"/>
    <m/>
    <x v="0"/>
    <n v="45.83"/>
    <n v="1.41"/>
    <n v="58.7"/>
    <n v="5.87"/>
    <n v="64.569999999999993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6-17T00:00:00"/>
    <d v="1899-12-30T13:48:00"/>
    <m/>
    <x v="0"/>
    <n v="49.35"/>
    <n v="1.36"/>
    <n v="60.88"/>
    <n v="6.09"/>
    <n v="66.97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6-21T00:00:00"/>
    <d v="1899-12-30T10:49:00"/>
    <m/>
    <x v="0"/>
    <n v="56.54"/>
    <n v="1.36"/>
    <n v="69.75"/>
    <n v="6.98"/>
    <n v="76.73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7-02T00:00:00"/>
    <d v="1899-12-30T14:08:00"/>
    <m/>
    <x v="0"/>
    <n v="35.299999999999997"/>
    <n v="1.39"/>
    <n v="44.57"/>
    <n v="4.46"/>
    <n v="49.03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7-10T00:00:00"/>
    <d v="1899-12-30T13:31:00"/>
    <m/>
    <x v="0"/>
    <n v="31.06"/>
    <n v="1.39"/>
    <n v="39.22"/>
    <n v="3.92"/>
    <n v="43.14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7-12T00:00:00"/>
    <d v="1899-12-30T13:47:00"/>
    <m/>
    <x v="0"/>
    <n v="39.32"/>
    <n v="1.41"/>
    <n v="50.36"/>
    <n v="5.04"/>
    <n v="55.4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8-06T00:00:00"/>
    <d v="1899-12-30T00:29:00"/>
    <m/>
    <x v="0"/>
    <n v="68.849999999999994"/>
    <n v="1.39"/>
    <n v="86.94"/>
    <n v="8.69"/>
    <n v="95.63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8-16T00:00:00"/>
    <d v="1899-12-30T11:59:00"/>
    <m/>
    <x v="0"/>
    <n v="58.44"/>
    <n v="1.39"/>
    <n v="73.790000000000006"/>
    <n v="7.38"/>
    <n v="81.17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8-20T00:00:00"/>
    <d v="1899-12-30T00:16:00"/>
    <m/>
    <x v="0"/>
    <n v="63.62"/>
    <n v="1.39"/>
    <n v="80.34"/>
    <n v="8.0299999999999994"/>
    <n v="88.37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8-23T00:00:00"/>
    <d v="1899-12-30T07:09:00"/>
    <m/>
    <x v="0"/>
    <n v="64.13"/>
    <n v="1.39"/>
    <n v="80.98"/>
    <n v="8.1"/>
    <n v="89.08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8-26T00:00:00"/>
    <d v="1899-12-30T14:11:00"/>
    <n v="182233"/>
    <x v="0"/>
    <n v="53.46"/>
    <n v="1.41"/>
    <n v="68.48"/>
    <n v="6.85"/>
    <n v="75.33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12-04T00:00:00"/>
    <d v="1899-12-30T13:53:00"/>
    <m/>
    <x v="0"/>
    <n v="56.41"/>
    <n v="1.46"/>
    <n v="74.97"/>
    <n v="7.5"/>
    <n v="82.47"/>
  </r>
  <r>
    <x v="398"/>
    <s v="ACT TCCS - IRPT - Flexible Transport Services - SNT Fleet"/>
    <n v="256453"/>
    <m/>
    <s v="Bus"/>
    <n v="199254"/>
    <m/>
    <s v="MITSUBISHI FUSO"/>
    <s v="ROSA"/>
    <s v="BE64D Standard 4.9 Auto Bus"/>
    <s v="HOLT CALTEX WOOLWORTHS"/>
    <s v="CALTEX Australia - Fuel"/>
    <n v="7071340000000000"/>
    <d v="2019-02-13T00:00:00"/>
    <d v="1899-12-30T00:16:00"/>
    <n v="163504"/>
    <x v="0"/>
    <n v="28.64"/>
    <n v="1.39"/>
    <n v="36.21"/>
    <n v="3.62"/>
    <n v="39.83"/>
  </r>
  <r>
    <x v="398"/>
    <s v="ACT TCCS - IRPT - Flexible Transport Services - SNT Fleet"/>
    <n v="256453"/>
    <m/>
    <s v="Bus"/>
    <n v="199254"/>
    <m/>
    <s v="MITSUBISHI FUSO"/>
    <s v="ROSA"/>
    <s v="BE64D Standard 4.9 Auto Bus"/>
    <s v="KAMBAH CALTEX WOOLWORTHS"/>
    <s v="CALTEX Australia - Fuel"/>
    <n v="7071340000000000"/>
    <d v="2019-06-19T00:00:00"/>
    <d v="1899-12-30T13:20:00"/>
    <m/>
    <x v="0"/>
    <n v="54.89"/>
    <n v="1.41"/>
    <n v="70.45"/>
    <n v="7.05"/>
    <n v="77.5"/>
  </r>
  <r>
    <x v="398"/>
    <s v="ACT TCCS - IRPT - Flexible Transport Services - SNT Fleet"/>
    <n v="256453"/>
    <m/>
    <s v="Bus"/>
    <n v="199254"/>
    <m/>
    <s v="MITSUBISHI FUSO"/>
    <s v="ROSA"/>
    <s v="BE64D Standard 4.9 Auto Bus"/>
    <s v="MAWSON WOOLWORTHS S/STN"/>
    <s v="CALTEX Australia - Fuel"/>
    <n v="7071340000000000"/>
    <d v="2019-01-18T00:00:00"/>
    <d v="1899-12-30T11:03:00"/>
    <m/>
    <x v="0"/>
    <n v="64.39"/>
    <n v="1.26"/>
    <n v="73.66"/>
    <n v="7.37"/>
    <n v="81.03"/>
  </r>
  <r>
    <x v="398"/>
    <s v="ACT TCCS - IRPT - Flexible Transport Services - SNT Fleet"/>
    <n v="256453"/>
    <m/>
    <s v="Bus"/>
    <n v="199254"/>
    <m/>
    <s v="MITSUBISHI FUSO"/>
    <s v="ROSA"/>
    <s v="BE64D Standard 4.9 Auto Bus"/>
    <s v="MAWSON WOOLWORTHS S/STN"/>
    <s v="CALTEX Australia - Fuel"/>
    <n v="7071340000000000"/>
    <d v="2019-03-22T00:00:00"/>
    <d v="1899-12-30T00:08:00"/>
    <m/>
    <x v="0"/>
    <n v="78.06"/>
    <n v="1.41"/>
    <n v="99.99"/>
    <n v="10"/>
    <n v="109.99"/>
  </r>
  <r>
    <x v="398"/>
    <s v="ACT TCCS - IRPT - Flexible Transport Services - SNT Fleet"/>
    <n v="256453"/>
    <m/>
    <s v="Bus"/>
    <n v="199254"/>
    <m/>
    <s v="MITSUBISHI FUSO"/>
    <s v="ROSA"/>
    <s v="BE64D Standard 4.9 Auto Bus"/>
    <s v="TUGGERANONG WOOLWORTHS S/STN"/>
    <s v="CALTEX Australia - Fuel"/>
    <n v="7071340000000000"/>
    <d v="2019-03-05T00:00:00"/>
    <d v="1899-12-30T00:19:00"/>
    <m/>
    <x v="0"/>
    <n v="58.19"/>
    <n v="1.41"/>
    <n v="74.540000000000006"/>
    <n v="7.45"/>
    <n v="81.99"/>
  </r>
  <r>
    <x v="398"/>
    <s v="ACT TCCS - IRPT - Flexible Transport Services - SNT Fleet"/>
    <n v="256453"/>
    <m/>
    <s v="Bus"/>
    <n v="199254"/>
    <m/>
    <s v="MITSUBISHI FUSO"/>
    <s v="ROSA"/>
    <s v="BE64D Standard 4.9 Auto Bus"/>
    <s v="WESTON CALTEX WOOLWORTHS"/>
    <s v="CALTEX Australia - Fuel"/>
    <n v="7071340000000000"/>
    <d v="2019-07-23T00:00:00"/>
    <d v="1899-12-30T10:43:00"/>
    <m/>
    <x v="0"/>
    <n v="60.36"/>
    <n v="1.45"/>
    <n v="79.599999999999994"/>
    <n v="7.96"/>
    <n v="87.56"/>
  </r>
  <r>
    <x v="398"/>
    <s v="ACT TCCS - IRPT - Flexible Transport Services - SNT Fleet"/>
    <n v="256453"/>
    <m/>
    <s v="Bus"/>
    <n v="199254"/>
    <m/>
    <s v="MITSUBISHI FUSO"/>
    <s v="ROSA"/>
    <s v="BE64D Standard 4.9 Auto Bus"/>
    <s v="WESTON CALTEX WOOLWORTHS"/>
    <s v="CALTEX Australia - Fuel"/>
    <n v="7071340000000000"/>
    <d v="2019-07-25T00:00:00"/>
    <d v="1899-12-30T13:23:00"/>
    <m/>
    <x v="0"/>
    <n v="57.97"/>
    <n v="1.45"/>
    <n v="76.45"/>
    <n v="7.65"/>
    <n v="84.1"/>
  </r>
  <r>
    <x v="398"/>
    <s v="ACT TCCS - IRPT - Flexible Transport Services - SNT Fleet"/>
    <n v="256453"/>
    <m/>
    <s v="Bus"/>
    <n v="199254"/>
    <m/>
    <s v="MITSUBISHI FUSO"/>
    <s v="ROSA"/>
    <s v="BE64D Standard 4.9 Auto Bus"/>
    <s v="WESTON CALTEX WOOLWORTHS"/>
    <s v="CALTEX Australia - Fuel"/>
    <n v="7071340000000000"/>
    <d v="2019-12-19T00:00:00"/>
    <d v="1899-12-30T13:30:00"/>
    <n v="193044"/>
    <x v="0"/>
    <n v="30.2"/>
    <n v="1.56"/>
    <n v="42.88"/>
    <n v="4.29"/>
    <n v="47.17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BELCONNEN WOOLWORTHS S/STN"/>
    <s v="CALTEX Australia - Fuel"/>
    <n v="7071340000000000"/>
    <d v="2019-01-18T00:00:00"/>
    <d v="1899-12-30T10:36:00"/>
    <n v="131337"/>
    <x v="0"/>
    <n v="31.24"/>
    <n v="1.26"/>
    <n v="35.72"/>
    <n v="3.57"/>
    <n v="39.29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BELCONNEN WOOLWORTHS S/STN"/>
    <s v="CALTEX Australia - Fuel"/>
    <n v="7071340000000000"/>
    <d v="2019-02-01T00:00:00"/>
    <d v="1899-12-30T13:20:00"/>
    <n v="2912"/>
    <x v="0"/>
    <n v="37.49"/>
    <n v="1.32"/>
    <n v="45.14"/>
    <n v="4.51"/>
    <n v="49.65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2-05T00:00:00"/>
    <d v="1899-12-30T14:34:00"/>
    <n v="131919"/>
    <x v="0"/>
    <n v="35"/>
    <n v="1.36"/>
    <n v="43.24"/>
    <n v="4.32"/>
    <n v="47.5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2-08T00:00:00"/>
    <d v="1899-12-30T14:06:00"/>
    <n v="132138"/>
    <x v="0"/>
    <n v="43.1"/>
    <n v="1.36"/>
    <n v="53.24"/>
    <n v="5.32"/>
    <n v="58.5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2-25T00:00:00"/>
    <d v="1899-12-30T14:34:00"/>
    <n v="133858"/>
    <x v="0"/>
    <n v="45.23"/>
    <n v="1.42"/>
    <n v="58.46"/>
    <n v="5.85"/>
    <n v="64.31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3-05T00:00:00"/>
    <d v="1899-12-30T09:58:00"/>
    <n v="2912"/>
    <x v="0"/>
    <n v="45.84"/>
    <n v="1.45"/>
    <n v="60.58"/>
    <n v="6.06"/>
    <n v="66.64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3-27T00:00:00"/>
    <d v="1899-12-30T09:09:00"/>
    <n v="2912"/>
    <x v="0"/>
    <n v="33.76"/>
    <n v="1.46"/>
    <n v="44.78"/>
    <n v="4.4800000000000004"/>
    <n v="49.2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4-02T00:00:00"/>
    <d v="1899-12-30T14:28:00"/>
    <n v="2912"/>
    <x v="0"/>
    <n v="36.68"/>
    <n v="1.46"/>
    <n v="48.66"/>
    <n v="4.87"/>
    <n v="53.53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4-08T00:00:00"/>
    <d v="1899-12-30T09:05:00"/>
    <m/>
    <x v="0"/>
    <n v="39.770000000000003"/>
    <n v="1.45"/>
    <n v="52.59"/>
    <n v="5.26"/>
    <n v="57.85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4-10T00:00:00"/>
    <d v="1899-12-30T09:10:00"/>
    <m/>
    <x v="0"/>
    <n v="39.39"/>
    <n v="1.45"/>
    <n v="52.08"/>
    <n v="5.21"/>
    <n v="57.29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5-02T00:00:00"/>
    <d v="1899-12-30T13:32:00"/>
    <m/>
    <x v="0"/>
    <n v="35.46"/>
    <n v="1.48"/>
    <n v="47.85"/>
    <n v="4.79"/>
    <n v="52.64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5-03T00:00:00"/>
    <d v="1899-12-30T14:11:00"/>
    <m/>
    <x v="0"/>
    <n v="38.630000000000003"/>
    <n v="1.48"/>
    <n v="52.13"/>
    <n v="5.21"/>
    <n v="57.34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5-09T00:00:00"/>
    <d v="1899-12-30T09:08:00"/>
    <m/>
    <x v="0"/>
    <n v="36.979999999999997"/>
    <n v="1.49"/>
    <n v="50.05"/>
    <n v="5.01"/>
    <n v="55.0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5-13T00:00:00"/>
    <d v="1899-12-30T09:08:00"/>
    <m/>
    <x v="0"/>
    <n v="39.020000000000003"/>
    <n v="1.49"/>
    <n v="52.82"/>
    <n v="5.28"/>
    <n v="58.1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6-20T00:00:00"/>
    <d v="1899-12-30T09:01:00"/>
    <m/>
    <x v="0"/>
    <n v="34.28"/>
    <n v="1.42"/>
    <n v="44.27"/>
    <n v="4.43"/>
    <n v="48.7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8-08T00:00:00"/>
    <d v="1899-12-30T14:02:00"/>
    <n v="145030"/>
    <x v="0"/>
    <n v="24.5"/>
    <n v="1.46"/>
    <n v="32.49"/>
    <n v="3.25"/>
    <n v="35.74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8-09T00:00:00"/>
    <d v="1899-12-30T13:36:00"/>
    <n v="145180"/>
    <x v="0"/>
    <n v="14.93"/>
    <n v="1.46"/>
    <n v="19.8"/>
    <n v="1.98"/>
    <n v="21.78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8-27T00:00:00"/>
    <d v="1899-12-30T14:12:00"/>
    <n v="147011"/>
    <x v="0"/>
    <n v="60.26"/>
    <n v="1.45"/>
    <n v="79.680000000000007"/>
    <n v="7.97"/>
    <n v="87.65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9-06T00:00:00"/>
    <d v="1899-12-30T00:44:00"/>
    <n v="148322"/>
    <x v="0"/>
    <n v="56.16"/>
    <n v="1.46"/>
    <n v="74.290000000000006"/>
    <n v="7.43"/>
    <n v="81.72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9-10T00:00:00"/>
    <d v="1899-12-30T14:34:00"/>
    <n v="148400"/>
    <x v="0"/>
    <n v="63.14"/>
    <n v="1.45"/>
    <n v="83.26"/>
    <n v="8.33"/>
    <n v="91.59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9-24T00:00:00"/>
    <d v="1899-12-30T09:01:00"/>
    <m/>
    <x v="0"/>
    <n v="55.54"/>
    <n v="1.46"/>
    <n v="73.83"/>
    <n v="7.38"/>
    <n v="81.209999999999994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10-22T00:00:00"/>
    <d v="1899-12-30T10:49:00"/>
    <n v="151079"/>
    <x v="0"/>
    <n v="41.4"/>
    <n v="1.55"/>
    <n v="58.41"/>
    <n v="5.85"/>
    <n v="64.260000000000005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11-05T00:00:00"/>
    <d v="1899-12-30T10:27:00"/>
    <m/>
    <x v="0"/>
    <n v="57.75"/>
    <n v="1.57"/>
    <n v="82.53"/>
    <n v="8.26"/>
    <n v="90.79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11-12T00:00:00"/>
    <d v="1899-12-30T14:20:00"/>
    <n v="152900"/>
    <x v="0"/>
    <n v="40.130000000000003"/>
    <n v="1.56"/>
    <n v="56.98"/>
    <n v="5.7"/>
    <n v="62.68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11-13T00:00:00"/>
    <d v="1899-12-30T14:00:00"/>
    <n v="153087"/>
    <x v="0"/>
    <n v="34.549999999999997"/>
    <n v="1.56"/>
    <n v="49.06"/>
    <n v="4.91"/>
    <n v="53.97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11-15T00:00:00"/>
    <d v="1899-12-30T14:22:00"/>
    <n v="153230"/>
    <x v="0"/>
    <n v="51.77"/>
    <n v="1.56"/>
    <n v="73.510000000000005"/>
    <n v="7.36"/>
    <n v="80.87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11-19T00:00:00"/>
    <d v="1899-12-30T11:26:00"/>
    <n v="153727"/>
    <x v="0"/>
    <n v="44.16"/>
    <n v="1.56"/>
    <n v="62.71"/>
    <n v="6.28"/>
    <n v="68.989999999999995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11-29T00:00:00"/>
    <d v="1899-12-30T09:00:00"/>
    <m/>
    <x v="0"/>
    <n v="37.619999999999997"/>
    <n v="1.53"/>
    <n v="52.39"/>
    <n v="5.24"/>
    <n v="57.63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12-09T00:00:00"/>
    <d v="1899-12-30T08:55:00"/>
    <m/>
    <x v="0"/>
    <n v="51.61"/>
    <n v="1.53"/>
    <n v="71.88"/>
    <n v="7.19"/>
    <n v="79.069999999999993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KALEEN STAR MART"/>
    <s v="CALTEX Australia - Fuel"/>
    <n v="7071340000000000"/>
    <d v="2019-04-17T00:00:00"/>
    <d v="1899-12-30T13:11:00"/>
    <n v="129521"/>
    <x v="0"/>
    <n v="34.15"/>
    <n v="1.46"/>
    <n v="45.26"/>
    <n v="4.53"/>
    <n v="49.79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ONDER WOOLWORTHS S/STN"/>
    <s v="CALTEX Australia - Fuel"/>
    <n v="7071340000000000"/>
    <d v="2019-03-15T00:00:00"/>
    <d v="1899-12-30T14:09:00"/>
    <n v="2912"/>
    <x v="0"/>
    <n v="36.159999999999997"/>
    <n v="1.43"/>
    <n v="46.91"/>
    <n v="4.6900000000000004"/>
    <n v="51.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529 TUGGERANONG"/>
    <s v="CALTEX Australia - Fuel"/>
    <n v="7071340000000000"/>
    <d v="2019-05-31T00:00:00"/>
    <d v="1899-12-30T14:18:00"/>
    <m/>
    <x v="0"/>
    <n v="33.51"/>
    <n v="1.46"/>
    <n v="44.45"/>
    <n v="4.45"/>
    <n v="48.9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529 TUGGERANONG"/>
    <s v="CALTEX Australia - Fuel"/>
    <n v="7071340000000000"/>
    <d v="2019-06-14T00:00:00"/>
    <d v="1899-12-30T13:51:00"/>
    <m/>
    <x v="0"/>
    <n v="50.36"/>
    <n v="1.46"/>
    <n v="66.8"/>
    <n v="6.68"/>
    <n v="73.48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529 TUGGERANONG"/>
    <s v="CALTEX Australia - Fuel"/>
    <n v="7071340000000000"/>
    <d v="2019-07-30T00:00:00"/>
    <d v="1899-12-30T11:25:00"/>
    <n v="744140"/>
    <x v="0"/>
    <n v="23.23"/>
    <n v="1.45"/>
    <n v="30.72"/>
    <n v="3.07"/>
    <n v="33.79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529 TUGGERANONG"/>
    <s v="CALTEX Australia - Fuel"/>
    <n v="7071340000000000"/>
    <d v="2019-09-16T00:00:00"/>
    <d v="1899-12-30T11:19:00"/>
    <m/>
    <x v="0"/>
    <n v="62.11"/>
    <n v="1.41"/>
    <n v="79.55"/>
    <n v="7.96"/>
    <n v="87.51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529 TUGGERANONG"/>
    <s v="CALTEX Australia - Fuel"/>
    <n v="7071340000000000"/>
    <d v="2019-11-22T00:00:00"/>
    <d v="1899-12-30T10:49:00"/>
    <n v="153938"/>
    <x v="0"/>
    <n v="29.57"/>
    <n v="1.51"/>
    <n v="40.65"/>
    <n v="4.07"/>
    <n v="44.72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529 TUGGERANONG"/>
    <s v="CALTEX Australia - Fuel"/>
    <n v="7071340000000000"/>
    <d v="2019-11-28T00:00:00"/>
    <d v="1899-12-30T13:03:00"/>
    <m/>
    <x v="0"/>
    <n v="48.48"/>
    <n v="1.51"/>
    <n v="66.64"/>
    <n v="6.67"/>
    <n v="73.31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529 TUGGERANONG"/>
    <s v="CALTEX Australia - Fuel"/>
    <n v="7071340000000000"/>
    <d v="2019-12-10T00:00:00"/>
    <d v="1899-12-30T13:35:00"/>
    <m/>
    <x v="0"/>
    <n v="33.119999999999997"/>
    <n v="1.53"/>
    <n v="46.13"/>
    <n v="4.62"/>
    <n v="50.75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529 TUGGERANONG"/>
    <s v="CALTEX Australia - Fuel"/>
    <n v="7071340000000000"/>
    <d v="2019-12-11T00:00:00"/>
    <d v="1899-12-30T11:16:00"/>
    <n v="155760"/>
    <x v="0"/>
    <n v="26.27"/>
    <n v="1.53"/>
    <n v="36.590000000000003"/>
    <n v="3.66"/>
    <n v="40.25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529 TUGGERANONG"/>
    <s v="CALTEX Australia - Fuel"/>
    <n v="7071340000000000"/>
    <d v="2019-12-12T00:00:00"/>
    <d v="1899-12-30T14:00:00"/>
    <m/>
    <x v="0"/>
    <n v="41.55"/>
    <n v="1.53"/>
    <n v="57.86"/>
    <n v="5.79"/>
    <n v="63.65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529 TUGGERANONG"/>
    <s v="CALTEX Australia - Fuel"/>
    <n v="7071340000000000"/>
    <d v="2019-12-13T00:00:00"/>
    <d v="1899-12-30T00:01:00"/>
    <n v="156063"/>
    <x v="0"/>
    <n v="21.91"/>
    <n v="1.53"/>
    <n v="30.52"/>
    <n v="3.06"/>
    <n v="33.58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560 GUNGAHLIN"/>
    <s v="CALTEX Australia - Fuel"/>
    <n v="7071340000000000"/>
    <d v="2019-07-16T00:00:00"/>
    <d v="1899-12-30T10:12:00"/>
    <m/>
    <x v="0"/>
    <n v="41.71"/>
    <n v="1.4"/>
    <n v="53.05"/>
    <n v="5.31"/>
    <n v="58.3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09 ERINDALE"/>
    <s v="CALTEX Australia - Fuel"/>
    <n v="7071340000000000"/>
    <d v="2019-07-29T00:00:00"/>
    <d v="1899-12-30T13:12:00"/>
    <n v="143860"/>
    <x v="0"/>
    <n v="47.47"/>
    <n v="1.45"/>
    <n v="62.77"/>
    <n v="6.28"/>
    <n v="69.05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09 ERINDALE"/>
    <s v="CALTEX Australia - Fuel"/>
    <n v="7071340000000000"/>
    <d v="2019-09-17T00:00:00"/>
    <d v="1899-12-30T14:08:00"/>
    <m/>
    <x v="0"/>
    <n v="36.33"/>
    <n v="1.41"/>
    <n v="46.54"/>
    <n v="4.6500000000000004"/>
    <n v="51.19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09 ERINDALE"/>
    <s v="CALTEX Australia - Fuel"/>
    <n v="7071340000000000"/>
    <d v="2019-09-19T00:00:00"/>
    <d v="1899-12-30T14:16:00"/>
    <m/>
    <x v="0"/>
    <n v="60.46"/>
    <n v="1.44"/>
    <n v="78.88"/>
    <n v="7.89"/>
    <n v="86.77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09 ERINDALE"/>
    <s v="CALTEX Australia - Fuel"/>
    <n v="7071340000000000"/>
    <d v="2019-11-21T00:00:00"/>
    <d v="1899-12-30T10:55:00"/>
    <n v="153808"/>
    <x v="0"/>
    <n v="34.96"/>
    <n v="1.51"/>
    <n v="48.05"/>
    <n v="4.8099999999999996"/>
    <n v="52.8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09 ERINDALE"/>
    <s v="CALTEX Australia - Fuel"/>
    <n v="7071340000000000"/>
    <d v="2019-11-26T00:00:00"/>
    <d v="1899-12-30T13:57:00"/>
    <m/>
    <x v="0"/>
    <n v="28.64"/>
    <n v="1.51"/>
    <n v="39.36"/>
    <n v="3.94"/>
    <n v="43.3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09 ERINDALE"/>
    <s v="CALTEX Australia - Fuel"/>
    <n v="7071340000000000"/>
    <d v="2019-12-05T00:00:00"/>
    <d v="1899-12-30T13:18:00"/>
    <m/>
    <x v="0"/>
    <n v="32.14"/>
    <n v="1.51"/>
    <n v="44.18"/>
    <n v="4.42"/>
    <n v="48.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09 ERINDALE"/>
    <s v="CALTEX Australia - Fuel"/>
    <n v="7071340000000000"/>
    <d v="2019-12-18T00:00:00"/>
    <d v="1899-12-30T14:12:00"/>
    <m/>
    <x v="0"/>
    <n v="38.299999999999997"/>
    <n v="1.51"/>
    <n v="52.65"/>
    <n v="5.27"/>
    <n v="57.92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44 MAWSON"/>
    <s v="CALTEX Australia - Fuel"/>
    <n v="7071340000000000"/>
    <d v="2019-05-30T00:00:00"/>
    <d v="1899-12-30T00:01:00"/>
    <m/>
    <x v="0"/>
    <n v="44.03"/>
    <n v="1.46"/>
    <n v="58.4"/>
    <n v="5.84"/>
    <n v="64.239999999999995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44 MAWSON"/>
    <s v="CALTEX Australia - Fuel"/>
    <n v="7071340000000000"/>
    <d v="2019-06-05T00:00:00"/>
    <d v="1899-12-30T14:31:00"/>
    <m/>
    <x v="0"/>
    <n v="32.67"/>
    <n v="1.46"/>
    <n v="43.34"/>
    <n v="4.33"/>
    <n v="47.67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44 MAWSON"/>
    <s v="CALTEX Australia - Fuel"/>
    <n v="7071340000000000"/>
    <d v="2019-06-21T00:00:00"/>
    <d v="1899-12-30T14:14:00"/>
    <m/>
    <x v="0"/>
    <n v="37.9"/>
    <n v="1.41"/>
    <n v="49.19"/>
    <n v="4.92"/>
    <n v="54.11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44 MAWSON"/>
    <s v="CALTEX Australia - Fuel"/>
    <n v="7071340000000000"/>
    <d v="2019-07-11T00:00:00"/>
    <d v="1899-12-30T11:26:00"/>
    <m/>
    <x v="0"/>
    <n v="39.46"/>
    <n v="1.45"/>
    <n v="51.85"/>
    <n v="5.19"/>
    <n v="57.04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44 MAWSON"/>
    <s v="CALTEX Australia - Fuel"/>
    <n v="7071340000000000"/>
    <d v="2019-08-19T00:00:00"/>
    <d v="1899-12-30T09:57:00"/>
    <n v="145833"/>
    <x v="0"/>
    <n v="47.84"/>
    <n v="1.44"/>
    <n v="62.46"/>
    <n v="6.25"/>
    <n v="68.709999999999994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44 MAWSON"/>
    <s v="CALTEX Australia - Fuel"/>
    <n v="7071340000000000"/>
    <d v="2019-08-20T00:00:00"/>
    <d v="1899-12-30T00:51:00"/>
    <n v="156042"/>
    <x v="0"/>
    <n v="38.93"/>
    <n v="1.44"/>
    <n v="50.84"/>
    <n v="5.08"/>
    <n v="55.92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44 MAWSON"/>
    <s v="CALTEX Australia - Fuel"/>
    <n v="7071340000000000"/>
    <d v="2019-08-22T00:00:00"/>
    <d v="1899-12-30T00:23:00"/>
    <n v="146333"/>
    <x v="0"/>
    <n v="56.49"/>
    <n v="1.44"/>
    <n v="73.760000000000005"/>
    <n v="7.38"/>
    <n v="81.14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44 MAWSON"/>
    <s v="CALTEX Australia - Fuel"/>
    <n v="7071340000000000"/>
    <d v="2019-09-12T00:00:00"/>
    <d v="1899-12-30T13:56:00"/>
    <n v="148721"/>
    <x v="0"/>
    <n v="63.78"/>
    <n v="1.43"/>
    <n v="83.12"/>
    <n v="8.31"/>
    <n v="91.43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44 MAWSON"/>
    <s v="CALTEX Australia - Fuel"/>
    <n v="7071340000000000"/>
    <d v="2019-11-08T00:00:00"/>
    <d v="1899-12-30T13:53:00"/>
    <n v="152714"/>
    <x v="0"/>
    <n v="61.46"/>
    <n v="1.5"/>
    <n v="83.92"/>
    <n v="8.4"/>
    <n v="92.32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44 MAWSON"/>
    <s v="CALTEX Australia - Fuel"/>
    <n v="7071340000000000"/>
    <d v="2019-11-25T00:00:00"/>
    <d v="1899-12-30T13:59:00"/>
    <m/>
    <x v="0"/>
    <n v="47.32"/>
    <n v="1.5"/>
    <n v="64.61"/>
    <n v="6.47"/>
    <n v="71.08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90 BELCONNEN"/>
    <s v="CALTEX Australia - Fuel"/>
    <n v="7071340000000000"/>
    <d v="2019-04-23T00:00:00"/>
    <d v="1899-12-30T11:43:00"/>
    <m/>
    <x v="0"/>
    <n v="40.03"/>
    <n v="1.46"/>
    <n v="53.09"/>
    <n v="5.31"/>
    <n v="58.4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90 BELCONNEN"/>
    <s v="CALTEX Australia - Fuel"/>
    <n v="7071340000000000"/>
    <d v="2019-06-28T00:00:00"/>
    <d v="1899-12-30T13:01:00"/>
    <m/>
    <x v="0"/>
    <n v="28.99"/>
    <n v="1.42"/>
    <n v="37.29"/>
    <n v="3.73"/>
    <n v="41.02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RINDALE WOOLWORTHS  S/STN"/>
    <s v="CALTEX Australia - Fuel"/>
    <n v="7071340000000000"/>
    <d v="2019-01-23T00:00:00"/>
    <d v="1899-12-30T09:45:00"/>
    <n v="131481"/>
    <x v="0"/>
    <n v="41.24"/>
    <n v="1.31"/>
    <n v="48.97"/>
    <n v="4.9000000000000004"/>
    <n v="53.87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2-07T00:00:00"/>
    <d v="1899-12-30T07:35:00"/>
    <n v="132093"/>
    <x v="0"/>
    <n v="49.21"/>
    <n v="1.33"/>
    <n v="59.45"/>
    <n v="5.95"/>
    <n v="65.40000000000000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2-12T00:00:00"/>
    <d v="1899-12-30T07:09:00"/>
    <n v="132517"/>
    <x v="0"/>
    <n v="45.7"/>
    <n v="1.34"/>
    <n v="55.46"/>
    <n v="5.55"/>
    <n v="61.01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2-13T00:00:00"/>
    <d v="1899-12-30T13:37:00"/>
    <n v="132735"/>
    <x v="0"/>
    <n v="35.090000000000003"/>
    <n v="1.34"/>
    <n v="42.59"/>
    <n v="4.26"/>
    <n v="46.85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2-15T00:00:00"/>
    <d v="1899-12-30T07:22:00"/>
    <n v="132874"/>
    <x v="0"/>
    <n v="33.71"/>
    <n v="1.35"/>
    <n v="41.34"/>
    <n v="4.13"/>
    <n v="45.47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2-15T00:00:00"/>
    <d v="1899-12-30T15:54:00"/>
    <n v="133059"/>
    <x v="0"/>
    <n v="40.520000000000003"/>
    <n v="1.35"/>
    <n v="49.69"/>
    <n v="4.97"/>
    <n v="54.6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2-19T00:00:00"/>
    <d v="1899-12-30T15:49:00"/>
    <n v="133228"/>
    <x v="0"/>
    <n v="26.82"/>
    <n v="1.35"/>
    <n v="32.89"/>
    <n v="3.29"/>
    <n v="36.18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2-21T00:00:00"/>
    <d v="1899-12-30T07:21:00"/>
    <n v="133418"/>
    <x v="0"/>
    <n v="39.35"/>
    <n v="1.37"/>
    <n v="49.11"/>
    <n v="4.91"/>
    <n v="54.02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2-22T00:00:00"/>
    <d v="1899-12-30T07:22:00"/>
    <n v="133603"/>
    <x v="0"/>
    <n v="34.81"/>
    <n v="1.37"/>
    <n v="43.45"/>
    <n v="4.3499999999999996"/>
    <n v="47.8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2-26T00:00:00"/>
    <d v="1899-12-30T16:05:00"/>
    <n v="2912"/>
    <x v="0"/>
    <n v="36.92"/>
    <n v="1.39"/>
    <n v="46.62"/>
    <n v="4.66"/>
    <n v="51.28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3-06T00:00:00"/>
    <d v="1899-12-30T13:47:00"/>
    <m/>
    <x v="0"/>
    <n v="35.369999999999997"/>
    <n v="1.39"/>
    <n v="44.66"/>
    <n v="4.47"/>
    <n v="49.13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3-07T00:00:00"/>
    <d v="1899-12-30T15:47:00"/>
    <n v="2912"/>
    <x v="0"/>
    <n v="29.35"/>
    <n v="1.39"/>
    <n v="37.06"/>
    <n v="3.71"/>
    <n v="40.770000000000003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3-08T00:00:00"/>
    <d v="1899-12-30T16:03:00"/>
    <n v="2912"/>
    <x v="0"/>
    <n v="33.4"/>
    <n v="1.39"/>
    <n v="42.17"/>
    <n v="4.22"/>
    <n v="46.39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3-14T00:00:00"/>
    <d v="1899-12-30T09:22:00"/>
    <n v="2912"/>
    <x v="0"/>
    <n v="42.86"/>
    <n v="1.41"/>
    <n v="54.9"/>
    <n v="5.49"/>
    <n v="60.39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3-19T00:00:00"/>
    <d v="1899-12-30T09:24:00"/>
    <n v="2912"/>
    <x v="0"/>
    <n v="38.29"/>
    <n v="1.41"/>
    <n v="49.05"/>
    <n v="4.91"/>
    <n v="53.9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3-21T00:00:00"/>
    <d v="1899-12-30T13:52:00"/>
    <n v="2912"/>
    <x v="0"/>
    <n v="45.36"/>
    <n v="1.41"/>
    <n v="58.1"/>
    <n v="5.81"/>
    <n v="63.91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3-25T00:00:00"/>
    <d v="1899-12-30T09:36:00"/>
    <n v="2912"/>
    <x v="0"/>
    <n v="34.69"/>
    <n v="1.41"/>
    <n v="44.44"/>
    <n v="4.4400000000000004"/>
    <n v="48.88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3-29T00:00:00"/>
    <d v="1899-12-30T09:30:00"/>
    <n v="2912"/>
    <x v="0"/>
    <n v="41.2"/>
    <n v="1.41"/>
    <n v="52.77"/>
    <n v="5.28"/>
    <n v="58.05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4-04T00:00:00"/>
    <d v="1899-12-30T09:30:00"/>
    <m/>
    <x v="0"/>
    <n v="33.69"/>
    <n v="1.41"/>
    <n v="43.15"/>
    <n v="4.32"/>
    <n v="47.47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4-29T00:00:00"/>
    <d v="1899-12-30T09:44:00"/>
    <m/>
    <x v="0"/>
    <n v="44.9"/>
    <n v="1.45"/>
    <n v="59.15"/>
    <n v="5.92"/>
    <n v="65.069999999999993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5-01T00:00:00"/>
    <d v="1899-12-30T09:29:00"/>
    <m/>
    <x v="0"/>
    <n v="39.24"/>
    <n v="1.45"/>
    <n v="51.69"/>
    <n v="5.17"/>
    <n v="56.8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5-07T00:00:00"/>
    <d v="1899-12-30T09:23:00"/>
    <m/>
    <x v="0"/>
    <n v="35.5"/>
    <n v="1.45"/>
    <n v="46.76"/>
    <n v="4.68"/>
    <n v="51.44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5-15T00:00:00"/>
    <d v="1899-12-30T09:14:00"/>
    <m/>
    <x v="0"/>
    <n v="40.479999999999997"/>
    <n v="1.45"/>
    <n v="53.33"/>
    <n v="5.33"/>
    <n v="58.6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5-21T00:00:00"/>
    <d v="1899-12-30T09:22:00"/>
    <m/>
    <x v="0"/>
    <n v="41.94"/>
    <n v="1.45"/>
    <n v="55.25"/>
    <n v="5.53"/>
    <n v="60.78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5-23T00:00:00"/>
    <d v="1899-12-30T09:19:00"/>
    <m/>
    <x v="0"/>
    <n v="37.85"/>
    <n v="1.45"/>
    <n v="49.85"/>
    <n v="4.99"/>
    <n v="54.84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5-28T00:00:00"/>
    <d v="1899-12-30T09:21:00"/>
    <m/>
    <x v="0"/>
    <n v="37.880000000000003"/>
    <n v="1.45"/>
    <n v="49.9"/>
    <n v="4.99"/>
    <n v="54.89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6-04T00:00:00"/>
    <d v="1899-12-30T09:17:00"/>
    <m/>
    <x v="0"/>
    <n v="35.74"/>
    <n v="1.45"/>
    <n v="47.08"/>
    <n v="4.71"/>
    <n v="51.79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6-07T00:00:00"/>
    <d v="1899-12-30T09:15:00"/>
    <m/>
    <x v="0"/>
    <n v="40.729999999999997"/>
    <n v="1.41"/>
    <n v="52.17"/>
    <n v="5.22"/>
    <n v="57.39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6-12T00:00:00"/>
    <d v="1899-12-30T09:23:00"/>
    <m/>
    <x v="0"/>
    <n v="35.49"/>
    <n v="1.41"/>
    <n v="45.46"/>
    <n v="4.55"/>
    <n v="50.01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6-18T00:00:00"/>
    <d v="1899-12-30T09:35:00"/>
    <m/>
    <x v="0"/>
    <n v="36.9"/>
    <n v="1.36"/>
    <n v="45.52"/>
    <n v="4.55"/>
    <n v="50.07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6-25T00:00:00"/>
    <d v="1899-12-30T09:30:00"/>
    <m/>
    <x v="0"/>
    <n v="33.18"/>
    <n v="1.36"/>
    <n v="40.94"/>
    <n v="4.09"/>
    <n v="45.03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6-27T00:00:00"/>
    <d v="1899-12-30T09:26:00"/>
    <m/>
    <x v="0"/>
    <n v="35.93"/>
    <n v="1.36"/>
    <n v="44.33"/>
    <n v="4.43"/>
    <n v="48.7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7-02T00:00:00"/>
    <d v="1899-12-30T09:16:00"/>
    <m/>
    <x v="0"/>
    <n v="40.97"/>
    <n v="1.39"/>
    <n v="51.74"/>
    <n v="5.17"/>
    <n v="56.91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7-04T00:00:00"/>
    <d v="1899-12-30T09:16:00"/>
    <m/>
    <x v="0"/>
    <n v="38.020000000000003"/>
    <n v="1.41"/>
    <n v="48.7"/>
    <n v="4.87"/>
    <n v="53.57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7-22T00:00:00"/>
    <d v="1899-12-30T09:16:00"/>
    <m/>
    <x v="0"/>
    <n v="33.61"/>
    <n v="1.39"/>
    <n v="42.44"/>
    <n v="4.24"/>
    <n v="46.68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7-24T00:00:00"/>
    <d v="1899-12-30T09:14:00"/>
    <m/>
    <x v="0"/>
    <n v="34.86"/>
    <n v="1.39"/>
    <n v="44.05"/>
    <n v="4.41"/>
    <n v="48.4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7-25T00:00:00"/>
    <d v="1899-12-30T13:37:00"/>
    <n v="143631"/>
    <x v="0"/>
    <n v="35.200000000000003"/>
    <n v="1.39"/>
    <n v="44.45"/>
    <n v="4.45"/>
    <n v="48.9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8-02T00:00:00"/>
    <d v="1899-12-30T07:18:00"/>
    <n v="144520"/>
    <x v="0"/>
    <n v="33.380000000000003"/>
    <n v="1.41"/>
    <n v="42.75"/>
    <n v="4.28"/>
    <n v="47.03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8-05T00:00:00"/>
    <d v="1899-12-30T09:32:00"/>
    <m/>
    <x v="0"/>
    <n v="43.2"/>
    <n v="1.39"/>
    <n v="54.55"/>
    <n v="5.46"/>
    <n v="60.01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8-07T00:00:00"/>
    <d v="1899-12-30T09:19:00"/>
    <m/>
    <x v="0"/>
    <n v="33.799999999999997"/>
    <n v="1.39"/>
    <n v="42.68"/>
    <n v="4.2699999999999996"/>
    <n v="46.95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8-13T00:00:00"/>
    <d v="1899-12-30T07:20:00"/>
    <n v="144333"/>
    <x v="0"/>
    <n v="36.4"/>
    <n v="1.39"/>
    <n v="45.96"/>
    <n v="4.5999999999999996"/>
    <n v="50.5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8-15T00:00:00"/>
    <d v="1899-12-30T07:22:00"/>
    <n v="145600"/>
    <x v="0"/>
    <n v="53.82"/>
    <n v="1.39"/>
    <n v="67.959999999999994"/>
    <n v="6.8"/>
    <n v="74.760000000000005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8-26T00:00:00"/>
    <d v="1899-12-30T07:19:00"/>
    <n v="146625"/>
    <x v="0"/>
    <n v="55"/>
    <n v="1.39"/>
    <n v="69.45"/>
    <n v="6.95"/>
    <n v="76.40000000000000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8-30T00:00:00"/>
    <d v="1899-12-30T07:19:00"/>
    <n v="147153"/>
    <x v="0"/>
    <n v="48.38"/>
    <n v="1.39"/>
    <n v="61.09"/>
    <n v="6.11"/>
    <n v="67.2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9-02T00:00:00"/>
    <d v="1899-12-30T13:51:00"/>
    <n v="147502"/>
    <x v="0"/>
    <n v="54.56"/>
    <n v="1.39"/>
    <n v="68.89"/>
    <n v="6.89"/>
    <n v="75.78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9-05T00:00:00"/>
    <d v="1899-12-30T07:22:00"/>
    <n v="147735"/>
    <x v="0"/>
    <n v="56.59"/>
    <n v="1.39"/>
    <n v="71.45"/>
    <n v="7.15"/>
    <n v="78.599999999999994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9-27T00:00:00"/>
    <d v="1899-12-30T11:57:00"/>
    <m/>
    <x v="0"/>
    <n v="55.27"/>
    <n v="1.43"/>
    <n v="71.599999999999994"/>
    <n v="7.16"/>
    <n v="78.760000000000005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10-14T00:00:00"/>
    <d v="1899-12-30T15:52:00"/>
    <n v="150603"/>
    <x v="0"/>
    <n v="34"/>
    <n v="1.46"/>
    <n v="45.19"/>
    <n v="4.5199999999999996"/>
    <n v="49.71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10-18T00:00:00"/>
    <d v="1899-12-30T10:03:00"/>
    <n v="150852"/>
    <x v="0"/>
    <n v="52.39"/>
    <n v="1.46"/>
    <n v="69.63"/>
    <n v="6.97"/>
    <n v="76.599999999999994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10-24T00:00:00"/>
    <d v="1899-12-30T09:10:00"/>
    <n v="151250"/>
    <x v="0"/>
    <n v="48.71"/>
    <n v="1.46"/>
    <n v="64.739999999999995"/>
    <n v="6.48"/>
    <n v="71.22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10-28T00:00:00"/>
    <d v="1899-12-30T00:28:00"/>
    <n v="151570"/>
    <x v="0"/>
    <n v="35.549999999999997"/>
    <n v="1.46"/>
    <n v="47.25"/>
    <n v="4.7300000000000004"/>
    <n v="51.98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10-29T00:00:00"/>
    <d v="1899-12-30T09:54:00"/>
    <n v="151703"/>
    <x v="0"/>
    <n v="27.14"/>
    <n v="1.46"/>
    <n v="36.07"/>
    <n v="3.61"/>
    <n v="39.68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10-31T00:00:00"/>
    <d v="1899-12-30T09:09:00"/>
    <n v="151893"/>
    <x v="0"/>
    <n v="40.72"/>
    <n v="1.46"/>
    <n v="54.12"/>
    <n v="5.42"/>
    <n v="59.54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11-19T00:00:00"/>
    <d v="1899-12-30T15:47:00"/>
    <n v="153659"/>
    <x v="0"/>
    <n v="31.86"/>
    <n v="1.46"/>
    <n v="42.35"/>
    <n v="4.24"/>
    <n v="46.59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12-17T00:00:00"/>
    <d v="1899-12-30T09:22:00"/>
    <m/>
    <x v="0"/>
    <n v="49.04"/>
    <n v="1.46"/>
    <n v="65.180000000000007"/>
    <n v="6.52"/>
    <n v="71.7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12-19T00:00:00"/>
    <d v="1899-12-30T13:15:00"/>
    <m/>
    <x v="0"/>
    <n v="29.82"/>
    <n v="1.46"/>
    <n v="39.64"/>
    <n v="3.97"/>
    <n v="43.61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12-23T00:00:00"/>
    <d v="1899-12-30T13:11:00"/>
    <m/>
    <x v="0"/>
    <n v="41.02"/>
    <n v="1.46"/>
    <n v="54.52"/>
    <n v="5.46"/>
    <n v="59.98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HUME WOOLWORTHS S/STN"/>
    <s v="CALTEX Australia - Fuel"/>
    <n v="7071340000000000"/>
    <d v="2019-01-08T00:00:00"/>
    <d v="1899-12-30T09:39:00"/>
    <n v="131182"/>
    <x v="0"/>
    <n v="29.57"/>
    <n v="1.26"/>
    <n v="33.880000000000003"/>
    <n v="3.39"/>
    <n v="37.270000000000003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KAMBAH CALTEX WOOLWORTHS"/>
    <s v="CALTEX Australia - Fuel"/>
    <n v="7071340000000000"/>
    <d v="2019-07-26T00:00:00"/>
    <d v="1899-12-30T11:13:00"/>
    <n v="143770"/>
    <x v="0"/>
    <n v="21.24"/>
    <n v="1.45"/>
    <n v="27.92"/>
    <n v="2.79"/>
    <n v="30.71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KAMBAH CALTEX WOOLWORTHS"/>
    <s v="CALTEX Australia - Fuel"/>
    <n v="7071340000000000"/>
    <d v="2019-07-31T00:00:00"/>
    <d v="1899-12-30T09:52:00"/>
    <n v="144260"/>
    <x v="0"/>
    <n v="21.04"/>
    <n v="1.46"/>
    <n v="27.85"/>
    <n v="2.79"/>
    <n v="30.64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KAMBAH CALTEX WOOLWORTHS"/>
    <s v="CALTEX Australia - Fuel"/>
    <n v="7071340000000000"/>
    <d v="2019-08-01T00:00:00"/>
    <d v="1899-12-30T09:07:00"/>
    <n v="144380"/>
    <x v="0"/>
    <n v="24.67"/>
    <n v="1.46"/>
    <n v="32.65"/>
    <n v="3.27"/>
    <n v="35.92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KAMBAH CALTEX WOOLWORTHS"/>
    <s v="CALTEX Australia - Fuel"/>
    <n v="7071340000000000"/>
    <d v="2019-08-09T00:00:00"/>
    <d v="1899-12-30T10:25:00"/>
    <n v="145140"/>
    <x v="0"/>
    <n v="15.83"/>
    <n v="1.45"/>
    <n v="20.85"/>
    <n v="2.09"/>
    <n v="22.94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KAMBAH CALTEX WOOLWORTHS"/>
    <s v="CALTEX Australia - Fuel"/>
    <n v="7071340000000000"/>
    <d v="2019-11-01T00:00:00"/>
    <d v="1899-12-30T10:31:00"/>
    <n v="152019"/>
    <x v="0"/>
    <n v="27.11"/>
    <n v="1.55"/>
    <n v="38.25"/>
    <n v="3.83"/>
    <n v="42.08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KAMBAH CALTEX WOOLWORTHS"/>
    <s v="CALTEX Australia - Fuel"/>
    <n v="7071340000000000"/>
    <d v="2019-12-03T00:00:00"/>
    <d v="1899-12-30T09:55:00"/>
    <n v="154940"/>
    <x v="0"/>
    <n v="37.31"/>
    <n v="1.55"/>
    <n v="52.65"/>
    <n v="5.27"/>
    <n v="57.92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KAMBAH CALTEX WOOLWORTHS"/>
    <s v="CALTEX Australia - Fuel"/>
    <n v="7071340000000000"/>
    <d v="2019-12-04T00:00:00"/>
    <d v="1899-12-30T13:44:00"/>
    <n v="155135"/>
    <x v="0"/>
    <n v="42.02"/>
    <n v="1.55"/>
    <n v="59.29"/>
    <n v="5.93"/>
    <n v="65.22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WESTON CALTEX WOOLWORTHS"/>
    <s v="CALTEX Australia - Fuel"/>
    <n v="7071340000000000"/>
    <d v="2019-03-01T00:00:00"/>
    <d v="1899-12-30T10:33:00"/>
    <n v="2912"/>
    <x v="0"/>
    <n v="55.25"/>
    <n v="1.41"/>
    <n v="71.05"/>
    <n v="7.11"/>
    <n v="78.1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WESTON CALTEX WOOLWORTHS"/>
    <s v="CALTEX Australia - Fuel"/>
    <n v="7071340000000000"/>
    <d v="2019-05-17T00:00:00"/>
    <d v="1899-12-30T00:15:00"/>
    <m/>
    <x v="0"/>
    <n v="39.4"/>
    <n v="1.49"/>
    <n v="53.34"/>
    <n v="5.33"/>
    <n v="58.67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WESTON CALTEX WOOLWORTHS"/>
    <s v="CALTEX Australia - Fuel"/>
    <n v="7071340000000000"/>
    <d v="2019-07-08T00:00:00"/>
    <d v="1899-12-30T13:02:00"/>
    <m/>
    <x v="0"/>
    <n v="48.5"/>
    <n v="1.45"/>
    <n v="63.99"/>
    <n v="6.4"/>
    <n v="70.39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WESTON CALTEX WOOLWORTHS"/>
    <s v="CALTEX Australia - Fuel"/>
    <n v="7071340000000000"/>
    <d v="2019-10-10T00:00:00"/>
    <d v="1899-12-30T13:47:00"/>
    <m/>
    <x v="0"/>
    <n v="43.3"/>
    <n v="1.57"/>
    <n v="61.88"/>
    <n v="6.19"/>
    <n v="68.069999999999993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WESTON CALTEX WOOLWORTHS"/>
    <s v="CALTEX Australia - Fuel"/>
    <n v="7071340000000000"/>
    <d v="2019-10-25T00:00:00"/>
    <d v="1899-12-30T00:17:00"/>
    <m/>
    <x v="0"/>
    <n v="28.47"/>
    <n v="1.57"/>
    <n v="40.68"/>
    <n v="4.07"/>
    <n v="44.75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WESTON CALTEX WOOLWORTHS"/>
    <s v="CALTEX Australia - Fuel"/>
    <n v="7071340000000000"/>
    <d v="2019-11-06T00:00:00"/>
    <d v="1899-12-30T11:43:00"/>
    <m/>
    <x v="0"/>
    <n v="38.54"/>
    <n v="1.57"/>
    <n v="55.07"/>
    <n v="5.51"/>
    <n v="60.58"/>
  </r>
  <r>
    <x v="400"/>
    <s v="ACT TCCS - IRPT - Flexible Transport Services - SNT Fleet"/>
    <n v="259568"/>
    <m/>
    <s v="Bus"/>
    <n v="201543"/>
    <m/>
    <s v="MITSUBISHI FUSO"/>
    <s v="ROSA"/>
    <s v="BE64D Standard 4.9 Auto Bus"/>
    <s v="BELCONNEN WOOLWORTHS S/STN"/>
    <s v="CALTEX Australia - Fuel"/>
    <n v="7071340000000000"/>
    <d v="2019-02-11T00:00:00"/>
    <d v="1899-12-30T00:04:00"/>
    <n v="9030"/>
    <x v="0"/>
    <n v="60.31"/>
    <n v="1.45"/>
    <n v="79.61"/>
    <n v="7.97"/>
    <n v="87.58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2-05T00:00:00"/>
    <d v="1899-12-30T14:25:00"/>
    <n v="132600"/>
    <x v="0"/>
    <n v="62.6"/>
    <n v="1.49"/>
    <n v="84.91"/>
    <n v="8.5"/>
    <n v="93.41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3-05T00:00:00"/>
    <d v="1899-12-30T13:43:00"/>
    <n v="135453"/>
    <x v="0"/>
    <n v="48.08"/>
    <n v="1.5"/>
    <n v="65.650000000000006"/>
    <n v="6.57"/>
    <n v="72.22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3-18T00:00:00"/>
    <d v="1899-12-30T14:32:00"/>
    <n v="136359"/>
    <x v="0"/>
    <n v="40.83"/>
    <n v="1.5"/>
    <n v="55.75"/>
    <n v="5.58"/>
    <n v="61.33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3-19T00:00:00"/>
    <d v="1899-12-30T14:30:00"/>
    <n v="136589"/>
    <x v="0"/>
    <n v="32.29"/>
    <n v="1.5"/>
    <n v="44.09"/>
    <n v="4.41"/>
    <n v="48.5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4-04T00:00:00"/>
    <d v="1899-12-30T13:55:00"/>
    <n v="137926"/>
    <x v="0"/>
    <n v="20.78"/>
    <n v="1.52"/>
    <n v="28.75"/>
    <n v="2.88"/>
    <n v="31.63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4-16T00:00:00"/>
    <d v="1899-12-30T11:02:00"/>
    <m/>
    <x v="0"/>
    <n v="54.55"/>
    <n v="1.5"/>
    <n v="74.48"/>
    <n v="7.45"/>
    <n v="81.93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4-18T00:00:00"/>
    <d v="1899-12-30T00:28:00"/>
    <n v="139240"/>
    <x v="0"/>
    <n v="39.03"/>
    <n v="1.5"/>
    <n v="53.29"/>
    <n v="5.33"/>
    <n v="58.62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4-29T00:00:00"/>
    <d v="1899-12-30T13:41:00"/>
    <n v="139430"/>
    <x v="0"/>
    <n v="45.22"/>
    <n v="1.5"/>
    <n v="61.75"/>
    <n v="6.18"/>
    <n v="67.930000000000007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5-16T00:00:00"/>
    <d v="1899-12-30T14:31:00"/>
    <m/>
    <x v="0"/>
    <n v="69.22"/>
    <n v="1.53"/>
    <n v="96.41"/>
    <n v="9.65"/>
    <n v="106.06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5-29T00:00:00"/>
    <d v="1899-12-30T14:27:00"/>
    <n v="141936"/>
    <x v="0"/>
    <n v="51.3"/>
    <n v="1.5"/>
    <n v="70.05"/>
    <n v="7.01"/>
    <n v="77.06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6-03T00:00:00"/>
    <d v="1899-12-30T14:03:00"/>
    <n v="38959"/>
    <x v="0"/>
    <n v="42.16"/>
    <n v="1.5"/>
    <n v="57.56"/>
    <n v="5.76"/>
    <n v="63.32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6-06T00:00:00"/>
    <d v="1899-12-30T11:52:00"/>
    <n v="43357"/>
    <x v="0"/>
    <n v="39.04"/>
    <n v="1.5"/>
    <n v="53.31"/>
    <n v="5.34"/>
    <n v="58.65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7-01T00:00:00"/>
    <d v="1899-12-30T14:24:00"/>
    <n v="142536"/>
    <x v="0"/>
    <n v="28.12"/>
    <n v="1.5"/>
    <n v="38.4"/>
    <n v="3.85"/>
    <n v="42.25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7-02T00:00:00"/>
    <d v="1899-12-30T08:52:00"/>
    <n v="64059"/>
    <x v="0"/>
    <n v="19.32"/>
    <n v="1.5"/>
    <n v="26.38"/>
    <n v="2.64"/>
    <n v="29.02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7-05T00:00:00"/>
    <d v="1899-12-30T11:56:00"/>
    <n v="687888"/>
    <x v="0"/>
    <n v="54.13"/>
    <n v="1.51"/>
    <n v="74.400000000000006"/>
    <n v="7.45"/>
    <n v="81.849999999999994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7-15T00:00:00"/>
    <d v="1899-12-30T00:27:00"/>
    <n v="145865"/>
    <x v="0"/>
    <n v="41.25"/>
    <n v="1.51"/>
    <n v="56.7"/>
    <n v="5.68"/>
    <n v="62.38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7-19T00:00:00"/>
    <d v="1899-12-30T00:11:00"/>
    <n v="146046"/>
    <x v="0"/>
    <n v="40.869999999999997"/>
    <n v="1.52"/>
    <n v="56.55"/>
    <n v="5.66"/>
    <n v="62.21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7-26T00:00:00"/>
    <d v="1899-12-30T11:39:00"/>
    <n v="146725"/>
    <x v="0"/>
    <n v="46.12"/>
    <n v="1.52"/>
    <n v="63.81"/>
    <n v="6.39"/>
    <n v="70.2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9-06T00:00:00"/>
    <d v="1899-12-30T14:10:00"/>
    <n v="40858"/>
    <x v="0"/>
    <n v="56.6"/>
    <n v="1.5"/>
    <n v="77.28"/>
    <n v="7.73"/>
    <n v="85.01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9-12T00:00:00"/>
    <d v="1899-12-30T11:40:00"/>
    <n v="151121"/>
    <x v="0"/>
    <n v="35.51"/>
    <n v="1.5"/>
    <n v="48.49"/>
    <n v="4.8499999999999996"/>
    <n v="53.34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9-18T00:00:00"/>
    <d v="1899-12-30T13:04:00"/>
    <n v="151800"/>
    <x v="0"/>
    <n v="48.41"/>
    <n v="1.53"/>
    <n v="67.42"/>
    <n v="6.75"/>
    <n v="74.17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9-23T00:00:00"/>
    <d v="1899-12-30T13:21:00"/>
    <m/>
    <x v="0"/>
    <n v="37.96"/>
    <n v="1.54"/>
    <n v="53.21"/>
    <n v="5.33"/>
    <n v="58.54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10-11T00:00:00"/>
    <d v="1899-12-30T10:20:00"/>
    <n v="153422"/>
    <x v="0"/>
    <n v="53.21"/>
    <n v="1.55"/>
    <n v="75.069999999999993"/>
    <n v="7.51"/>
    <n v="82.58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10-22T00:00:00"/>
    <d v="1899-12-30T09:57:00"/>
    <n v="154607"/>
    <x v="0"/>
    <n v="47.48"/>
    <n v="1.55"/>
    <n v="66.989999999999995"/>
    <n v="6.7"/>
    <n v="73.69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11-12T00:00:00"/>
    <d v="1899-12-30T08:55:00"/>
    <n v="157050"/>
    <x v="0"/>
    <n v="54.51"/>
    <n v="1.56"/>
    <n v="77.400000000000006"/>
    <n v="7.75"/>
    <n v="85.15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12-03T00:00:00"/>
    <d v="1899-12-30T11:55:00"/>
    <n v="159150"/>
    <x v="0"/>
    <n v="59.41"/>
    <n v="1.53"/>
    <n v="82.75"/>
    <n v="8.2799999999999994"/>
    <n v="91.03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12-05T00:00:00"/>
    <d v="1899-12-30T11:45:00"/>
    <n v="159540"/>
    <x v="0"/>
    <n v="34.69"/>
    <n v="1.53"/>
    <n v="48.32"/>
    <n v="4.84"/>
    <n v="53.16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12-12T00:00:00"/>
    <d v="1899-12-30T11:20:00"/>
    <n v="160461"/>
    <x v="0"/>
    <n v="31.7"/>
    <n v="1.53"/>
    <n v="44.15"/>
    <n v="4.42"/>
    <n v="48.57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WELL CALTEX WOOLWORTHS"/>
    <s v="CALTEX Australia - Fuel"/>
    <n v="7071340000000000"/>
    <d v="2019-02-21T00:00:00"/>
    <d v="1899-12-30T15:51:00"/>
    <n v="133972"/>
    <x v="0"/>
    <n v="36.86"/>
    <n v="1.47"/>
    <n v="49.25"/>
    <n v="4.93"/>
    <n v="54.18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WELL CALTEX WOOLWORTHS"/>
    <s v="CALTEX Australia - Fuel"/>
    <n v="7071340000000000"/>
    <d v="2019-02-22T00:00:00"/>
    <d v="1899-12-30T16:09:00"/>
    <n v="134155"/>
    <x v="0"/>
    <n v="34.46"/>
    <n v="1.47"/>
    <n v="46.05"/>
    <n v="4.6100000000000003"/>
    <n v="50.66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WELL CALTEX WOOLWORTHS"/>
    <s v="CALTEX Australia - Fuel"/>
    <n v="7071340000000000"/>
    <d v="2019-03-01T00:00:00"/>
    <d v="1899-12-30T13:06:00"/>
    <n v="134986"/>
    <x v="0"/>
    <n v="50.26"/>
    <n v="1.47"/>
    <n v="67.16"/>
    <n v="6.72"/>
    <n v="73.88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WELL CALTEX WOOLWORTHS"/>
    <s v="CALTEX Australia - Fuel"/>
    <n v="7071340000000000"/>
    <d v="2019-04-12T00:00:00"/>
    <d v="1899-12-30T00:54:00"/>
    <n v="138735"/>
    <x v="0"/>
    <n v="31.3"/>
    <n v="1.5"/>
    <n v="42.74"/>
    <n v="4.28"/>
    <n v="47.02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WELL CALTEX WOOLWORTHS"/>
    <s v="CALTEX Australia - Fuel"/>
    <n v="7071340000000000"/>
    <d v="2019-07-11T00:00:00"/>
    <d v="1899-12-30T10:54:00"/>
    <n v="145659"/>
    <x v="0"/>
    <n v="55.51"/>
    <n v="1.51"/>
    <n v="76.3"/>
    <n v="7.64"/>
    <n v="83.94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WELL CALTEX WOOLWORTHS"/>
    <s v="CALTEX Australia - Fuel"/>
    <n v="7071340000000000"/>
    <d v="2019-11-27T00:00:00"/>
    <d v="1899-12-30T11:56:00"/>
    <n v="158458"/>
    <x v="0"/>
    <n v="45.59"/>
    <n v="1.54"/>
    <n v="63.91"/>
    <n v="6.4"/>
    <n v="70.31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WELL CALTEX WOOLWORTHS"/>
    <s v="CALTEX Australia - Fuel"/>
    <n v="7071340000000000"/>
    <d v="2019-11-28T00:00:00"/>
    <d v="1899-12-30T10:18:00"/>
    <n v="158654"/>
    <x v="0"/>
    <n v="40.159999999999997"/>
    <n v="1.54"/>
    <n v="56.3"/>
    <n v="5.64"/>
    <n v="61.94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WELL CALTEX WOOLWORTHS"/>
    <s v="CALTEX Australia - Fuel"/>
    <n v="7071340000000000"/>
    <d v="2019-12-04T00:00:00"/>
    <d v="1899-12-30T13:25:00"/>
    <m/>
    <x v="0"/>
    <n v="45.75"/>
    <n v="1.54"/>
    <n v="64.14"/>
    <n v="6.42"/>
    <n v="70.56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514 CONDER"/>
    <s v="CALTEX Australia - Fuel"/>
    <n v="7071340000000000"/>
    <d v="2019-09-27T00:00:00"/>
    <d v="1899-12-30T11:46:00"/>
    <m/>
    <x v="0"/>
    <n v="58.82"/>
    <n v="1.51"/>
    <n v="80.849999999999994"/>
    <n v="8.09"/>
    <n v="88.94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529 TUGGERANONG"/>
    <s v="CALTEX Australia - Fuel"/>
    <n v="7071340000000000"/>
    <d v="2019-07-25T00:00:00"/>
    <d v="1899-12-30T10:44:00"/>
    <n v="146525"/>
    <x v="0"/>
    <n v="49.8"/>
    <n v="1.5"/>
    <n v="68"/>
    <n v="6.81"/>
    <n v="74.81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529 TUGGERANONG"/>
    <s v="CALTEX Australia - Fuel"/>
    <n v="7071340000000000"/>
    <d v="2019-09-05T00:00:00"/>
    <d v="1899-12-30T11:04:00"/>
    <n v="38243"/>
    <x v="0"/>
    <n v="32.53"/>
    <n v="1.45"/>
    <n v="42.94"/>
    <n v="4.3"/>
    <n v="47.24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529 TUGGERANONG"/>
    <s v="CALTEX Australia - Fuel"/>
    <n v="7071340000000000"/>
    <d v="2019-09-20T00:00:00"/>
    <d v="1899-12-30T11:55:00"/>
    <m/>
    <x v="0"/>
    <n v="61.2"/>
    <n v="1.5"/>
    <n v="83.56"/>
    <n v="8.36"/>
    <n v="91.92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529 TUGGERANONG"/>
    <s v="CALTEX Australia - Fuel"/>
    <n v="7071340000000000"/>
    <d v="2019-10-17T00:00:00"/>
    <d v="1899-12-30T13:19:00"/>
    <n v="33344"/>
    <x v="0"/>
    <n v="37.15"/>
    <n v="1.51"/>
    <n v="51.06"/>
    <n v="5.1100000000000003"/>
    <n v="56.17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529 TUGGERANONG"/>
    <s v="CALTEX Australia - Fuel"/>
    <n v="7071340000000000"/>
    <d v="2019-10-31T00:00:00"/>
    <d v="1899-12-30T11:04:00"/>
    <n v="155783"/>
    <x v="0"/>
    <n v="33.42"/>
    <n v="1.51"/>
    <n v="45.94"/>
    <n v="4.5999999999999996"/>
    <n v="50.54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529 TUGGERANONG"/>
    <s v="CALTEX Australia - Fuel"/>
    <n v="7071340000000000"/>
    <d v="2019-11-15T00:00:00"/>
    <d v="1899-12-30T11:15:00"/>
    <n v="157459"/>
    <x v="0"/>
    <n v="26.94"/>
    <n v="1.51"/>
    <n v="37.03"/>
    <n v="3.71"/>
    <n v="40.74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529 TUGGERANONG"/>
    <s v="CALTEX Australia - Fuel"/>
    <n v="7071340000000000"/>
    <d v="2019-12-06T00:00:00"/>
    <d v="1899-12-30T00:54:00"/>
    <m/>
    <x v="0"/>
    <n v="43.83"/>
    <n v="1.51"/>
    <n v="60.25"/>
    <n v="6.03"/>
    <n v="66.28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529 TUGGERANONG"/>
    <s v="CALTEX Australia - Fuel"/>
    <n v="7071340000000000"/>
    <d v="2019-12-13T00:00:00"/>
    <d v="1899-12-30T11:11:00"/>
    <n v="160645"/>
    <x v="0"/>
    <n v="35.79"/>
    <n v="1.53"/>
    <n v="49.85"/>
    <n v="4.99"/>
    <n v="54.84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529 TUGGERANONG"/>
    <s v="CALTEX Australia - Fuel"/>
    <n v="7071340000000000"/>
    <d v="2019-12-17T00:00:00"/>
    <d v="1899-12-30T11:17:00"/>
    <n v="160941"/>
    <x v="0"/>
    <n v="62.57"/>
    <n v="1.53"/>
    <n v="87.15"/>
    <n v="8.7200000000000006"/>
    <n v="95.87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529 TUGGERANONG"/>
    <s v="CALTEX Australia - Fuel"/>
    <n v="7071340000000000"/>
    <d v="2019-12-19T00:00:00"/>
    <d v="1899-12-30T11:16:00"/>
    <n v="161338"/>
    <x v="0"/>
    <n v="32.04"/>
    <n v="1.53"/>
    <n v="44.63"/>
    <n v="4.47"/>
    <n v="49.1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709 ERINDALE"/>
    <s v="CALTEX Australia - Fuel"/>
    <n v="7071340000000000"/>
    <d v="2019-09-02T00:00:00"/>
    <d v="1899-12-30T13:34:00"/>
    <m/>
    <x v="0"/>
    <n v="37.03"/>
    <n v="1.5"/>
    <n v="50.56"/>
    <n v="5.0599999999999996"/>
    <n v="55.62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709 ERINDALE"/>
    <s v="CALTEX Australia - Fuel"/>
    <n v="7071340000000000"/>
    <d v="2019-09-25T00:00:00"/>
    <d v="1899-12-30T13:53:00"/>
    <m/>
    <x v="0"/>
    <n v="58.58"/>
    <n v="1.51"/>
    <n v="80.52"/>
    <n v="8.06"/>
    <n v="88.58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709 ERINDALE"/>
    <s v="CALTEX Australia - Fuel"/>
    <n v="7071340000000000"/>
    <d v="2019-11-22T00:00:00"/>
    <d v="1899-12-30T14:16:00"/>
    <n v="2799"/>
    <x v="0"/>
    <n v="30.47"/>
    <n v="1.51"/>
    <n v="41.88"/>
    <n v="4.1900000000000004"/>
    <n v="46.07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709 ERINDALE"/>
    <s v="CALTEX Australia - Fuel"/>
    <n v="7071340000000000"/>
    <d v="2019-12-23T00:00:00"/>
    <d v="1899-12-30T09:20:00"/>
    <n v="161507"/>
    <x v="0"/>
    <n v="42.4"/>
    <n v="1.51"/>
    <n v="58.28"/>
    <n v="5.83"/>
    <n v="64.11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744 MAWSON"/>
    <s v="CALTEX Australia - Fuel"/>
    <n v="7071340000000000"/>
    <d v="2019-04-11T00:00:00"/>
    <d v="1899-12-30T00:02:00"/>
    <n v="138532"/>
    <x v="0"/>
    <n v="33.83"/>
    <n v="1.5"/>
    <n v="46.19"/>
    <n v="4.62"/>
    <n v="50.81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744 MAWSON"/>
    <s v="CALTEX Australia - Fuel"/>
    <n v="7071340000000000"/>
    <d v="2019-08-26T00:00:00"/>
    <d v="1899-12-30T13:00:00"/>
    <m/>
    <x v="0"/>
    <n v="59.49"/>
    <n v="1.5"/>
    <n v="81.23"/>
    <n v="8.1300000000000008"/>
    <n v="89.36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744 MAWSON"/>
    <s v="CALTEX Australia - Fuel"/>
    <n v="7071340000000000"/>
    <d v="2019-10-04T00:00:00"/>
    <d v="1899-12-30T00:01:00"/>
    <n v="153169"/>
    <x v="0"/>
    <n v="65.900000000000006"/>
    <n v="1.5"/>
    <n v="89.98"/>
    <n v="9"/>
    <n v="98.98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744 MAWSON"/>
    <s v="CALTEX Australia - Fuel"/>
    <n v="7071340000000000"/>
    <d v="2019-10-15T00:00:00"/>
    <d v="1899-12-30T09:57:00"/>
    <m/>
    <x v="0"/>
    <n v="49.02"/>
    <n v="1.5"/>
    <n v="66.94"/>
    <n v="6.7"/>
    <n v="73.64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744 MAWSON"/>
    <s v="CALTEX Australia - Fuel"/>
    <n v="7071340000000000"/>
    <d v="2019-11-05T00:00:00"/>
    <d v="1899-12-30T10:41:00"/>
    <m/>
    <x v="0"/>
    <n v="18.23"/>
    <n v="1.5"/>
    <n v="24.89"/>
    <n v="2.4900000000000002"/>
    <n v="27.38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788 HUME"/>
    <s v="CALTEX Australia - Fuel"/>
    <n v="7071340000000000"/>
    <d v="2019-10-16T00:00:00"/>
    <d v="1899-12-30T13:02:00"/>
    <m/>
    <x v="0"/>
    <n v="48.55"/>
    <n v="1.46"/>
    <n v="64.53"/>
    <n v="6.46"/>
    <n v="70.989999999999995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788 HUME"/>
    <s v="CALTEX Australia - Fuel"/>
    <n v="7071340000000000"/>
    <d v="2019-11-29T00:00:00"/>
    <d v="1899-12-30T00:33:00"/>
    <n v="158855"/>
    <x v="0"/>
    <n v="39.229999999999997"/>
    <n v="1.47"/>
    <n v="52.5"/>
    <n v="5.26"/>
    <n v="57.76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790 BELCONNEN"/>
    <s v="CALTEX Australia - Fuel"/>
    <n v="7071340000000000"/>
    <d v="2019-06-05T00:00:00"/>
    <d v="1899-12-30T11:40:00"/>
    <n v="142678"/>
    <x v="0"/>
    <n v="47.45"/>
    <n v="1.5"/>
    <n v="64.790000000000006"/>
    <n v="6.48"/>
    <n v="71.27"/>
  </r>
  <r>
    <x v="400"/>
    <s v="ACT TCCS - IRPT - Flexible Transport Services - SNT Fleet"/>
    <n v="259568"/>
    <m/>
    <s v="Bus"/>
    <n v="201543"/>
    <m/>
    <s v="MITSUBISHI FUSO"/>
    <s v="ROSA"/>
    <s v="BE64D Standard 4.9 Auto Bus"/>
    <s v="ERINDALE WOOLWORTHS  S/STN"/>
    <s v="CALTEX Australia - Fuel"/>
    <n v="7071340000000000"/>
    <d v="2019-01-22T00:00:00"/>
    <d v="1899-12-30T00:02:00"/>
    <n v="132600"/>
    <x v="0"/>
    <n v="34.97"/>
    <n v="1.45"/>
    <n v="46.16"/>
    <n v="4.62"/>
    <n v="50.78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2-07T00:00:00"/>
    <d v="1899-12-30T14:14:00"/>
    <n v="132790"/>
    <x v="0"/>
    <n v="41.7"/>
    <n v="1.37"/>
    <n v="52.01"/>
    <n v="5.21"/>
    <n v="57.22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2-13T00:00:00"/>
    <d v="1899-12-30T14:02:00"/>
    <n v="133202"/>
    <x v="0"/>
    <n v="53.99"/>
    <n v="1.38"/>
    <n v="67.64"/>
    <n v="6.77"/>
    <n v="74.41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2-15T00:00:00"/>
    <d v="1899-12-30T14:15:00"/>
    <n v="133433"/>
    <x v="0"/>
    <n v="49.74"/>
    <n v="1.39"/>
    <n v="62.95"/>
    <n v="6.3"/>
    <n v="69.25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2-19T00:00:00"/>
    <d v="1899-12-30T09:21:00"/>
    <n v="133659"/>
    <x v="0"/>
    <n v="50.05"/>
    <n v="1.39"/>
    <n v="63.34"/>
    <n v="6.34"/>
    <n v="69.680000000000007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2-26T00:00:00"/>
    <d v="1899-12-30T13:53:00"/>
    <n v="134436"/>
    <x v="0"/>
    <n v="45.45"/>
    <n v="1.43"/>
    <n v="59.16"/>
    <n v="5.92"/>
    <n v="65.08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3-07T00:00:00"/>
    <d v="1899-12-30T14:15:00"/>
    <n v="135675"/>
    <x v="0"/>
    <n v="53.95"/>
    <n v="1.43"/>
    <n v="70.239999999999995"/>
    <n v="7.03"/>
    <n v="77.27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3-12T00:00:00"/>
    <d v="1899-12-30T14:15:00"/>
    <n v="135904"/>
    <x v="0"/>
    <n v="47.16"/>
    <n v="1.45"/>
    <n v="62.25"/>
    <n v="6.23"/>
    <n v="68.48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3-14T00:00:00"/>
    <d v="1899-12-30T14:10:00"/>
    <n v="135901"/>
    <x v="0"/>
    <n v="45.39"/>
    <n v="1.45"/>
    <n v="59.92"/>
    <n v="6"/>
    <n v="65.92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3-21T00:00:00"/>
    <d v="1899-12-30T14:13:00"/>
    <n v="136761"/>
    <x v="0"/>
    <n v="54.24"/>
    <n v="1.45"/>
    <n v="71.599999999999994"/>
    <n v="7.17"/>
    <n v="78.77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3-25T00:00:00"/>
    <d v="1899-12-30T14:11:00"/>
    <n v="136989"/>
    <x v="0"/>
    <n v="46.33"/>
    <n v="1.45"/>
    <n v="61.15"/>
    <n v="6.12"/>
    <n v="67.27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3-28T00:00:00"/>
    <d v="1899-12-30T09:17:00"/>
    <n v="137331"/>
    <x v="0"/>
    <n v="70.22"/>
    <n v="1.45"/>
    <n v="92.69"/>
    <n v="9.27"/>
    <n v="101.96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4-01T00:00:00"/>
    <d v="1899-12-30T14:13:00"/>
    <n v="137564"/>
    <x v="0"/>
    <n v="48.99"/>
    <n v="1.45"/>
    <n v="64.66"/>
    <n v="6.47"/>
    <n v="71.13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4-03T00:00:00"/>
    <d v="1899-12-30T15:46:00"/>
    <n v="137813"/>
    <x v="0"/>
    <n v="51.21"/>
    <n v="1.45"/>
    <n v="67.599999999999994"/>
    <n v="6.77"/>
    <n v="74.37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4-08T00:00:00"/>
    <d v="1899-12-30T14:10:00"/>
    <n v="138130"/>
    <x v="0"/>
    <n v="37.229999999999997"/>
    <n v="1.45"/>
    <n v="49.15"/>
    <n v="4.92"/>
    <n v="54.07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4-10T00:00:00"/>
    <d v="1899-12-30T14:11:00"/>
    <n v="138350"/>
    <x v="0"/>
    <n v="45.55"/>
    <n v="1.45"/>
    <n v="60.13"/>
    <n v="6.02"/>
    <n v="66.150000000000006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5-06T00:00:00"/>
    <d v="1899-12-30T14:14:00"/>
    <n v="140015"/>
    <x v="0"/>
    <n v="62.9"/>
    <n v="1.49"/>
    <n v="85.32"/>
    <n v="8.5399999999999991"/>
    <n v="93.86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5-08T00:00:00"/>
    <d v="1899-12-30T14:12:00"/>
    <n v="140238"/>
    <x v="0"/>
    <n v="48.89"/>
    <n v="1.49"/>
    <n v="66.31"/>
    <n v="6.64"/>
    <n v="72.95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5-10T00:00:00"/>
    <d v="1899-12-30T14:10:00"/>
    <n v="140466"/>
    <x v="0"/>
    <n v="45.48"/>
    <n v="1.49"/>
    <n v="61.69"/>
    <n v="6.17"/>
    <n v="67.86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5-14T00:00:00"/>
    <d v="1899-12-30T14:11:00"/>
    <n v="140622"/>
    <x v="0"/>
    <n v="50.14"/>
    <n v="1.49"/>
    <n v="68.010000000000005"/>
    <n v="6.81"/>
    <n v="74.819999999999993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5-20T00:00:00"/>
    <d v="1899-12-30T14:13:00"/>
    <n v="141244"/>
    <x v="0"/>
    <n v="45.42"/>
    <n v="1.49"/>
    <n v="61.61"/>
    <n v="6.17"/>
    <n v="67.78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5-22T00:00:00"/>
    <d v="1899-12-30T14:11:00"/>
    <n v="141741"/>
    <x v="0"/>
    <n v="45.09"/>
    <n v="1.5"/>
    <n v="61.61"/>
    <n v="6.17"/>
    <n v="67.78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5-24T00:00:00"/>
    <d v="1899-12-30T14:00:00"/>
    <n v="141701"/>
    <x v="0"/>
    <n v="47.05"/>
    <n v="1.5"/>
    <n v="64.290000000000006"/>
    <n v="6.43"/>
    <n v="70.72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5-31T00:00:00"/>
    <d v="1899-12-30T14:12:00"/>
    <n v="142226"/>
    <x v="0"/>
    <n v="58.12"/>
    <n v="1.5"/>
    <n v="79.41"/>
    <n v="7.95"/>
    <n v="87.36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6-11T00:00:00"/>
    <d v="1899-12-30T14:11:00"/>
    <n v="143103"/>
    <x v="0"/>
    <n v="51.37"/>
    <n v="1.47"/>
    <n v="68.75"/>
    <n v="6.88"/>
    <n v="75.63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6-13T00:00:00"/>
    <d v="1899-12-30T14:14:00"/>
    <n v="143331"/>
    <x v="0"/>
    <n v="47.21"/>
    <n v="1.45"/>
    <n v="62.32"/>
    <n v="6.24"/>
    <n v="68.56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6-17T00:00:00"/>
    <d v="1899-12-30T14:12:00"/>
    <n v="143559"/>
    <x v="0"/>
    <n v="46.92"/>
    <n v="1.4"/>
    <n v="59.72"/>
    <n v="5.98"/>
    <n v="65.7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6-19T00:00:00"/>
    <d v="1899-12-30T14:12:00"/>
    <n v="143788"/>
    <x v="0"/>
    <n v="48.77"/>
    <n v="1.42"/>
    <n v="62.95"/>
    <n v="6.3"/>
    <n v="69.25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6-21T00:00:00"/>
    <d v="1899-12-30T14:13:00"/>
    <n v="144014"/>
    <x v="0"/>
    <n v="46.53"/>
    <n v="1.42"/>
    <n v="60.06"/>
    <n v="6.01"/>
    <n v="66.069999999999993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6-25T00:00:00"/>
    <d v="1899-12-30T10:26:00"/>
    <n v="57607"/>
    <x v="0"/>
    <n v="52.58"/>
    <n v="1.4"/>
    <n v="66.92"/>
    <n v="6.7"/>
    <n v="73.62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6-27T00:00:00"/>
    <d v="1899-12-30T14:12:00"/>
    <n v="144553"/>
    <x v="0"/>
    <n v="52.98"/>
    <n v="1.4"/>
    <n v="67.430000000000007"/>
    <n v="6.75"/>
    <n v="74.180000000000007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6-28T00:00:00"/>
    <d v="1899-12-30T00:03:00"/>
    <n v="144702"/>
    <x v="0"/>
    <n v="30.91"/>
    <n v="1.45"/>
    <n v="40.799999999999997"/>
    <n v="4.09"/>
    <n v="44.89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7-03T00:00:00"/>
    <d v="1899-12-30T14:13:00"/>
    <n v="145112"/>
    <x v="0"/>
    <n v="38.24"/>
    <n v="1.45"/>
    <n v="50.47"/>
    <n v="5.05"/>
    <n v="55.52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7-23T00:00:00"/>
    <d v="1899-12-30T14:13:00"/>
    <n v="146293"/>
    <x v="0"/>
    <n v="40.090000000000003"/>
    <n v="1.45"/>
    <n v="52.92"/>
    <n v="5.3"/>
    <n v="58.22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7-30T00:00:00"/>
    <d v="1899-12-30T14:08:00"/>
    <n v="146897"/>
    <x v="0"/>
    <n v="51.14"/>
    <n v="1.43"/>
    <n v="66.569999999999993"/>
    <n v="6.66"/>
    <n v="73.23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8-05T00:00:00"/>
    <d v="1899-12-30T15:57:00"/>
    <n v="147213"/>
    <x v="0"/>
    <n v="44.41"/>
    <n v="1.43"/>
    <n v="57.82"/>
    <n v="5.79"/>
    <n v="63.61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8-06T00:00:00"/>
    <d v="1899-12-30T13:12:00"/>
    <n v="147345"/>
    <x v="0"/>
    <n v="21.53"/>
    <n v="1.43"/>
    <n v="28.03"/>
    <n v="2.81"/>
    <n v="30.84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8-08T00:00:00"/>
    <d v="1899-12-30T14:12:00"/>
    <n v="147580"/>
    <x v="0"/>
    <n v="56.13"/>
    <n v="1.45"/>
    <n v="74.09"/>
    <n v="7.41"/>
    <n v="81.5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8-12T00:00:00"/>
    <d v="1899-12-30T14:14:00"/>
    <n v="147820"/>
    <x v="0"/>
    <n v="50.22"/>
    <n v="1.43"/>
    <n v="65.38"/>
    <n v="6.54"/>
    <n v="71.92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8-14T00:00:00"/>
    <d v="1899-12-30T14:00:00"/>
    <n v="148078"/>
    <x v="0"/>
    <n v="58.87"/>
    <n v="1.43"/>
    <n v="76.64"/>
    <n v="7.67"/>
    <n v="84.31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8-16T00:00:00"/>
    <d v="1899-12-30T14:13:00"/>
    <n v="148309"/>
    <x v="0"/>
    <n v="48.99"/>
    <n v="1.43"/>
    <n v="63.77"/>
    <n v="6.38"/>
    <n v="70.150000000000006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8-20T00:00:00"/>
    <d v="1899-12-30T14:11:00"/>
    <n v="148534"/>
    <x v="0"/>
    <n v="46.59"/>
    <n v="1.45"/>
    <n v="61.5"/>
    <n v="6.16"/>
    <n v="67.66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8-22T00:00:00"/>
    <d v="1899-12-30T14:12:00"/>
    <n v="148762"/>
    <x v="0"/>
    <n v="45.27"/>
    <n v="1.45"/>
    <n v="59.75"/>
    <n v="5.98"/>
    <n v="65.73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8-28T00:00:00"/>
    <d v="1899-12-30T14:08:00"/>
    <n v="149305"/>
    <x v="0"/>
    <n v="52.59"/>
    <n v="1.45"/>
    <n v="69.42"/>
    <n v="6.95"/>
    <n v="76.37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8-29T00:00:00"/>
    <d v="1899-12-30T13:34:00"/>
    <n v="149484"/>
    <x v="0"/>
    <n v="33.450000000000003"/>
    <n v="1.45"/>
    <n v="44.15"/>
    <n v="4.42"/>
    <n v="48.57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8-30T00:00:00"/>
    <d v="1899-12-30T13:46:00"/>
    <n v="149686"/>
    <x v="0"/>
    <n v="38.880000000000003"/>
    <n v="1.43"/>
    <n v="50.62"/>
    <n v="5.07"/>
    <n v="55.69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9-04T00:00:00"/>
    <d v="1899-12-30T10:47:00"/>
    <n v="364723"/>
    <x v="0"/>
    <n v="62.36"/>
    <n v="1.43"/>
    <n v="81.180000000000007"/>
    <n v="8.1199999999999992"/>
    <n v="89.3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9-09T00:00:00"/>
    <d v="1899-12-30T15:50:00"/>
    <n v="150732"/>
    <x v="0"/>
    <n v="32.729999999999997"/>
    <n v="1.43"/>
    <n v="42.61"/>
    <n v="4.2699999999999996"/>
    <n v="46.88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9-09T00:00:00"/>
    <d v="1899-12-30T15:52:00"/>
    <n v="150732"/>
    <x v="0"/>
    <n v="0"/>
    <n v="1.43"/>
    <n v="0"/>
    <n v="0"/>
    <n v="0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9-13T00:00:00"/>
    <d v="1899-12-30T10:39:00"/>
    <n v="151299"/>
    <x v="0"/>
    <n v="41.74"/>
    <n v="1.43"/>
    <n v="54.34"/>
    <n v="5.44"/>
    <n v="59.78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10-18T00:00:00"/>
    <d v="1899-12-30T00:28:00"/>
    <m/>
    <x v="0"/>
    <n v="32.25"/>
    <n v="1.46"/>
    <n v="42.86"/>
    <n v="4.29"/>
    <n v="47.15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10-23T00:00:00"/>
    <d v="1899-12-30T14:07:00"/>
    <n v="154771"/>
    <x v="0"/>
    <n v="36.380000000000003"/>
    <n v="1.48"/>
    <n v="49.02"/>
    <n v="4.91"/>
    <n v="53.93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10-25T00:00:00"/>
    <d v="1899-12-30T14:10:00"/>
    <n v="155000"/>
    <x v="0"/>
    <n v="48.23"/>
    <n v="1.46"/>
    <n v="64.099999999999994"/>
    <n v="6.42"/>
    <n v="70.52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10-28T00:00:00"/>
    <d v="1899-12-30T10:28:00"/>
    <m/>
    <x v="0"/>
    <n v="24.47"/>
    <n v="1.46"/>
    <n v="32.53"/>
    <n v="3.26"/>
    <n v="35.79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10-30T00:00:00"/>
    <d v="1899-12-30T14:03:00"/>
    <m/>
    <x v="0"/>
    <n v="56.3"/>
    <n v="1.46"/>
    <n v="74.83"/>
    <n v="7.49"/>
    <n v="82.32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11-01T00:00:00"/>
    <d v="1899-12-30T00:37:00"/>
    <n v="155960"/>
    <x v="0"/>
    <n v="34.380000000000003"/>
    <n v="1.46"/>
    <n v="45.69"/>
    <n v="4.57"/>
    <n v="50.26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11-04T00:00:00"/>
    <d v="1899-12-30T15:55:00"/>
    <n v="156153"/>
    <x v="0"/>
    <n v="43.85"/>
    <n v="1.48"/>
    <n v="59.08"/>
    <n v="5.91"/>
    <n v="64.989999999999995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11-06T00:00:00"/>
    <d v="1899-12-30T15:52:00"/>
    <n v="156500"/>
    <x v="0"/>
    <n v="48.36"/>
    <n v="1.46"/>
    <n v="64.27"/>
    <n v="6.43"/>
    <n v="70.7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11-07T00:00:00"/>
    <d v="1899-12-30T16:00:00"/>
    <n v="156670"/>
    <x v="0"/>
    <n v="31.02"/>
    <n v="1.46"/>
    <n v="41.23"/>
    <n v="4.13"/>
    <n v="45.36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11-14T00:00:00"/>
    <d v="1899-12-30T09:43:00"/>
    <n v="157301"/>
    <x v="0"/>
    <n v="53.35"/>
    <n v="1.46"/>
    <n v="70.91"/>
    <n v="7.1"/>
    <n v="78.010000000000005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11-20T00:00:00"/>
    <d v="1899-12-30T14:09:00"/>
    <n v="157750"/>
    <x v="0"/>
    <n v="60.63"/>
    <n v="1.46"/>
    <n v="80.58"/>
    <n v="8.06"/>
    <n v="88.64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11-21T00:00:00"/>
    <d v="1899-12-30T15:52:00"/>
    <n v="157920"/>
    <x v="0"/>
    <n v="37.68"/>
    <n v="1.48"/>
    <n v="50.76"/>
    <n v="5.08"/>
    <n v="55.84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11-25T00:00:00"/>
    <d v="1899-12-30T16:21:00"/>
    <n v="158223"/>
    <x v="0"/>
    <n v="36.57"/>
    <n v="1.46"/>
    <n v="48.61"/>
    <n v="4.87"/>
    <n v="53.48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12-11T00:00:00"/>
    <d v="1899-12-30T14:11:00"/>
    <n v="160311"/>
    <x v="0"/>
    <n v="45.78"/>
    <n v="1.48"/>
    <n v="61.68"/>
    <n v="6.17"/>
    <n v="67.849999999999994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12-18T00:00:00"/>
    <d v="1899-12-30T13:30:00"/>
    <m/>
    <x v="0"/>
    <n v="52.17"/>
    <n v="1.46"/>
    <n v="69.34"/>
    <n v="6.94"/>
    <n v="76.28"/>
  </r>
  <r>
    <x v="400"/>
    <s v="ACT TCCS - IRPT - Flexible Transport Services - SNT Fleet"/>
    <n v="259568"/>
    <m/>
    <s v="Bus"/>
    <n v="201543"/>
    <m/>
    <s v="MITSUBISHI FUSO"/>
    <s v="ROSA"/>
    <s v="BE64D Standard 4.9 Auto Bus"/>
    <s v="KAMBAH CALTEX WOOLWORTHS"/>
    <s v="CALTEX Australia - Fuel"/>
    <n v="7071340000000000"/>
    <d v="2019-02-27T00:00:00"/>
    <d v="1899-12-30T00:49:00"/>
    <n v="134592"/>
    <x v="0"/>
    <n v="22.39"/>
    <n v="1.48"/>
    <n v="30.16"/>
    <n v="3.02"/>
    <n v="33.18"/>
  </r>
  <r>
    <x v="400"/>
    <s v="ACT TCCS - IRPT - Flexible Transport Services - SNT Fleet"/>
    <n v="259568"/>
    <m/>
    <s v="Bus"/>
    <n v="201543"/>
    <m/>
    <s v="MITSUBISHI FUSO"/>
    <s v="ROSA"/>
    <s v="BE64D Standard 4.9 Auto Bus"/>
    <s v="KAMBAH CALTEX WOOLWORTHS"/>
    <s v="CALTEX Australia - Fuel"/>
    <n v="7071340000000000"/>
    <d v="2019-02-28T00:00:00"/>
    <d v="1899-12-30T09:05:00"/>
    <n v="134741"/>
    <x v="0"/>
    <n v="31.63"/>
    <n v="1.48"/>
    <n v="42.62"/>
    <n v="4.2699999999999996"/>
    <n v="46.89"/>
  </r>
  <r>
    <x v="400"/>
    <s v="ACT TCCS - IRPT - Flexible Transport Services - SNT Fleet"/>
    <n v="259568"/>
    <m/>
    <s v="Bus"/>
    <n v="201543"/>
    <m/>
    <s v="MITSUBISHI FUSO"/>
    <s v="ROSA"/>
    <s v="BE64D Standard 4.9 Auto Bus"/>
    <s v="KAMBAH CALTEX WOOLWORTHS"/>
    <s v="CALTEX Australia - Fuel"/>
    <n v="7071340000000000"/>
    <d v="2019-03-04T00:00:00"/>
    <d v="1899-12-30T11:55:00"/>
    <n v="135240"/>
    <x v="0"/>
    <n v="46.98"/>
    <n v="1.48"/>
    <n v="63.29"/>
    <n v="6.33"/>
    <n v="69.62"/>
  </r>
  <r>
    <x v="400"/>
    <s v="ACT TCCS - IRPT - Flexible Transport Services - SNT Fleet"/>
    <n v="259568"/>
    <m/>
    <s v="Bus"/>
    <n v="201543"/>
    <m/>
    <s v="MITSUBISHI FUSO"/>
    <s v="ROSA"/>
    <s v="BE64D Standard 4.9 Auto Bus"/>
    <s v="KAMBAH CALTEX WOOLWORTHS"/>
    <s v="CALTEX Australia - Fuel"/>
    <n v="7071340000000000"/>
    <d v="2019-09-17T00:00:00"/>
    <d v="1899-12-30T09:05:00"/>
    <n v="151585"/>
    <x v="0"/>
    <n v="56.68"/>
    <n v="1.52"/>
    <n v="78.430000000000007"/>
    <n v="7.85"/>
    <n v="86.28"/>
  </r>
  <r>
    <x v="400"/>
    <s v="ACT TCCS - IRPT - Flexible Transport Services - SNT Fleet"/>
    <n v="259568"/>
    <m/>
    <s v="Bus"/>
    <n v="201543"/>
    <m/>
    <s v="MITSUBISHI FUSO"/>
    <s v="ROSA"/>
    <s v="BE64D Standard 4.9 Auto Bus"/>
    <s v="KAMBAH CALTEX WOOLWORTHS"/>
    <s v="CALTEX Australia - Fuel"/>
    <n v="7071340000000000"/>
    <d v="2019-10-29T00:00:00"/>
    <d v="1899-12-30T10:17:00"/>
    <n v="155375"/>
    <x v="0"/>
    <n v="45.44"/>
    <n v="1.55"/>
    <n v="64.11"/>
    <n v="6.42"/>
    <n v="70.53"/>
  </r>
  <r>
    <x v="400"/>
    <s v="ACT TCCS - IRPT - Flexible Transport Services - SNT Fleet"/>
    <n v="259568"/>
    <m/>
    <s v="Bus"/>
    <n v="201543"/>
    <m/>
    <s v="MITSUBISHI FUSO"/>
    <s v="ROSA"/>
    <s v="BE64D Standard 4.9 Auto Bus"/>
    <s v="KAMBAH CALTEX WOOLWORTHS"/>
    <s v="CALTEX Australia - Fuel"/>
    <n v="7071340000000000"/>
    <d v="2019-11-08T00:00:00"/>
    <d v="1899-12-30T13:04:00"/>
    <n v="156812"/>
    <x v="0"/>
    <n v="24.55"/>
    <n v="1.55"/>
    <n v="34.64"/>
    <n v="3.47"/>
    <n v="38.11"/>
  </r>
  <r>
    <x v="400"/>
    <s v="ACT TCCS - IRPT - Flexible Transport Services - SNT Fleet"/>
    <n v="259568"/>
    <m/>
    <s v="Bus"/>
    <n v="201543"/>
    <m/>
    <s v="MITSUBISHI FUSO"/>
    <s v="ROSA"/>
    <s v="BE64D Standard 4.9 Auto Bus"/>
    <s v="KAMBAH CALTEX WOOLWORTHS"/>
    <s v="CALTEX Australia - Fuel"/>
    <n v="7071340000000000"/>
    <d v="2019-12-10T00:00:00"/>
    <d v="1899-12-30T11:15:00"/>
    <n v="160130"/>
    <x v="0"/>
    <n v="42.24"/>
    <n v="1.57"/>
    <n v="60.36"/>
    <n v="6.04"/>
    <n v="66.400000000000006"/>
  </r>
  <r>
    <x v="400"/>
    <s v="ACT TCCS - IRPT - Flexible Transport Services - SNT Fleet"/>
    <n v="259568"/>
    <m/>
    <s v="Bus"/>
    <n v="201543"/>
    <m/>
    <s v="MITSUBISHI FUSO"/>
    <s v="ROSA"/>
    <s v="BE64D Standard 4.9 Auto Bus"/>
    <s v="MAWSON WOOLWORTHS S/STN"/>
    <s v="CALTEX Australia - Fuel"/>
    <n v="7071340000000000"/>
    <d v="2019-02-20T00:00:00"/>
    <d v="1899-12-30T11:03:00"/>
    <n v="13795"/>
    <x v="0"/>
    <n v="29.87"/>
    <n v="1.47"/>
    <n v="39.97"/>
    <n v="4"/>
    <n v="43.97"/>
  </r>
  <r>
    <x v="400"/>
    <s v="ACT TCCS - IRPT - Flexible Transport Services - SNT Fleet"/>
    <n v="259568"/>
    <m/>
    <s v="Bus"/>
    <n v="201543"/>
    <m/>
    <s v="MITSUBISHI FUSO"/>
    <s v="ROSA"/>
    <s v="BE64D Standard 4.9 Auto Bus"/>
    <s v="WESTON CALTEX WOOLWORTHS"/>
    <s v="CALTEX Australia - Fuel"/>
    <n v="7071340000000000"/>
    <d v="2019-01-18T00:00:00"/>
    <d v="1899-12-30T13:23:00"/>
    <n v="132103"/>
    <x v="0"/>
    <n v="28.56"/>
    <n v="1.53"/>
    <n v="39.770000000000003"/>
    <n v="3.98"/>
    <n v="43.75"/>
  </r>
  <r>
    <x v="400"/>
    <s v="ACT TCCS - IRPT - Flexible Transport Services - SNT Fleet"/>
    <n v="259568"/>
    <m/>
    <s v="Bus"/>
    <n v="201543"/>
    <m/>
    <s v="MITSUBISHI FUSO"/>
    <s v="ROSA"/>
    <s v="BE64D Standard 4.9 Auto Bus"/>
    <s v="WESTON CALTEX WOOLWORTHS"/>
    <s v="CALTEX Australia - Fuel"/>
    <n v="7071340000000000"/>
    <d v="2019-05-02T00:00:00"/>
    <d v="1899-12-30T10:14:00"/>
    <n v="139726"/>
    <x v="0"/>
    <n v="51.54"/>
    <n v="1.52"/>
    <n v="71.31"/>
    <n v="7.14"/>
    <n v="78.45"/>
  </r>
  <r>
    <x v="400"/>
    <s v="ACT TCCS - IRPT - Flexible Transport Services - SNT Fleet"/>
    <n v="259568"/>
    <m/>
    <s v="Bus"/>
    <n v="201543"/>
    <m/>
    <s v="MITSUBISHI FUSO"/>
    <s v="ROSA"/>
    <s v="BE64D Standard 4.9 Auto Bus"/>
    <s v="WESTON CALTEX WOOLWORTHS"/>
    <s v="CALTEX Australia - Fuel"/>
    <n v="7071340000000000"/>
    <d v="2019-09-11T00:00:00"/>
    <d v="1899-12-30T00:23:00"/>
    <n v="150965"/>
    <x v="0"/>
    <n v="34.79"/>
    <n v="1.52"/>
    <n v="48.14"/>
    <n v="4.82"/>
    <n v="52.96"/>
  </r>
  <r>
    <x v="400"/>
    <s v="ACT TCCS - IRPT - Flexible Transport Services - SNT Fleet"/>
    <n v="259568"/>
    <m/>
    <s v="Bus"/>
    <n v="201543"/>
    <m/>
    <s v="MITSUBISHI FUSO"/>
    <s v="ROSA"/>
    <s v="BE64D Standard 4.9 Auto Bus"/>
    <s v="WESTON CALTEX WOOLWORTHS"/>
    <s v="CALTEX Australia - Fuel"/>
    <n v="7071340000000000"/>
    <d v="2019-10-21T00:00:00"/>
    <d v="1899-12-30T09:51:00"/>
    <n v="154435"/>
    <x v="0"/>
    <n v="27.63"/>
    <n v="1.57"/>
    <n v="39.479999999999997"/>
    <n v="3.95"/>
    <n v="43.43"/>
  </r>
  <r>
    <x v="400"/>
    <s v="ACT TCCS - IRPT - Flexible Transport Services - SNT Fleet"/>
    <n v="259568"/>
    <m/>
    <s v="Bus"/>
    <n v="201543"/>
    <m/>
    <s v="MITSUBISHI FUSO"/>
    <s v="ROSA"/>
    <s v="BE64D Standard 4.9 Auto Bus"/>
    <s v="WESTON CALTEX WOOLWORTHS"/>
    <s v="CALTEX Australia - Fuel"/>
    <n v="7071340000000000"/>
    <d v="2019-12-09T00:00:00"/>
    <d v="1899-12-30T00:53:00"/>
    <m/>
    <x v="0"/>
    <n v="38.74"/>
    <n v="1.56"/>
    <n v="55.01"/>
    <n v="5.51"/>
    <n v="60.52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BELCONNEN WOOLWORTHS S/STN"/>
    <s v="CALTEX Australia - Fuel"/>
    <n v="7071340000000000"/>
    <d v="2019-01-22T00:00:00"/>
    <d v="1899-12-30T00:22:00"/>
    <n v="147958"/>
    <x v="0"/>
    <n v="32.57"/>
    <n v="1.31"/>
    <n v="38.65"/>
    <n v="3.87"/>
    <n v="42.52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BELCONNEN WOOLWORTHS S/STN"/>
    <s v="CALTEX Australia - Fuel"/>
    <n v="7071340000000000"/>
    <d v="2019-01-30T00:00:00"/>
    <d v="1899-12-30T11:54:00"/>
    <m/>
    <x v="0"/>
    <n v="68.84"/>
    <n v="1.32"/>
    <n v="82.89"/>
    <n v="8.2899999999999991"/>
    <n v="91.18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CALTEX  HUGHES"/>
    <s v="CALTEX Australia - Fuel"/>
    <n v="7071340000000000"/>
    <d v="2019-01-17T00:00:00"/>
    <d v="1899-12-30T00:40:00"/>
    <n v="147696"/>
    <x v="0"/>
    <n v="57.45"/>
    <n v="1.28"/>
    <n v="66.790000000000006"/>
    <n v="6.68"/>
    <n v="73.47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CALTEX  HUGHES"/>
    <s v="CALTEX Australia - Fuel"/>
    <n v="7071340000000000"/>
    <d v="2019-10-25T00:00:00"/>
    <d v="1899-12-30T10:06:00"/>
    <n v="173250"/>
    <x v="0"/>
    <n v="58"/>
    <n v="1.47"/>
    <n v="77.56"/>
    <n v="7.76"/>
    <n v="85.32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CALTEX KALEEN STAR MART"/>
    <s v="CALTEX Australia - Fuel"/>
    <n v="7071340000000000"/>
    <d v="2019-04-29T00:00:00"/>
    <d v="1899-12-30T13:16:00"/>
    <n v="152605"/>
    <x v="0"/>
    <n v="63.52"/>
    <n v="1.46"/>
    <n v="84.25"/>
    <n v="8.43"/>
    <n v="92.68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CALTEX KALEEN STAR MART"/>
    <s v="CALTEX Australia - Fuel"/>
    <n v="7071340000000000"/>
    <d v="2019-05-03T00:00:00"/>
    <d v="1899-12-30T13:13:00"/>
    <n v="153450"/>
    <x v="0"/>
    <n v="42.2"/>
    <n v="1.48"/>
    <n v="56.71"/>
    <n v="5.67"/>
    <n v="62.38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CALTEX KALEEN STAR MART"/>
    <s v="CALTEX Australia - Fuel"/>
    <n v="7071340000000000"/>
    <d v="2019-09-06T00:00:00"/>
    <d v="1899-12-30T11:51:00"/>
    <n v="168100"/>
    <x v="0"/>
    <n v="30.11"/>
    <n v="1.45"/>
    <n v="39.590000000000003"/>
    <n v="3.96"/>
    <n v="43.55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CALTEX KALEEN STAR MART"/>
    <s v="CALTEX Australia - Fuel"/>
    <n v="7071340000000000"/>
    <d v="2019-10-02T00:00:00"/>
    <d v="1899-12-30T00:43:00"/>
    <n v="171110"/>
    <x v="0"/>
    <n v="41.5"/>
    <n v="1.48"/>
    <n v="56.01"/>
    <n v="5.6"/>
    <n v="61.61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CALTEX KALEEN STAR MART"/>
    <s v="CALTEX Australia - Fuel"/>
    <n v="7071340000000000"/>
    <d v="2019-11-22T00:00:00"/>
    <d v="1899-12-30T13:48:00"/>
    <n v="176665"/>
    <x v="0"/>
    <n v="72.09"/>
    <n v="1.55"/>
    <n v="101.71"/>
    <n v="10.18"/>
    <n v="111.89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CALTEX KALEEN STAR MART"/>
    <s v="CALTEX Australia - Fuel"/>
    <n v="7071340000000000"/>
    <d v="2019-12-05T00:00:00"/>
    <d v="1899-12-30T13:53:00"/>
    <n v="178320"/>
    <x v="0"/>
    <n v="72"/>
    <n v="1.57"/>
    <n v="102.89"/>
    <n v="10.29"/>
    <n v="113.18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CALWELL CALTEX WOOLWORTHS"/>
    <s v="CALTEX Australia - Fuel"/>
    <n v="7071340000000000"/>
    <d v="2019-07-16T00:00:00"/>
    <d v="1899-12-30T11:25:00"/>
    <m/>
    <x v="0"/>
    <n v="50.29"/>
    <n v="1.44"/>
    <n v="65.89"/>
    <n v="6.59"/>
    <n v="72.48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CALWELL CALTEX WOOLWORTHS"/>
    <s v="CALTEX Australia - Fuel"/>
    <n v="7071340000000000"/>
    <d v="2019-08-09T00:00:00"/>
    <d v="1899-12-30T11:10:00"/>
    <n v="165017"/>
    <x v="0"/>
    <n v="34.409999999999997"/>
    <n v="1.45"/>
    <n v="45.35"/>
    <n v="4.54"/>
    <n v="49.89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CALWELL CALTEX WOOLWORTHS"/>
    <s v="CALTEX Australia - Fuel"/>
    <n v="7071340000000000"/>
    <d v="2019-08-16T00:00:00"/>
    <d v="1899-12-30T11:13:00"/>
    <n v="165502"/>
    <x v="0"/>
    <n v="52.48"/>
    <n v="1.46"/>
    <n v="69.61"/>
    <n v="6.96"/>
    <n v="76.569999999999993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CONDER WOOLWORTHS S/STN"/>
    <s v="CALTEX Australia - Fuel"/>
    <n v="7071340000000000"/>
    <d v="2019-01-09T00:00:00"/>
    <d v="1899-12-30T11:04:00"/>
    <n v="147127"/>
    <x v="0"/>
    <n v="60.71"/>
    <n v="1.26"/>
    <n v="69.61"/>
    <n v="6.96"/>
    <n v="76.569999999999993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CONDER WOOLWORTHS S/STN"/>
    <s v="CALTEX Australia - Fuel"/>
    <n v="7071340000000000"/>
    <d v="2019-03-25T00:00:00"/>
    <d v="1899-12-30T14:13:00"/>
    <n v="150411"/>
    <x v="0"/>
    <n v="28.06"/>
    <n v="1.43"/>
    <n v="36.4"/>
    <n v="3.64"/>
    <n v="40.04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EG FUELCO 1529 TUGGERANONG"/>
    <s v="CALTEX Australia - Fuel"/>
    <n v="7071340000000000"/>
    <d v="2019-04-05T00:00:00"/>
    <d v="1899-12-30T11:14:00"/>
    <n v="151325"/>
    <x v="0"/>
    <n v="37.69"/>
    <n v="1.41"/>
    <n v="48.28"/>
    <n v="4.83"/>
    <n v="53.11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EG FUELCO 1560 GUNGAHLIN"/>
    <s v="CALTEX Australia - Fuel"/>
    <n v="7071340000000000"/>
    <d v="2019-08-21T00:00:00"/>
    <d v="1899-12-30T10:22:00"/>
    <n v="165954"/>
    <x v="0"/>
    <n v="33.74"/>
    <n v="1.4"/>
    <n v="42.79"/>
    <n v="4.28"/>
    <n v="47.07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EG FUELCO 1560 GUNGAHLIN"/>
    <s v="CALTEX Australia - Fuel"/>
    <n v="7071340000000000"/>
    <d v="2019-08-22T00:00:00"/>
    <d v="1899-12-30T00:17:00"/>
    <n v="166185"/>
    <x v="0"/>
    <n v="46.97"/>
    <n v="1.4"/>
    <n v="59.56"/>
    <n v="5.96"/>
    <n v="65.52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EG FUELCO 1744 MAWSON"/>
    <s v="CALTEX Australia - Fuel"/>
    <n v="7071340000000000"/>
    <d v="2019-05-13T00:00:00"/>
    <d v="1899-12-30T10:20:00"/>
    <n v="154498"/>
    <x v="0"/>
    <n v="70.819999999999993"/>
    <n v="1.46"/>
    <n v="93.94"/>
    <n v="9.39"/>
    <n v="103.33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EG FUELCO 1744 MAWSON"/>
    <s v="CALTEX Australia - Fuel"/>
    <n v="7071340000000000"/>
    <d v="2019-05-17T00:00:00"/>
    <d v="1899-12-30T00:30:00"/>
    <n v="155422"/>
    <x v="0"/>
    <n v="50.02"/>
    <n v="1.46"/>
    <n v="66.349999999999994"/>
    <n v="6.64"/>
    <n v="72.989999999999995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EG FUELCO 1744 MAWSON"/>
    <s v="CALTEX Australia - Fuel"/>
    <n v="7071340000000000"/>
    <d v="2019-06-13T00:00:00"/>
    <d v="1899-12-30T00:19:00"/>
    <n v="158538"/>
    <x v="0"/>
    <n v="73.209999999999994"/>
    <n v="1.46"/>
    <n v="97.1"/>
    <n v="9.7100000000000009"/>
    <n v="106.81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EG FUELCO 1744 MAWSON"/>
    <s v="CALTEX Australia - Fuel"/>
    <n v="7071340000000000"/>
    <d v="2019-08-08T00:00:00"/>
    <d v="1899-12-30T10:10:00"/>
    <n v="164800"/>
    <x v="0"/>
    <n v="80"/>
    <n v="1.45"/>
    <n v="105.34"/>
    <n v="10.53"/>
    <n v="115.87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EG FUELCO 1744 MAWSON"/>
    <s v="CALTEX Australia - Fuel"/>
    <n v="7071340000000000"/>
    <d v="2019-10-04T00:00:00"/>
    <d v="1899-12-30T10:45:00"/>
    <n v="171300"/>
    <x v="0"/>
    <n v="38.74"/>
    <n v="1.46"/>
    <n v="51.38"/>
    <n v="5.14"/>
    <n v="56.52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EG FUELCO 1744 MAWSON"/>
    <s v="CALTEX Australia - Fuel"/>
    <n v="7071340000000000"/>
    <d v="2019-10-17T00:00:00"/>
    <d v="1899-12-30T10:35:00"/>
    <m/>
    <x v="0"/>
    <n v="44.54"/>
    <n v="1.46"/>
    <n v="59.07"/>
    <n v="5.91"/>
    <n v="64.98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EG FUELCO 1790 BELCONNEN"/>
    <s v="CALTEX Australia - Fuel"/>
    <n v="7071340000000000"/>
    <d v="2019-05-16T00:00:00"/>
    <d v="1899-12-30T11:27:00"/>
    <n v="155100"/>
    <x v="0"/>
    <n v="67.260000000000005"/>
    <n v="1.46"/>
    <n v="89.21"/>
    <n v="8.92"/>
    <n v="98.13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EG FUELCO 1790 BELCONNEN"/>
    <s v="CALTEX Australia - Fuel"/>
    <n v="7071340000000000"/>
    <d v="2019-08-12T00:00:00"/>
    <d v="1899-12-30T00:06:00"/>
    <n v="165243"/>
    <x v="0"/>
    <n v="37.67"/>
    <n v="1.46"/>
    <n v="49.96"/>
    <n v="5"/>
    <n v="54.96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EG FUELCO 1790 BELCONNEN"/>
    <s v="CALTEX Australia - Fuel"/>
    <n v="7071340000000000"/>
    <d v="2019-08-30T00:00:00"/>
    <d v="1899-12-30T11:34:00"/>
    <n v="167200"/>
    <x v="0"/>
    <n v="57"/>
    <n v="1.44"/>
    <n v="74.45"/>
    <n v="7.45"/>
    <n v="81.900000000000006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EG FUELCO 1790 BELCONNEN"/>
    <s v="CALTEX Australia - Fuel"/>
    <n v="7071340000000000"/>
    <d v="2019-12-13T00:00:00"/>
    <d v="1899-12-30T13:25:00"/>
    <n v="179350"/>
    <x v="0"/>
    <n v="66"/>
    <n v="1.53"/>
    <n v="91.92"/>
    <n v="9.1999999999999993"/>
    <n v="101.12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1-03T00:00:00"/>
    <d v="1899-12-30T11:54:00"/>
    <n v="146796"/>
    <x v="0"/>
    <n v="57.1"/>
    <n v="1.33"/>
    <n v="68.95"/>
    <n v="6.9"/>
    <n v="75.849999999999994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1-14T00:00:00"/>
    <d v="1899-12-30T08:56:00"/>
    <n v="147420"/>
    <x v="0"/>
    <n v="54.11"/>
    <n v="1.25"/>
    <n v="61.6"/>
    <n v="6.16"/>
    <n v="67.760000000000005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1-18T00:00:00"/>
    <d v="1899-12-30T13:33:00"/>
    <n v="147829"/>
    <x v="0"/>
    <n v="32.44"/>
    <n v="1.25"/>
    <n v="36.93"/>
    <n v="3.69"/>
    <n v="40.619999999999997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1-24T00:00:00"/>
    <d v="1899-12-30T14:36:00"/>
    <n v="148223"/>
    <x v="0"/>
    <n v="54.56"/>
    <n v="1.3"/>
    <n v="64.459999999999994"/>
    <n v="6.45"/>
    <n v="70.91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2-27T00:00:00"/>
    <d v="1899-12-30T00:18:00"/>
    <n v="149381"/>
    <x v="0"/>
    <n v="51.9"/>
    <n v="1.39"/>
    <n v="65.540000000000006"/>
    <n v="6.55"/>
    <n v="72.09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3-14T00:00:00"/>
    <d v="1899-12-30T09:46:00"/>
    <m/>
    <x v="0"/>
    <n v="55.22"/>
    <n v="1.41"/>
    <n v="70.73"/>
    <n v="7.07"/>
    <n v="77.8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3-18T00:00:00"/>
    <d v="1899-12-30T13:28:00"/>
    <n v="149999"/>
    <x v="0"/>
    <n v="52.52"/>
    <n v="1.41"/>
    <n v="67.27"/>
    <n v="6.73"/>
    <n v="74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3-21T00:00:00"/>
    <d v="1899-12-30T13:48:00"/>
    <n v="1500209"/>
    <x v="0"/>
    <n v="40.98"/>
    <n v="1.41"/>
    <n v="52.49"/>
    <n v="5.25"/>
    <n v="57.74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3-27T00:00:00"/>
    <d v="1899-12-30T08:55:00"/>
    <n v="150651"/>
    <x v="0"/>
    <n v="48.09"/>
    <n v="1.41"/>
    <n v="61.6"/>
    <n v="6.16"/>
    <n v="67.760000000000005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4-03T00:00:00"/>
    <d v="1899-12-30T13:30:00"/>
    <n v="151139"/>
    <x v="0"/>
    <n v="32.06"/>
    <n v="1.41"/>
    <n v="41.06"/>
    <n v="4.1100000000000003"/>
    <n v="45.17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4-09T00:00:00"/>
    <d v="1899-12-30T14:35:00"/>
    <n v="151700"/>
    <x v="0"/>
    <n v="60"/>
    <n v="1.41"/>
    <n v="76.849999999999994"/>
    <n v="7.69"/>
    <n v="84.54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4-11T00:00:00"/>
    <d v="1899-12-30T09:27:00"/>
    <m/>
    <x v="0"/>
    <n v="40.159999999999997"/>
    <n v="1.41"/>
    <n v="51.45"/>
    <n v="5.15"/>
    <n v="56.6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4-15T00:00:00"/>
    <d v="1899-12-30T00:58:00"/>
    <n v="152132"/>
    <x v="0"/>
    <n v="43.87"/>
    <n v="1.44"/>
    <n v="57.43"/>
    <n v="5.74"/>
    <n v="63.17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4-17T00:00:00"/>
    <d v="1899-12-30T10:15:00"/>
    <n v="152334"/>
    <x v="0"/>
    <n v="36.68"/>
    <n v="1.44"/>
    <n v="48.01"/>
    <n v="4.8"/>
    <n v="52.81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5-02T00:00:00"/>
    <d v="1899-12-30T13:21:00"/>
    <n v="153253"/>
    <x v="0"/>
    <n v="37.14"/>
    <n v="1.45"/>
    <n v="48.93"/>
    <n v="4.8899999999999997"/>
    <n v="53.82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5-10T00:00:00"/>
    <d v="1899-12-30T07:02:00"/>
    <n v="154117"/>
    <x v="0"/>
    <n v="65"/>
    <n v="1.45"/>
    <n v="85.63"/>
    <n v="8.56"/>
    <n v="94.19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5-14T00:00:00"/>
    <d v="1899-12-30T16:08:00"/>
    <n v="154749"/>
    <x v="0"/>
    <n v="28.58"/>
    <n v="1.45"/>
    <n v="37.65"/>
    <n v="3.77"/>
    <n v="41.42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5-24T00:00:00"/>
    <d v="1899-12-30T00:11:00"/>
    <n v="156285"/>
    <x v="0"/>
    <n v="29.65"/>
    <n v="1.45"/>
    <n v="39.049999999999997"/>
    <n v="3.91"/>
    <n v="42.96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5-28T00:00:00"/>
    <d v="1899-12-30T11:33:00"/>
    <n v="156500"/>
    <x v="0"/>
    <n v="47"/>
    <n v="1.46"/>
    <n v="62.38"/>
    <n v="6.24"/>
    <n v="68.62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6-03T00:00:00"/>
    <d v="1899-12-30T13:46:00"/>
    <n v="157245"/>
    <x v="0"/>
    <n v="66"/>
    <n v="1.45"/>
    <n v="86.94"/>
    <n v="8.69"/>
    <n v="95.63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6-07T00:00:00"/>
    <d v="1899-12-30T09:31:00"/>
    <n v="158721"/>
    <x v="0"/>
    <n v="65.599999999999994"/>
    <n v="1.41"/>
    <n v="84.03"/>
    <n v="8.4"/>
    <n v="92.43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6-11T00:00:00"/>
    <d v="1899-12-30T13:45:00"/>
    <n v="158128"/>
    <x v="0"/>
    <n v="22.96"/>
    <n v="1.41"/>
    <n v="29.41"/>
    <n v="2.94"/>
    <n v="32.35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6-17T00:00:00"/>
    <d v="1899-12-30T00:22:00"/>
    <n v="158961"/>
    <x v="0"/>
    <n v="59.75"/>
    <n v="1.36"/>
    <n v="73.709999999999994"/>
    <n v="7.37"/>
    <n v="81.08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6-21T00:00:00"/>
    <d v="1899-12-30T11:51:00"/>
    <n v="159750"/>
    <x v="0"/>
    <n v="70"/>
    <n v="1.36"/>
    <n v="86.35"/>
    <n v="8.64"/>
    <n v="94.99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6-26T00:00:00"/>
    <d v="1899-12-30T07:00:00"/>
    <n v="160112"/>
    <x v="0"/>
    <n v="63"/>
    <n v="1.38"/>
    <n v="78.86"/>
    <n v="7.89"/>
    <n v="86.75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7-01T00:00:00"/>
    <d v="1899-12-30T09:31:00"/>
    <n v="160850"/>
    <x v="0"/>
    <n v="65"/>
    <n v="1.39"/>
    <n v="82.08"/>
    <n v="8.2100000000000009"/>
    <n v="90.29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7-05T00:00:00"/>
    <d v="1899-12-30T00:09:00"/>
    <n v="161700"/>
    <x v="0"/>
    <n v="66"/>
    <n v="1.41"/>
    <n v="84.54"/>
    <n v="8.4499999999999993"/>
    <n v="92.99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7-17T00:00:00"/>
    <d v="1899-12-30T13:15:00"/>
    <m/>
    <x v="0"/>
    <n v="26.99"/>
    <n v="1.39"/>
    <n v="34.08"/>
    <n v="3.41"/>
    <n v="37.49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7-30T00:00:00"/>
    <d v="1899-12-30T11:22:00"/>
    <n v="163335"/>
    <x v="0"/>
    <n v="55"/>
    <n v="1.41"/>
    <n v="70.45"/>
    <n v="7.05"/>
    <n v="77.5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8-01T00:00:00"/>
    <d v="1899-12-30T00:31:00"/>
    <n v="163750"/>
    <x v="0"/>
    <n v="70"/>
    <n v="1.39"/>
    <n v="88.39"/>
    <n v="8.84"/>
    <n v="97.23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8-06T00:00:00"/>
    <d v="1899-12-30T00:14:00"/>
    <n v="164320"/>
    <x v="0"/>
    <n v="60"/>
    <n v="1.41"/>
    <n v="76.849999999999994"/>
    <n v="7.69"/>
    <n v="84.54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8-20T00:00:00"/>
    <d v="1899-12-30T06:57:00"/>
    <n v="165704"/>
    <x v="0"/>
    <n v="31.51"/>
    <n v="1.39"/>
    <n v="39.79"/>
    <n v="3.98"/>
    <n v="43.77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8-23T00:00:00"/>
    <d v="1899-12-30T13:54:00"/>
    <n v="166358"/>
    <x v="0"/>
    <n v="33.69"/>
    <n v="1.41"/>
    <n v="43.15"/>
    <n v="4.32"/>
    <n v="47.47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8-26T00:00:00"/>
    <d v="1899-12-30T16:05:00"/>
    <n v="166576"/>
    <x v="0"/>
    <n v="37.89"/>
    <n v="1.39"/>
    <n v="47.85"/>
    <n v="4.79"/>
    <n v="52.64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9-05T00:00:00"/>
    <d v="1899-12-30T00:22:00"/>
    <n v="167920"/>
    <x v="0"/>
    <n v="63"/>
    <n v="1.41"/>
    <n v="80.7"/>
    <n v="8.07"/>
    <n v="88.77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9-10T00:00:00"/>
    <d v="1899-12-30T11:17:00"/>
    <n v="168450"/>
    <x v="0"/>
    <n v="62"/>
    <n v="1.41"/>
    <n v="79.42"/>
    <n v="7.94"/>
    <n v="87.36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9-18T00:00:00"/>
    <d v="1899-12-30T07:02:00"/>
    <m/>
    <x v="0"/>
    <n v="76.67"/>
    <n v="1.39"/>
    <n v="96.81"/>
    <n v="9.68"/>
    <n v="106.49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10-18T00:00:00"/>
    <d v="1899-12-30T13:23:00"/>
    <m/>
    <x v="0"/>
    <n v="39.340000000000003"/>
    <n v="1.42"/>
    <n v="50.75"/>
    <n v="5.08"/>
    <n v="55.83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10-24T00:00:00"/>
    <d v="1899-12-30T07:16:00"/>
    <n v="172904"/>
    <x v="0"/>
    <n v="63.01"/>
    <n v="1.44"/>
    <n v="82.43"/>
    <n v="8.24"/>
    <n v="90.67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10-30T00:00:00"/>
    <d v="1899-12-30T00:15:00"/>
    <n v="173832"/>
    <x v="0"/>
    <n v="60"/>
    <n v="1.48"/>
    <n v="80.84"/>
    <n v="8.09"/>
    <n v="88.93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11-19T00:00:00"/>
    <d v="1899-12-30T13:24:00"/>
    <n v="136324"/>
    <x v="0"/>
    <n v="53"/>
    <n v="1.48"/>
    <n v="71.41"/>
    <n v="7.15"/>
    <n v="78.56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12-03T00:00:00"/>
    <d v="1899-12-30T10:50:00"/>
    <n v="177950"/>
    <x v="0"/>
    <n v="56"/>
    <n v="1.48"/>
    <n v="75.45"/>
    <n v="7.55"/>
    <n v="83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12-09T00:00:00"/>
    <d v="1899-12-30T09:51:00"/>
    <n v="178605"/>
    <x v="0"/>
    <n v="52.97"/>
    <n v="1.48"/>
    <n v="71.36"/>
    <n v="7.14"/>
    <n v="78.5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12-18T00:00:00"/>
    <d v="1899-12-30T07:05:00"/>
    <n v="179698"/>
    <x v="0"/>
    <n v="63.92"/>
    <n v="1.46"/>
    <n v="84.95"/>
    <n v="8.5"/>
    <n v="93.45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GUNGAHLIN WOOLWORTHS S/STN"/>
    <s v="CALTEX Australia - Fuel"/>
    <n v="7071340000000000"/>
    <d v="2019-02-01T00:00:00"/>
    <d v="1899-12-30T00:21:00"/>
    <n v="148697"/>
    <x v="0"/>
    <n v="38.340000000000003"/>
    <n v="1.32"/>
    <n v="46.03"/>
    <n v="4.5999999999999996"/>
    <n v="50.63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5-01T00:00:00"/>
    <d v="1899-12-30T08:56:00"/>
    <n v="159000"/>
    <x v="0"/>
    <n v="60.99"/>
    <n v="1.48"/>
    <n v="82"/>
    <n v="8.1999999999999993"/>
    <n v="90.2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5-08T00:00:00"/>
    <d v="1899-12-30T08:54:00"/>
    <n v="153700"/>
    <x v="0"/>
    <n v="50.01"/>
    <n v="1.49"/>
    <n v="67.69"/>
    <n v="6.77"/>
    <n v="74.459999999999994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5-21T00:00:00"/>
    <d v="1899-12-30T11:14:00"/>
    <n v="155760"/>
    <x v="0"/>
    <n v="66.010000000000005"/>
    <n v="1.47"/>
    <n v="88.15"/>
    <n v="8.82"/>
    <n v="96.97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5-23T00:00:00"/>
    <d v="1899-12-30T08:55:00"/>
    <n v="156050"/>
    <x v="0"/>
    <n v="50"/>
    <n v="1.47"/>
    <n v="66.77"/>
    <n v="6.68"/>
    <n v="73.45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5-30T00:00:00"/>
    <d v="1899-12-30T08:54:00"/>
    <n v="156856"/>
    <x v="0"/>
    <n v="63"/>
    <n v="1.47"/>
    <n v="84.14"/>
    <n v="8.41"/>
    <n v="92.55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6-05T00:00:00"/>
    <d v="1899-12-30T08:52:00"/>
    <n v="157600"/>
    <x v="0"/>
    <n v="56"/>
    <n v="1.47"/>
    <n v="74.78"/>
    <n v="7.48"/>
    <n v="82.26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6-19T00:00:00"/>
    <d v="1899-12-30T00:13:00"/>
    <n v="159300"/>
    <x v="0"/>
    <n v="75.3"/>
    <n v="1.42"/>
    <n v="97.23"/>
    <n v="9.7200000000000006"/>
    <n v="106.95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6-27T00:00:00"/>
    <d v="1899-12-30T13:24:00"/>
    <n v="160412"/>
    <x v="0"/>
    <n v="59"/>
    <n v="1.44"/>
    <n v="75.5"/>
    <n v="7.55"/>
    <n v="83.05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7-03T00:00:00"/>
    <d v="1899-12-30T10:11:00"/>
    <n v="161300"/>
    <x v="0"/>
    <n v="75.010000000000005"/>
    <n v="1.43"/>
    <n v="97.34"/>
    <n v="9.73"/>
    <n v="107.07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7-24T00:00:00"/>
    <d v="1899-12-30T11:34:00"/>
    <n v="162541"/>
    <x v="0"/>
    <n v="65.39"/>
    <n v="1.45"/>
    <n v="86.47"/>
    <n v="8.65"/>
    <n v="95.12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7-25T00:00:00"/>
    <d v="1899-12-30T08:57:00"/>
    <n v="162681"/>
    <x v="0"/>
    <n v="25.48"/>
    <n v="1.45"/>
    <n v="33.69"/>
    <n v="3.37"/>
    <n v="37.06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7-26T00:00:00"/>
    <d v="1899-12-30T14:00:00"/>
    <n v="163141"/>
    <x v="0"/>
    <n v="59.6"/>
    <n v="1.45"/>
    <n v="78.81"/>
    <n v="7.88"/>
    <n v="86.69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8-02T00:00:00"/>
    <d v="1899-12-30T14:16:00"/>
    <n v="163970"/>
    <x v="0"/>
    <n v="40.68"/>
    <n v="1.46"/>
    <n v="54.15"/>
    <n v="5.42"/>
    <n v="59.57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8-28T00:00:00"/>
    <d v="1899-12-30T13:34:00"/>
    <n v="166866"/>
    <x v="0"/>
    <n v="51.17"/>
    <n v="1.45"/>
    <n v="67.64"/>
    <n v="6.76"/>
    <n v="74.400000000000006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9-03T00:00:00"/>
    <d v="1899-12-30T08:53:00"/>
    <n v="167520"/>
    <x v="0"/>
    <n v="63"/>
    <n v="1.45"/>
    <n v="83.3"/>
    <n v="8.33"/>
    <n v="91.63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9-12T00:00:00"/>
    <d v="1899-12-30T08:54:00"/>
    <n v="168850"/>
    <x v="0"/>
    <n v="72.88"/>
    <n v="1.45"/>
    <n v="96.06"/>
    <n v="9.61"/>
    <n v="105.67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9-13T00:00:00"/>
    <d v="1899-12-30T11:29:00"/>
    <n v="167080"/>
    <x v="0"/>
    <n v="33.03"/>
    <n v="1.45"/>
    <n v="43.54"/>
    <n v="4.3499999999999996"/>
    <n v="47.89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9-19T00:00:00"/>
    <d v="1899-12-30T00:18:00"/>
    <m/>
    <x v="0"/>
    <n v="46.72"/>
    <n v="1.45"/>
    <n v="61.57"/>
    <n v="6.16"/>
    <n v="67.73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9-20T00:00:00"/>
    <d v="1899-12-30T13:34:00"/>
    <m/>
    <x v="0"/>
    <n v="45.49"/>
    <n v="1.45"/>
    <n v="59.95"/>
    <n v="6"/>
    <n v="65.95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9-23T00:00:00"/>
    <d v="1899-12-30T14:10:00"/>
    <m/>
    <x v="0"/>
    <n v="34.409999999999997"/>
    <n v="1.46"/>
    <n v="45.73"/>
    <n v="4.57"/>
    <n v="50.3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9-24T00:00:00"/>
    <d v="1899-12-30T13:23:00"/>
    <m/>
    <x v="0"/>
    <n v="35.67"/>
    <n v="1.46"/>
    <n v="47.4"/>
    <n v="4.74"/>
    <n v="52.14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9-26T00:00:00"/>
    <d v="1899-12-30T14:07:00"/>
    <m/>
    <x v="0"/>
    <n v="65.28"/>
    <n v="1.46"/>
    <n v="86.75"/>
    <n v="8.68"/>
    <n v="95.43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9-27T00:00:00"/>
    <d v="1899-12-30T13:31:00"/>
    <m/>
    <x v="0"/>
    <n v="31.67"/>
    <n v="1.46"/>
    <n v="42.08"/>
    <n v="4.21"/>
    <n v="46.29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10-22T00:00:00"/>
    <d v="1899-12-30T08:54:00"/>
    <n v="172535"/>
    <x v="0"/>
    <n v="67.05"/>
    <n v="1.47"/>
    <n v="89.64"/>
    <n v="8.9600000000000009"/>
    <n v="98.6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10-28T00:00:00"/>
    <d v="1899-12-30T00:56:00"/>
    <n v="173500"/>
    <x v="0"/>
    <n v="43"/>
    <n v="1.49"/>
    <n v="58.07"/>
    <n v="5.81"/>
    <n v="63.88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11-12T00:00:00"/>
    <d v="1899-12-30T08:54:00"/>
    <n v="175420"/>
    <x v="0"/>
    <n v="58.64"/>
    <n v="1.55"/>
    <n v="82.74"/>
    <n v="8.2799999999999994"/>
    <n v="91.02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11-14T00:00:00"/>
    <d v="1899-12-30T10:34:00"/>
    <m/>
    <x v="0"/>
    <n v="69.91"/>
    <n v="1.55"/>
    <n v="98.64"/>
    <n v="9.8699999999999992"/>
    <n v="108.51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11-15T00:00:00"/>
    <d v="1899-12-30T00:53:00"/>
    <m/>
    <x v="0"/>
    <n v="46.72"/>
    <n v="1.55"/>
    <n v="65.92"/>
    <n v="6.6"/>
    <n v="72.52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11-26T00:00:00"/>
    <d v="1899-12-30T08:55:00"/>
    <n v="176433"/>
    <x v="0"/>
    <n v="52"/>
    <n v="1.55"/>
    <n v="73.36"/>
    <n v="7.34"/>
    <n v="80.7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11-28T00:00:00"/>
    <d v="1899-12-30T08:59:00"/>
    <n v="177300"/>
    <x v="0"/>
    <n v="65"/>
    <n v="1.57"/>
    <n v="92.89"/>
    <n v="9.2899999999999991"/>
    <n v="102.18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11-29T00:00:00"/>
    <d v="1899-12-30T13:53:00"/>
    <n v="177620"/>
    <x v="0"/>
    <n v="54"/>
    <n v="1.57"/>
    <n v="77.17"/>
    <n v="7.72"/>
    <n v="84.89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12-11T00:00:00"/>
    <d v="1899-12-30T14:38:00"/>
    <n v="178982"/>
    <x v="0"/>
    <n v="64"/>
    <n v="1.57"/>
    <n v="91.46"/>
    <n v="9.15"/>
    <n v="100.61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12-18T00:00:00"/>
    <d v="1899-12-30T13:58:00"/>
    <n v="719836"/>
    <x v="0"/>
    <n v="29.89"/>
    <n v="1.57"/>
    <n v="42.72"/>
    <n v="4.28"/>
    <n v="47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12-19T00:00:00"/>
    <d v="1899-12-30T13:44:00"/>
    <m/>
    <x v="0"/>
    <n v="36.880000000000003"/>
    <n v="1.57"/>
    <n v="52.71"/>
    <n v="5.28"/>
    <n v="57.99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UME WOOLWORTHS S/STN"/>
    <s v="CALTEX Australia - Fuel"/>
    <n v="7071340000000000"/>
    <d v="2019-03-29T00:00:00"/>
    <d v="1899-12-30T14:19:00"/>
    <n v="150950"/>
    <x v="0"/>
    <n v="53.61"/>
    <n v="1.43"/>
    <n v="69.650000000000006"/>
    <n v="6.97"/>
    <n v="76.62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TUGGERANONG WOOLWORTHS S/STN"/>
    <s v="CALTEX Australia - Fuel"/>
    <n v="7071340000000000"/>
    <d v="2019-02-14T00:00:00"/>
    <d v="1899-12-30T11:55:00"/>
    <m/>
    <x v="0"/>
    <n v="38.270000000000003"/>
    <n v="1.37"/>
    <n v="47.56"/>
    <n v="4.76"/>
    <n v="52.32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WESTON CALTEX WOOLWORTHS"/>
    <s v="CALTEX Australia - Fuel"/>
    <n v="7071340000000000"/>
    <d v="2019-02-08T00:00:00"/>
    <d v="1899-12-30T00:38:00"/>
    <n v="149000"/>
    <x v="0"/>
    <n v="65.06"/>
    <n v="1.35"/>
    <n v="80.02"/>
    <n v="8"/>
    <n v="88.02"/>
  </r>
  <r>
    <x v="402"/>
    <s v="ACT TCCS - IRPT - Flexible Transport Services - SNT Fleet"/>
    <n v="284489"/>
    <m/>
    <s v="Bus"/>
    <n v="221975"/>
    <m/>
    <s v="MITSUBISHI FUSO"/>
    <s v="ROSA"/>
    <s v="BE64D Standard 4.9 Auto Bus"/>
    <s v="BELCONNEN WOOLWORTHS S/STN"/>
    <s v="CALTEX Australia - Fuel"/>
    <n v="7071340000000000"/>
    <d v="2019-01-09T00:00:00"/>
    <d v="1899-12-30T11:18:00"/>
    <n v="126231"/>
    <x v="0"/>
    <n v="33.19"/>
    <n v="1.26"/>
    <n v="38.020000000000003"/>
    <n v="3.8"/>
    <n v="41.82"/>
  </r>
  <r>
    <x v="402"/>
    <s v="ACT TCCS - IRPT - Flexible Transport Services - SNT Fleet"/>
    <n v="284489"/>
    <m/>
    <s v="Bus"/>
    <n v="221975"/>
    <m/>
    <s v="MITSUBISHI FUSO"/>
    <s v="ROSA"/>
    <s v="BE64D Standard 4.9 Auto Bus"/>
    <s v="BELCONNEN WOOLWORTHS S/STN"/>
    <s v="CALTEX Australia - Fuel"/>
    <n v="7071340000000000"/>
    <d v="2019-01-16T00:00:00"/>
    <d v="1899-12-30T11:13:00"/>
    <n v="126754"/>
    <x v="0"/>
    <n v="28.27"/>
    <n v="1.26"/>
    <n v="32.33"/>
    <n v="3.23"/>
    <n v="35.56"/>
  </r>
  <r>
    <x v="402"/>
    <s v="ACT TCCS - IRPT - Flexible Transport Services - SNT Fleet"/>
    <n v="284489"/>
    <m/>
    <s v="Bus"/>
    <n v="221975"/>
    <m/>
    <s v="MITSUBISHI FUSO"/>
    <s v="ROSA"/>
    <s v="BE64D Standard 4.9 Auto Bus"/>
    <s v="BELCONNEN WOOLWORTHS S/STN"/>
    <s v="CALTEX Australia - Fuel"/>
    <n v="7071340000000000"/>
    <d v="2019-01-22T00:00:00"/>
    <d v="1899-12-30T11:25:00"/>
    <n v="127202"/>
    <x v="0"/>
    <n v="45.6"/>
    <n v="1.31"/>
    <n v="54.1"/>
    <n v="5.41"/>
    <n v="59.51"/>
  </r>
  <r>
    <x v="402"/>
    <s v="ACT TCCS - IRPT - Flexible Transport Services - SNT Fleet"/>
    <n v="284489"/>
    <m/>
    <s v="Bus"/>
    <n v="221975"/>
    <m/>
    <s v="MITSUBISHI FUSO"/>
    <s v="ROSA"/>
    <s v="BE64D Standard 4.9 Auto Bus"/>
    <s v="BELCONNEN WOOLWORTHS S/STN"/>
    <s v="CALTEX Australia - Fuel"/>
    <n v="7071340000000000"/>
    <d v="2019-01-30T00:00:00"/>
    <d v="1899-12-30T10:53:00"/>
    <n v="127553"/>
    <x v="0"/>
    <n v="61.87"/>
    <n v="1.32"/>
    <n v="74.489999999999995"/>
    <n v="7.45"/>
    <n v="81.9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2-11T00:00:00"/>
    <d v="1899-12-30T09:11:00"/>
    <n v="1289319"/>
    <x v="0"/>
    <n v="73.17"/>
    <n v="1.35"/>
    <n v="89.87"/>
    <n v="8.99"/>
    <n v="98.86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2-13T00:00:00"/>
    <d v="1899-12-30T09:01:00"/>
    <n v="129287"/>
    <x v="0"/>
    <n v="67.45"/>
    <n v="1.39"/>
    <n v="85.21"/>
    <n v="8.52"/>
    <n v="93.73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2-15T00:00:00"/>
    <d v="1899-12-30T14:13:00"/>
    <n v="129859"/>
    <x v="0"/>
    <n v="41.47"/>
    <n v="1.39"/>
    <n v="52.39"/>
    <n v="5.24"/>
    <n v="57.63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2-18T00:00:00"/>
    <d v="1899-12-30T14:15:00"/>
    <n v="130058"/>
    <x v="0"/>
    <n v="43.9"/>
    <n v="1.4"/>
    <n v="55.85"/>
    <n v="5.59"/>
    <n v="61.4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2-19T00:00:00"/>
    <d v="1899-12-30T14:33:00"/>
    <n v="130268"/>
    <x v="0"/>
    <n v="41.19"/>
    <n v="1.4"/>
    <n v="52.4"/>
    <n v="5.24"/>
    <n v="57.6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2-20T00:00:00"/>
    <d v="1899-12-30T14:32:00"/>
    <n v="130479"/>
    <x v="0"/>
    <n v="39.479999999999997"/>
    <n v="1.4"/>
    <n v="50.23"/>
    <n v="5.0199999999999996"/>
    <n v="55.25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2-21T00:00:00"/>
    <d v="1899-12-30T14:25:00"/>
    <n v="130667"/>
    <x v="0"/>
    <n v="37.380000000000003"/>
    <n v="1.4"/>
    <n v="47.55"/>
    <n v="4.76"/>
    <n v="52.31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2-25T00:00:00"/>
    <d v="1899-12-30T14:27:00"/>
    <n v="130985"/>
    <x v="0"/>
    <n v="26.78"/>
    <n v="1.42"/>
    <n v="34.619999999999997"/>
    <n v="3.46"/>
    <n v="38.08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2-27T00:00:00"/>
    <d v="1899-12-30T14:27:00"/>
    <n v="131285"/>
    <x v="0"/>
    <n v="56.33"/>
    <n v="1.42"/>
    <n v="72.819999999999993"/>
    <n v="7.28"/>
    <n v="80.09999999999999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2-28T00:00:00"/>
    <d v="1899-12-30T14:27:00"/>
    <n v="131468"/>
    <x v="0"/>
    <n v="37.799999999999997"/>
    <n v="1.42"/>
    <n v="48.86"/>
    <n v="4.8899999999999997"/>
    <n v="53.75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3-01T00:00:00"/>
    <d v="1899-12-30T14:30:00"/>
    <n v="131690"/>
    <x v="0"/>
    <n v="46.36"/>
    <n v="1.42"/>
    <n v="59.84"/>
    <n v="5.98"/>
    <n v="65.819999999999993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3-05T00:00:00"/>
    <d v="1899-12-30T11:53:00"/>
    <n v="131925"/>
    <x v="0"/>
    <n v="46.11"/>
    <n v="1.45"/>
    <n v="60.94"/>
    <n v="6.09"/>
    <n v="67.03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3-12T00:00:00"/>
    <d v="1899-12-30T14:32:00"/>
    <n v="130150"/>
    <x v="0"/>
    <n v="53.98"/>
    <n v="1.46"/>
    <n v="71.56"/>
    <n v="7.16"/>
    <n v="78.72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3-18T00:00:00"/>
    <d v="1899-12-30T14:24:00"/>
    <n v="132812"/>
    <x v="0"/>
    <n v="31.46"/>
    <n v="1.46"/>
    <n v="41.73"/>
    <n v="4.17"/>
    <n v="45.9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3-19T00:00:00"/>
    <d v="1899-12-30T14:32:00"/>
    <n v="132995"/>
    <x v="0"/>
    <n v="36.76"/>
    <n v="1.46"/>
    <n v="48.75"/>
    <n v="4.88"/>
    <n v="53.63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3-20T00:00:00"/>
    <d v="1899-12-30T14:27:00"/>
    <n v="133216"/>
    <x v="0"/>
    <n v="40.869999999999997"/>
    <n v="1.46"/>
    <n v="54.21"/>
    <n v="5.42"/>
    <n v="59.63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3-21T00:00:00"/>
    <d v="1899-12-30T14:27:00"/>
    <n v="133340"/>
    <x v="0"/>
    <n v="27.78"/>
    <n v="1.46"/>
    <n v="36.85"/>
    <n v="3.69"/>
    <n v="40.5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3-22T00:00:00"/>
    <d v="1899-12-30T14:33:00"/>
    <n v="133577"/>
    <x v="0"/>
    <n v="39.17"/>
    <n v="1.46"/>
    <n v="51.95"/>
    <n v="5.2"/>
    <n v="57.15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3-26T00:00:00"/>
    <d v="1899-12-30T14:31:00"/>
    <n v="113810"/>
    <x v="0"/>
    <n v="52.47"/>
    <n v="1.46"/>
    <n v="69.59"/>
    <n v="6.96"/>
    <n v="76.55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3-27T00:00:00"/>
    <d v="1899-12-30T14:29:00"/>
    <n v="133912"/>
    <x v="0"/>
    <n v="25.77"/>
    <n v="1.46"/>
    <n v="34.18"/>
    <n v="3.42"/>
    <n v="37.6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4-01T00:00:00"/>
    <d v="1899-12-30T14:30:00"/>
    <n v="134538"/>
    <x v="0"/>
    <n v="39.92"/>
    <n v="1.46"/>
    <n v="52.95"/>
    <n v="5.3"/>
    <n v="58.25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4-03T00:00:00"/>
    <d v="1899-12-30T13:25:00"/>
    <n v="134822"/>
    <x v="0"/>
    <n v="61.37"/>
    <n v="1.46"/>
    <n v="81.430000000000007"/>
    <n v="8.14"/>
    <n v="89.57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4-09T00:00:00"/>
    <d v="1899-12-30T14:29:00"/>
    <n v="135595"/>
    <x v="0"/>
    <n v="35.24"/>
    <n v="1.45"/>
    <n v="46.6"/>
    <n v="4.66"/>
    <n v="51.26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4-12T00:00:00"/>
    <d v="1899-12-30T14:00:00"/>
    <n v="136195"/>
    <x v="0"/>
    <n v="45.14"/>
    <n v="1.45"/>
    <n v="59.69"/>
    <n v="5.97"/>
    <n v="65.66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5-06T00:00:00"/>
    <d v="1899-12-30T14:30:00"/>
    <n v="137916"/>
    <x v="0"/>
    <n v="26.98"/>
    <n v="1.49"/>
    <n v="36.520000000000003"/>
    <n v="3.65"/>
    <n v="40.17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5-09T00:00:00"/>
    <d v="1899-12-30T14:31:00"/>
    <n v="138350"/>
    <x v="0"/>
    <n v="51.51"/>
    <n v="1.49"/>
    <n v="69.73"/>
    <n v="6.97"/>
    <n v="76.7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5-10T00:00:00"/>
    <d v="1899-12-30T14:04:00"/>
    <n v="138544"/>
    <x v="0"/>
    <n v="36.409999999999997"/>
    <n v="1.49"/>
    <n v="49.28"/>
    <n v="4.93"/>
    <n v="54.21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5-13T00:00:00"/>
    <d v="1899-12-30T14:30:00"/>
    <n v="138663"/>
    <x v="0"/>
    <n v="25.28"/>
    <n v="1.49"/>
    <n v="34.22"/>
    <n v="3.42"/>
    <n v="37.6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5-17T00:00:00"/>
    <d v="1899-12-30T14:31:00"/>
    <n v="139422"/>
    <x v="0"/>
    <n v="50.73"/>
    <n v="1.49"/>
    <n v="68.67"/>
    <n v="6.87"/>
    <n v="75.540000000000006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5-20T00:00:00"/>
    <d v="1899-12-30T14:17:00"/>
    <n v="139624"/>
    <x v="0"/>
    <n v="31.62"/>
    <n v="1.49"/>
    <n v="42.8"/>
    <n v="4.28"/>
    <n v="47.08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5-24T00:00:00"/>
    <d v="1899-12-30T14:22:00"/>
    <n v="140397"/>
    <x v="0"/>
    <n v="51.58"/>
    <n v="1.46"/>
    <n v="68.42"/>
    <n v="6.84"/>
    <n v="75.260000000000005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6-04T00:00:00"/>
    <d v="1899-12-30T08:59:00"/>
    <n v="141394"/>
    <x v="0"/>
    <n v="71.97"/>
    <n v="1.46"/>
    <n v="95.45"/>
    <n v="9.5500000000000007"/>
    <n v="105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6-04T00:00:00"/>
    <d v="1899-12-30T14:30:00"/>
    <n v="141526"/>
    <x v="0"/>
    <n v="22.52"/>
    <n v="1.46"/>
    <n v="29.87"/>
    <n v="2.99"/>
    <n v="32.86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6-13T00:00:00"/>
    <d v="1899-12-30T14:16:00"/>
    <n v="142191"/>
    <x v="0"/>
    <n v="62.15"/>
    <n v="1.46"/>
    <n v="82.44"/>
    <n v="8.24"/>
    <n v="90.68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6-14T00:00:00"/>
    <d v="1899-12-30T14:28:00"/>
    <n v="142411"/>
    <x v="0"/>
    <n v="37.79"/>
    <n v="1.46"/>
    <n v="50.13"/>
    <n v="5.01"/>
    <n v="55.1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6-17T00:00:00"/>
    <d v="1899-12-30T14:27:00"/>
    <n v="142533"/>
    <x v="0"/>
    <n v="32.979999999999997"/>
    <n v="1.42"/>
    <n v="42.6"/>
    <n v="4.26"/>
    <n v="46.86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6-25T00:00:00"/>
    <d v="1899-12-30T14:27:00"/>
    <n v="143430"/>
    <x v="0"/>
    <n v="59.43"/>
    <n v="1.46"/>
    <n v="76.069999999999993"/>
    <n v="7.61"/>
    <n v="83.68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6-26T00:00:00"/>
    <d v="1899-12-30T14:18:00"/>
    <n v="143657"/>
    <x v="0"/>
    <n v="37.92"/>
    <n v="1.46"/>
    <n v="48.54"/>
    <n v="4.8499999999999996"/>
    <n v="53.39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6-28T00:00:00"/>
    <d v="1899-12-30T14:28:00"/>
    <n v="143793"/>
    <x v="0"/>
    <n v="67.790000000000006"/>
    <n v="1.41"/>
    <n v="86.77"/>
    <n v="8.68"/>
    <n v="95.45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7-05T00:00:00"/>
    <d v="1899-12-30T14:29:00"/>
    <n v="144836"/>
    <x v="0"/>
    <n v="35.74"/>
    <n v="1.43"/>
    <n v="46.4"/>
    <n v="4.6399999999999997"/>
    <n v="51.0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7-23T00:00:00"/>
    <d v="1899-12-30T14:28:00"/>
    <n v="145121"/>
    <x v="0"/>
    <n v="54.33"/>
    <n v="1.46"/>
    <n v="71.87"/>
    <n v="7.19"/>
    <n v="79.06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7-26T00:00:00"/>
    <d v="1899-12-30T14:18:00"/>
    <n v="145691"/>
    <x v="0"/>
    <n v="48.27"/>
    <n v="1.46"/>
    <n v="63.85"/>
    <n v="6.39"/>
    <n v="70.239999999999995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7-30T00:00:00"/>
    <d v="1899-12-30T14:25:00"/>
    <n v="745928"/>
    <x v="0"/>
    <n v="52.63"/>
    <n v="1.46"/>
    <n v="70.09"/>
    <n v="7.01"/>
    <n v="77.09999999999999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8-01T00:00:00"/>
    <d v="1899-12-30T14:19:00"/>
    <n v="146375"/>
    <x v="0"/>
    <n v="50.41"/>
    <n v="1.46"/>
    <n v="67.14"/>
    <n v="6.71"/>
    <n v="73.84999999999999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8-07T00:00:00"/>
    <d v="1899-12-30T14:36:00"/>
    <n v="147021"/>
    <x v="0"/>
    <n v="35.1"/>
    <n v="1.46"/>
    <n v="46.55"/>
    <n v="4.66"/>
    <n v="51.21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8-08T00:00:00"/>
    <d v="1899-12-30T14:29:00"/>
    <n v="147217"/>
    <x v="0"/>
    <n v="42.95"/>
    <n v="1.46"/>
    <n v="56.95"/>
    <n v="5.7"/>
    <n v="62.65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8-13T00:00:00"/>
    <d v="1899-12-30T14:37:00"/>
    <n v="147614"/>
    <x v="0"/>
    <n v="44.1"/>
    <n v="1.48"/>
    <n v="59.29"/>
    <n v="5.93"/>
    <n v="65.22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8-14T00:00:00"/>
    <d v="1899-12-30T14:00:00"/>
    <n v="147783"/>
    <x v="0"/>
    <n v="34.69"/>
    <n v="1.48"/>
    <n v="46.65"/>
    <n v="4.67"/>
    <n v="51.32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8-16T00:00:00"/>
    <d v="1899-12-30T14:17:00"/>
    <n v="148100"/>
    <x v="0"/>
    <n v="58.09"/>
    <n v="1.46"/>
    <n v="77.05"/>
    <n v="7.71"/>
    <n v="84.76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8-19T00:00:00"/>
    <d v="1899-12-30T14:28:00"/>
    <n v="148206"/>
    <x v="0"/>
    <n v="23.75"/>
    <n v="1.45"/>
    <n v="31.38"/>
    <n v="3.14"/>
    <n v="34.520000000000003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8-22T00:00:00"/>
    <d v="1899-12-30T14:19:00"/>
    <n v="148768"/>
    <x v="0"/>
    <n v="45.98"/>
    <n v="1.45"/>
    <n v="60.75"/>
    <n v="6.08"/>
    <n v="66.83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8-26T00:00:00"/>
    <d v="1899-12-30T14:22:00"/>
    <n v="141911"/>
    <x v="0"/>
    <n v="70.56"/>
    <n v="1.45"/>
    <n v="93.3"/>
    <n v="9.33"/>
    <n v="102.63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8-28T00:00:00"/>
    <d v="1899-12-30T14:18:00"/>
    <n v="149354"/>
    <x v="0"/>
    <n v="40.79"/>
    <n v="1.45"/>
    <n v="53.94"/>
    <n v="5.39"/>
    <n v="59.33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8-29T00:00:00"/>
    <d v="1899-12-30T14:25:00"/>
    <n v="149535"/>
    <x v="0"/>
    <n v="44.66"/>
    <n v="1.45"/>
    <n v="59.05"/>
    <n v="5.91"/>
    <n v="64.95999999999999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9-03T00:00:00"/>
    <d v="1899-12-30T14:33:00"/>
    <n v="149995"/>
    <x v="0"/>
    <n v="46.89"/>
    <n v="1.46"/>
    <n v="62.03"/>
    <n v="6.2"/>
    <n v="68.23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9-05T00:00:00"/>
    <d v="1899-12-30T14:28:00"/>
    <n v="150418"/>
    <x v="0"/>
    <n v="41.14"/>
    <n v="1.46"/>
    <n v="54.42"/>
    <n v="5.44"/>
    <n v="59.86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9-09T00:00:00"/>
    <d v="1899-12-30T14:30:00"/>
    <n v="150752"/>
    <x v="0"/>
    <n v="61.94"/>
    <n v="1.45"/>
    <n v="81.680000000000007"/>
    <n v="8.17"/>
    <n v="89.85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9-11T00:00:00"/>
    <d v="1899-12-30T14:28:00"/>
    <n v="150986"/>
    <x v="0"/>
    <n v="50.77"/>
    <n v="1.45"/>
    <n v="66.95"/>
    <n v="6.7"/>
    <n v="73.650000000000006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9-12T00:00:00"/>
    <d v="1899-12-30T14:26:00"/>
    <n v="151170"/>
    <x v="0"/>
    <n v="30.63"/>
    <n v="1.45"/>
    <n v="40.39"/>
    <n v="4.04"/>
    <n v="44.43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9-16T00:00:00"/>
    <d v="1899-12-30T14:00:00"/>
    <n v="151508"/>
    <x v="0"/>
    <n v="31.04"/>
    <n v="1.45"/>
    <n v="40.93"/>
    <n v="4.09"/>
    <n v="45.02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9-18T00:00:00"/>
    <d v="1899-12-30T14:28:00"/>
    <n v="151743"/>
    <x v="0"/>
    <n v="43.2"/>
    <n v="1.45"/>
    <n v="56.95"/>
    <n v="5.7"/>
    <n v="62.65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9-24T00:00:00"/>
    <d v="1899-12-30T14:32:00"/>
    <n v="152337"/>
    <x v="0"/>
    <n v="59.12"/>
    <n v="1.46"/>
    <n v="78.58"/>
    <n v="7.86"/>
    <n v="86.4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0-14T00:00:00"/>
    <d v="1899-12-30T14:09:00"/>
    <n v="153405"/>
    <x v="0"/>
    <n v="30.33"/>
    <n v="1.48"/>
    <n v="40.85"/>
    <n v="4.09"/>
    <n v="44.9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0-18T00:00:00"/>
    <d v="1899-12-30T14:31:00"/>
    <n v="154154"/>
    <x v="0"/>
    <n v="42.29"/>
    <n v="1.48"/>
    <n v="56.96"/>
    <n v="5.7"/>
    <n v="62.66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0-22T00:00:00"/>
    <d v="1899-12-30T14:33:00"/>
    <n v="154372"/>
    <x v="0"/>
    <n v="42.78"/>
    <n v="1.47"/>
    <n v="57.21"/>
    <n v="5.72"/>
    <n v="62.93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0-23T00:00:00"/>
    <d v="1899-12-30T14:27:00"/>
    <n v="154514"/>
    <x v="0"/>
    <n v="27.4"/>
    <n v="1.47"/>
    <n v="36.65"/>
    <n v="3.67"/>
    <n v="40.32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0-24T00:00:00"/>
    <d v="1899-12-30T14:24:00"/>
    <n v="154696"/>
    <x v="0"/>
    <n v="32.159999999999997"/>
    <n v="1.47"/>
    <n v="43.01"/>
    <n v="4.3"/>
    <n v="47.31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0-25T00:00:00"/>
    <d v="1899-12-30T14:23:00"/>
    <n v="154917"/>
    <x v="0"/>
    <n v="44.55"/>
    <n v="1.47"/>
    <n v="59.58"/>
    <n v="5.96"/>
    <n v="65.540000000000006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0-29T00:00:00"/>
    <d v="1899-12-30T14:29:00"/>
    <n v="155141"/>
    <x v="0"/>
    <n v="41.03"/>
    <n v="1.49"/>
    <n v="55.44"/>
    <n v="5.54"/>
    <n v="60.98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0-30T00:00:00"/>
    <d v="1899-12-30T13:58:00"/>
    <n v="155328"/>
    <x v="0"/>
    <n v="37.44"/>
    <n v="1.49"/>
    <n v="50.58"/>
    <n v="5.0599999999999996"/>
    <n v="55.6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1-04T00:00:00"/>
    <d v="1899-12-30T14:25:00"/>
    <n v="155671"/>
    <x v="0"/>
    <n v="40.729999999999997"/>
    <n v="1.47"/>
    <n v="54.61"/>
    <n v="5.46"/>
    <n v="60.07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1-11T00:00:00"/>
    <d v="1899-12-30T14:33:00"/>
    <n v="156574"/>
    <x v="0"/>
    <n v="30.42"/>
    <n v="1.47"/>
    <n v="40.65"/>
    <n v="4.07"/>
    <n v="44.72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1-12T00:00:00"/>
    <d v="1899-12-30T14:27:00"/>
    <n v="156801"/>
    <x v="0"/>
    <n v="47.52"/>
    <n v="1.47"/>
    <n v="63.5"/>
    <n v="6.35"/>
    <n v="69.84999999999999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1-14T00:00:00"/>
    <d v="1899-12-30T11:08:00"/>
    <n v="157140"/>
    <x v="0"/>
    <n v="31.38"/>
    <n v="1.47"/>
    <n v="41.94"/>
    <n v="4.1900000000000004"/>
    <n v="46.13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1-15T00:00:00"/>
    <d v="1899-12-30T14:29:00"/>
    <n v="157383"/>
    <x v="0"/>
    <n v="49.38"/>
    <n v="1.47"/>
    <n v="65.98"/>
    <n v="6.6"/>
    <n v="72.58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1-18T00:00:00"/>
    <d v="1899-12-30T14:07:00"/>
    <n v="157556"/>
    <x v="0"/>
    <n v="29.23"/>
    <n v="1.46"/>
    <n v="38.729999999999997"/>
    <n v="3.87"/>
    <n v="42.6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1-21T00:00:00"/>
    <d v="1899-12-30T14:12:00"/>
    <n v="158099"/>
    <x v="0"/>
    <n v="28.99"/>
    <n v="1.46"/>
    <n v="38.409999999999997"/>
    <n v="3.84"/>
    <n v="42.25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1-22T00:00:00"/>
    <d v="1899-12-30T11:22:00"/>
    <n v="158218"/>
    <x v="0"/>
    <n v="26.78"/>
    <n v="1.46"/>
    <n v="35.47"/>
    <n v="3.55"/>
    <n v="39.020000000000003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1-25T00:00:00"/>
    <d v="1899-12-30T00:50:00"/>
    <n v="158406"/>
    <x v="0"/>
    <n v="38.479999999999997"/>
    <n v="1.45"/>
    <n v="50.7"/>
    <n v="5.07"/>
    <n v="55.77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1-26T00:00:00"/>
    <d v="1899-12-30T13:21:00"/>
    <n v="158621"/>
    <x v="0"/>
    <n v="44.37"/>
    <n v="1.45"/>
    <n v="58.46"/>
    <n v="5.85"/>
    <n v="64.31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1-27T00:00:00"/>
    <d v="1899-12-30T14:26:00"/>
    <n v="158837"/>
    <x v="0"/>
    <n v="50.79"/>
    <n v="1.45"/>
    <n v="66.92"/>
    <n v="6.69"/>
    <n v="73.61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1-28T00:00:00"/>
    <d v="1899-12-30T14:05:00"/>
    <n v="159041"/>
    <x v="0"/>
    <n v="31.89"/>
    <n v="1.45"/>
    <n v="42.02"/>
    <n v="4.2"/>
    <n v="46.22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2-02T00:00:00"/>
    <d v="1899-12-30T10:37:00"/>
    <n v="159326"/>
    <x v="0"/>
    <n v="57.12"/>
    <n v="1.45"/>
    <n v="75.36"/>
    <n v="7.54"/>
    <n v="82.9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2-03T00:00:00"/>
    <d v="1899-12-30T10:51:00"/>
    <n v="159504"/>
    <x v="0"/>
    <n v="34.14"/>
    <n v="1.45"/>
    <n v="45.05"/>
    <n v="4.51"/>
    <n v="49.56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2-04T00:00:00"/>
    <d v="1899-12-30T13:48:00"/>
    <n v="159745"/>
    <x v="0"/>
    <n v="44.44"/>
    <n v="1.45"/>
    <n v="58.64"/>
    <n v="5.86"/>
    <n v="64.5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2-05T00:00:00"/>
    <d v="1899-12-30T14:12:00"/>
    <n v="159626"/>
    <x v="0"/>
    <n v="35.33"/>
    <n v="1.45"/>
    <n v="46.62"/>
    <n v="4.66"/>
    <n v="51.28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2-10T00:00:00"/>
    <d v="1899-12-30T10:06:00"/>
    <n v="160477"/>
    <x v="0"/>
    <n v="38.71"/>
    <n v="1.47"/>
    <n v="51.67"/>
    <n v="5.17"/>
    <n v="56.8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2-16T00:00:00"/>
    <d v="1899-12-30T14:15:00"/>
    <n v="161296"/>
    <x v="0"/>
    <n v="48.28"/>
    <n v="1.46"/>
    <n v="64.25"/>
    <n v="6.43"/>
    <n v="70.680000000000007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2-17T00:00:00"/>
    <d v="1899-12-30T14:27:00"/>
    <n v="161462"/>
    <x v="0"/>
    <n v="31.44"/>
    <n v="1.46"/>
    <n v="41.85"/>
    <n v="4.1900000000000004"/>
    <n v="46.0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2-18T00:00:00"/>
    <d v="1899-12-30T13:58:00"/>
    <n v="161624"/>
    <x v="0"/>
    <n v="33.130000000000003"/>
    <n v="1.46"/>
    <n v="44.09"/>
    <n v="4.41"/>
    <n v="48.5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2-19T00:00:00"/>
    <d v="1899-12-30T11:29:00"/>
    <n v="161784"/>
    <x v="0"/>
    <n v="37.68"/>
    <n v="1.46"/>
    <n v="50.15"/>
    <n v="5.0199999999999996"/>
    <n v="55.17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WELL CALTEX WOOLWORTHS"/>
    <s v="CALTEX Australia - Fuel"/>
    <n v="7071340000000000"/>
    <d v="2019-11-07T00:00:00"/>
    <d v="1899-12-30T09:09:00"/>
    <n v="156132"/>
    <x v="0"/>
    <n v="58.99"/>
    <n v="1.47"/>
    <n v="78.599999999999994"/>
    <n v="7.86"/>
    <n v="86.46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WELL CALTEX WOOLWORTHS"/>
    <s v="CALTEX Australia - Fuel"/>
    <n v="7071340000000000"/>
    <d v="2019-11-08T00:00:00"/>
    <d v="1899-12-30T10:29:00"/>
    <n v="156336"/>
    <x v="0"/>
    <n v="38.86"/>
    <n v="1.47"/>
    <n v="51.78"/>
    <n v="5.18"/>
    <n v="56.96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514 CONDER"/>
    <s v="CALTEX Australia - Fuel"/>
    <n v="7071340000000000"/>
    <d v="2019-12-20T00:00:00"/>
    <d v="1899-12-30T11:15:00"/>
    <n v="161924"/>
    <x v="0"/>
    <n v="33.82"/>
    <n v="1.45"/>
    <n v="44.52"/>
    <n v="4.45"/>
    <n v="48.97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529 TUGGERANONG"/>
    <s v="CALTEX Australia - Fuel"/>
    <n v="7071340000000000"/>
    <d v="2019-04-05T00:00:00"/>
    <d v="1899-12-30T00:41:00"/>
    <n v="135192"/>
    <x v="0"/>
    <n v="39.39"/>
    <n v="1.41"/>
    <n v="50.45"/>
    <n v="5.05"/>
    <n v="55.5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529 TUGGERANONG"/>
    <s v="CALTEX Australia - Fuel"/>
    <n v="7071340000000000"/>
    <d v="2019-10-09T00:00:00"/>
    <d v="1899-12-30T00:32:00"/>
    <n v="153163"/>
    <x v="0"/>
    <n v="23.48"/>
    <n v="1.47"/>
    <n v="31.35"/>
    <n v="3.14"/>
    <n v="34.49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529 TUGGERANONG"/>
    <s v="CALTEX Australia - Fuel"/>
    <n v="7071340000000000"/>
    <d v="2019-12-09T00:00:00"/>
    <d v="1899-12-30T11:10:00"/>
    <n v="160272"/>
    <x v="0"/>
    <n v="34.17"/>
    <n v="1.45"/>
    <n v="45.01"/>
    <n v="4.5"/>
    <n v="49.51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529 TUGGERANONG"/>
    <s v="CALTEX Australia - Fuel"/>
    <n v="7071340000000000"/>
    <d v="2019-12-11T00:00:00"/>
    <d v="1899-12-30T00:48:00"/>
    <n v="9937"/>
    <x v="0"/>
    <n v="50.71"/>
    <n v="1.45"/>
    <n v="66.8"/>
    <n v="6.68"/>
    <n v="73.48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529 TUGGERANONG"/>
    <s v="CALTEX Australia - Fuel"/>
    <n v="7071340000000000"/>
    <d v="2019-12-12T00:00:00"/>
    <d v="1899-12-30T11:15:00"/>
    <n v="160586"/>
    <x v="0"/>
    <n v="32.86"/>
    <n v="1.45"/>
    <n v="43.28"/>
    <n v="4.33"/>
    <n v="47.61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529 TUGGERANONG"/>
    <s v="CALTEX Australia - Fuel"/>
    <n v="7071340000000000"/>
    <d v="2019-12-13T00:00:00"/>
    <d v="1899-12-30T11:18:00"/>
    <n v="161035"/>
    <x v="0"/>
    <n v="34.65"/>
    <n v="1.45"/>
    <n v="45.65"/>
    <n v="4.57"/>
    <n v="50.22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09 ERINDALE"/>
    <s v="CALTEX Australia - Fuel"/>
    <n v="7071340000000000"/>
    <d v="2019-05-21T00:00:00"/>
    <d v="1899-12-30T13:30:00"/>
    <n v="139785"/>
    <x v="0"/>
    <n v="38.33"/>
    <n v="1.46"/>
    <n v="50.84"/>
    <n v="5.08"/>
    <n v="55.92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09 ERINDALE"/>
    <s v="CALTEX Australia - Fuel"/>
    <n v="7071340000000000"/>
    <d v="2019-06-19T00:00:00"/>
    <d v="1899-12-30T11:47:00"/>
    <n v="142784"/>
    <x v="0"/>
    <n v="51.88"/>
    <n v="1.43"/>
    <n v="67.34"/>
    <n v="6.73"/>
    <n v="74.069999999999993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09 ERINDALE"/>
    <s v="CALTEX Australia - Fuel"/>
    <n v="7071340000000000"/>
    <d v="2019-08-30T00:00:00"/>
    <d v="1899-12-30T00:10:00"/>
    <n v="149725"/>
    <x v="0"/>
    <n v="36.700000000000003"/>
    <n v="1.44"/>
    <n v="48.03"/>
    <n v="4.8"/>
    <n v="52.83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44 MAWSON"/>
    <s v="CALTEX Australia - Fuel"/>
    <n v="7071340000000000"/>
    <d v="2019-04-10T00:00:00"/>
    <d v="1899-12-30T11:32:00"/>
    <n v="135711"/>
    <x v="0"/>
    <n v="29.61"/>
    <n v="1.46"/>
    <n v="39.270000000000003"/>
    <n v="3.93"/>
    <n v="43.2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44 MAWSON"/>
    <s v="CALTEX Australia - Fuel"/>
    <n v="7071340000000000"/>
    <d v="2019-10-11T00:00:00"/>
    <d v="1899-12-30T00:42:00"/>
    <n v="153259"/>
    <x v="0"/>
    <n v="23.92"/>
    <n v="1.46"/>
    <n v="31.73"/>
    <n v="3.17"/>
    <n v="34.9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44 MAWSON"/>
    <s v="CALTEX Australia - Fuel"/>
    <n v="7071340000000000"/>
    <d v="2019-10-16T00:00:00"/>
    <d v="1899-12-30T09:48:00"/>
    <m/>
    <x v="0"/>
    <n v="56.39"/>
    <n v="1.46"/>
    <n v="74.790000000000006"/>
    <n v="7.48"/>
    <n v="82.27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44 MAWSON"/>
    <s v="CALTEX Australia - Fuel"/>
    <n v="7071340000000000"/>
    <d v="2019-11-13T00:00:00"/>
    <d v="1899-12-30T11:55:00"/>
    <n v="156949"/>
    <x v="0"/>
    <n v="32.159999999999997"/>
    <n v="1.45"/>
    <n v="42.48"/>
    <n v="4.25"/>
    <n v="46.73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04-04T00:00:00"/>
    <d v="1899-12-30T13:35:00"/>
    <n v="134990"/>
    <x v="0"/>
    <n v="34.79"/>
    <n v="1.43"/>
    <n v="45.19"/>
    <n v="4.5199999999999996"/>
    <n v="49.71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04-11T00:00:00"/>
    <d v="1899-12-30T13:49:00"/>
    <n v="135980"/>
    <x v="0"/>
    <n v="39.04"/>
    <n v="1.46"/>
    <n v="51.78"/>
    <n v="5.18"/>
    <n v="56.96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05-01T00:00:00"/>
    <d v="1899-12-30T13:39:00"/>
    <n v="137418"/>
    <x v="0"/>
    <n v="42.83"/>
    <n v="1.46"/>
    <n v="56.81"/>
    <n v="5.68"/>
    <n v="62.49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05-02T00:00:00"/>
    <d v="1899-12-30T13:34:00"/>
    <n v="137615"/>
    <x v="0"/>
    <n v="31.54"/>
    <n v="1.46"/>
    <n v="41.84"/>
    <n v="4.18"/>
    <n v="46.02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05-07T00:00:00"/>
    <d v="1899-12-30T13:29:00"/>
    <n v="138097"/>
    <x v="0"/>
    <n v="41.19"/>
    <n v="1.46"/>
    <n v="54.64"/>
    <n v="5.46"/>
    <n v="60.1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05-14T00:00:00"/>
    <d v="1899-12-30T13:40:00"/>
    <n v="138887"/>
    <x v="0"/>
    <n v="40.5"/>
    <n v="1.46"/>
    <n v="53.72"/>
    <n v="5.37"/>
    <n v="59.09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05-31T00:00:00"/>
    <d v="1899-12-30T00:29:00"/>
    <n v="141060"/>
    <x v="0"/>
    <n v="28.01"/>
    <n v="1.44"/>
    <n v="36.65"/>
    <n v="3.67"/>
    <n v="40.32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07-02T00:00:00"/>
    <d v="1899-12-30T00:41:00"/>
    <n v="144297"/>
    <x v="0"/>
    <n v="55.39"/>
    <n v="1.42"/>
    <n v="71.38"/>
    <n v="7.14"/>
    <n v="78.52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07-04T00:00:00"/>
    <d v="1899-12-30T13:25:00"/>
    <n v="144626"/>
    <x v="0"/>
    <n v="66.28"/>
    <n v="1.42"/>
    <n v="85.42"/>
    <n v="8.5399999999999991"/>
    <n v="93.96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07-25T00:00:00"/>
    <d v="1899-12-30T13:52:00"/>
    <n v="145148"/>
    <x v="0"/>
    <n v="59.76"/>
    <n v="1.43"/>
    <n v="77.64"/>
    <n v="7.76"/>
    <n v="85.4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07-31T00:00:00"/>
    <d v="1899-12-30T00:17:00"/>
    <n v="146105"/>
    <x v="0"/>
    <n v="28.36"/>
    <n v="1.43"/>
    <n v="36.85"/>
    <n v="3.69"/>
    <n v="40.54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08-02T00:00:00"/>
    <d v="1899-12-30T13:47:00"/>
    <n v="146572"/>
    <x v="0"/>
    <n v="37.770000000000003"/>
    <n v="1.43"/>
    <n v="49.06"/>
    <n v="4.91"/>
    <n v="53.97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08-21T00:00:00"/>
    <d v="1899-12-30T13:27:00"/>
    <n v="148525"/>
    <x v="0"/>
    <n v="63"/>
    <n v="1.39"/>
    <n v="79.55"/>
    <n v="7.96"/>
    <n v="87.51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09-04T00:00:00"/>
    <d v="1899-12-30T13:37:00"/>
    <n v="150202"/>
    <x v="0"/>
    <n v="36.770000000000003"/>
    <n v="1.39"/>
    <n v="46.43"/>
    <n v="4.6399999999999997"/>
    <n v="51.07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09-26T00:00:00"/>
    <d v="1899-12-30T13:30:00"/>
    <n v="152636"/>
    <x v="0"/>
    <n v="54.77"/>
    <n v="1.42"/>
    <n v="70.650000000000006"/>
    <n v="7.07"/>
    <n v="77.72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10-17T00:00:00"/>
    <d v="1899-12-30T13:41:00"/>
    <n v="153939"/>
    <x v="0"/>
    <n v="42.54"/>
    <n v="1.42"/>
    <n v="54.87"/>
    <n v="5.49"/>
    <n v="60.36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12-24T00:00:00"/>
    <d v="1899-12-30T13:28:00"/>
    <n v="162108"/>
    <x v="0"/>
    <n v="36.799999999999997"/>
    <n v="1.43"/>
    <n v="47.81"/>
    <n v="4.78"/>
    <n v="52.59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90 BELCONNEN"/>
    <s v="CALTEX Australia - Fuel"/>
    <n v="7071340000000000"/>
    <d v="2019-11-20T00:00:00"/>
    <d v="1899-12-30T09:22:00"/>
    <n v="157780"/>
    <x v="0"/>
    <n v="40.44"/>
    <n v="1.44"/>
    <n v="52.92"/>
    <n v="5.29"/>
    <n v="58.21"/>
  </r>
  <r>
    <x v="402"/>
    <s v="ACT TCCS - IRPT - Flexible Transport Services - SNT Fleet"/>
    <n v="284489"/>
    <m/>
    <s v="Bus"/>
    <n v="221975"/>
    <m/>
    <s v="MITSUBISHI FUSO"/>
    <s v="ROSA"/>
    <s v="BE64D Standard 4.9 Auto Bus"/>
    <s v="FYSHWICK S/STN"/>
    <s v="CALTEX Australia - Fuel"/>
    <n v="7071340000000000"/>
    <d v="2019-04-08T00:00:00"/>
    <d v="1899-12-30T11:57:00"/>
    <n v="135396"/>
    <x v="0"/>
    <n v="39.479999999999997"/>
    <n v="1.41"/>
    <n v="50.57"/>
    <n v="5.0599999999999996"/>
    <n v="55.63"/>
  </r>
  <r>
    <x v="402"/>
    <s v="ACT TCCS - IRPT - Flexible Transport Services - SNT Fleet"/>
    <n v="284489"/>
    <m/>
    <s v="Bus"/>
    <n v="221975"/>
    <m/>
    <s v="MITSUBISHI FUSO"/>
    <s v="ROSA"/>
    <s v="BE64D Standard 4.9 Auto Bus"/>
    <s v="FYSHWICK S/STN"/>
    <s v="CALTEX Australia - Fuel"/>
    <n v="7071340000000000"/>
    <d v="2019-04-17T00:00:00"/>
    <d v="1899-12-30T10:16:00"/>
    <n v="136544"/>
    <x v="0"/>
    <n v="57.33"/>
    <n v="1.44"/>
    <n v="75.05"/>
    <n v="7.51"/>
    <n v="82.56"/>
  </r>
  <r>
    <x v="402"/>
    <s v="ACT TCCS - IRPT - Flexible Transport Services - SNT Fleet"/>
    <n v="284489"/>
    <m/>
    <s v="Bus"/>
    <n v="221975"/>
    <m/>
    <s v="MITSUBISHI FUSO"/>
    <s v="ROSA"/>
    <s v="BE64D Standard 4.9 Auto Bus"/>
    <s v="FYSHWICK S/STN"/>
    <s v="CALTEX Australia - Fuel"/>
    <n v="7071340000000000"/>
    <d v="2019-04-23T00:00:00"/>
    <d v="1899-12-30T11:54:00"/>
    <n v="136691"/>
    <x v="0"/>
    <n v="31.84"/>
    <n v="1.45"/>
    <n v="41.95"/>
    <n v="4.2"/>
    <n v="46.15"/>
  </r>
  <r>
    <x v="402"/>
    <s v="ACT TCCS - IRPT - Flexible Transport Services - SNT Fleet"/>
    <n v="284489"/>
    <m/>
    <s v="Bus"/>
    <n v="221975"/>
    <m/>
    <s v="MITSUBISHI FUSO"/>
    <s v="ROSA"/>
    <s v="BE64D Standard 4.9 Auto Bus"/>
    <s v="FYSHWICK S/STN"/>
    <s v="CALTEX Australia - Fuel"/>
    <n v="7071340000000000"/>
    <d v="2019-04-26T00:00:00"/>
    <d v="1899-12-30T08:51:00"/>
    <n v="136862"/>
    <x v="0"/>
    <n v="34"/>
    <n v="1.45"/>
    <n v="44.79"/>
    <n v="4.4800000000000004"/>
    <n v="49.27"/>
  </r>
  <r>
    <x v="402"/>
    <s v="ACT TCCS - IRPT - Flexible Transport Services - SNT Fleet"/>
    <n v="284489"/>
    <m/>
    <s v="Bus"/>
    <n v="221975"/>
    <m/>
    <s v="MITSUBISHI FUSO"/>
    <s v="ROSA"/>
    <s v="BE64D Standard 4.9 Auto Bus"/>
    <s v="FYSHWICK S/STN"/>
    <s v="CALTEX Australia - Fuel"/>
    <n v="7071340000000000"/>
    <d v="2019-05-03T00:00:00"/>
    <d v="1899-12-30T10:25:00"/>
    <n v="137765"/>
    <x v="0"/>
    <n v="34.31"/>
    <n v="1.45"/>
    <n v="45.2"/>
    <n v="4.5199999999999996"/>
    <n v="49.72"/>
  </r>
  <r>
    <x v="402"/>
    <s v="ACT TCCS - IRPT - Flexible Transport Services - SNT Fleet"/>
    <n v="284489"/>
    <m/>
    <s v="Bus"/>
    <n v="221975"/>
    <m/>
    <s v="MITSUBISHI FUSO"/>
    <s v="ROSA"/>
    <s v="BE64D Standard 4.9 Auto Bus"/>
    <s v="FYSHWICK S/STN"/>
    <s v="CALTEX Australia - Fuel"/>
    <n v="7071340000000000"/>
    <d v="2019-05-30T00:00:00"/>
    <d v="1899-12-30T13:02:00"/>
    <n v="140893"/>
    <x v="0"/>
    <n v="57.82"/>
    <n v="1.45"/>
    <n v="76.16"/>
    <n v="7.62"/>
    <n v="83.78"/>
  </r>
  <r>
    <x v="402"/>
    <s v="ACT TCCS - IRPT - Flexible Transport Services - SNT Fleet"/>
    <n v="284489"/>
    <m/>
    <s v="Bus"/>
    <n v="221975"/>
    <m/>
    <s v="MITSUBISHI FUSO"/>
    <s v="ROSA"/>
    <s v="BE64D Standard 4.9 Auto Bus"/>
    <s v="FYSHWICK S/STN"/>
    <s v="CALTEX Australia - Fuel"/>
    <n v="7071340000000000"/>
    <d v="2019-06-06T00:00:00"/>
    <d v="1899-12-30T13:55:00"/>
    <n v="141882"/>
    <x v="0"/>
    <n v="63.45"/>
    <n v="1.45"/>
    <n v="83.58"/>
    <n v="8.36"/>
    <n v="91.94"/>
  </r>
  <r>
    <x v="402"/>
    <s v="ACT TCCS - IRPT - Flexible Transport Services - SNT Fleet"/>
    <n v="284489"/>
    <m/>
    <s v="Bus"/>
    <n v="221975"/>
    <m/>
    <s v="MITSUBISHI FUSO"/>
    <s v="ROSA"/>
    <s v="BE64D Standard 4.9 Auto Bus"/>
    <s v="FYSHWICK S/STN"/>
    <s v="CALTEX Australia - Fuel"/>
    <n v="7071340000000000"/>
    <d v="2019-08-09T00:00:00"/>
    <d v="1899-12-30T13:31:00"/>
    <n v="147374"/>
    <x v="0"/>
    <n v="32.94"/>
    <n v="1.39"/>
    <n v="41.59"/>
    <n v="4.16"/>
    <n v="45.75"/>
  </r>
  <r>
    <x v="402"/>
    <s v="ACT TCCS - IRPT - Flexible Transport Services - SNT Fleet"/>
    <n v="284489"/>
    <m/>
    <s v="Bus"/>
    <n v="221975"/>
    <m/>
    <s v="MITSUBISHI FUSO"/>
    <s v="ROSA"/>
    <s v="BE64D Standard 4.9 Auto Bus"/>
    <s v="FYSHWICK S/STN"/>
    <s v="CALTEX Australia - Fuel"/>
    <n v="7071340000000000"/>
    <d v="2019-09-20T00:00:00"/>
    <d v="1899-12-30T13:30:00"/>
    <n v="152034"/>
    <x v="0"/>
    <n v="65.3"/>
    <n v="1.41"/>
    <n v="83.53"/>
    <n v="8.35"/>
    <n v="91.88"/>
  </r>
  <r>
    <x v="402"/>
    <s v="ACT TCCS - IRPT - Flexible Transport Services - SNT Fleet"/>
    <n v="284489"/>
    <m/>
    <s v="Bus"/>
    <n v="221975"/>
    <m/>
    <s v="MITSUBISHI FUSO"/>
    <s v="ROSA"/>
    <s v="BE64D Standard 4.9 Auto Bus"/>
    <s v="FYSHWICK S/STN"/>
    <s v="CALTEX Australia - Fuel"/>
    <n v="7071340000000000"/>
    <d v="2019-10-01T00:00:00"/>
    <d v="1899-12-30T00:33:00"/>
    <n v="155000"/>
    <x v="0"/>
    <n v="50.79"/>
    <n v="1.43"/>
    <n v="65.8"/>
    <n v="6.58"/>
    <n v="72.38"/>
  </r>
  <r>
    <x v="402"/>
    <s v="ACT TCCS - IRPT - Flexible Transport Services - SNT Fleet"/>
    <n v="284489"/>
    <m/>
    <s v="Bus"/>
    <n v="221975"/>
    <m/>
    <s v="MITSUBISHI FUSO"/>
    <s v="ROSA"/>
    <s v="BE64D Standard 4.9 Auto Bus"/>
    <s v="FYSHWICK S/STN"/>
    <s v="CALTEX Australia - Fuel"/>
    <n v="7071340000000000"/>
    <d v="2019-11-05T00:00:00"/>
    <d v="1899-12-30T00:48:00"/>
    <m/>
    <x v="0"/>
    <n v="30.06"/>
    <n v="1.42"/>
    <n v="38.78"/>
    <n v="3.88"/>
    <n v="42.66"/>
  </r>
  <r>
    <x v="402"/>
    <s v="ACT TCCS - IRPT - Flexible Transport Services - SNT Fleet"/>
    <n v="284489"/>
    <m/>
    <s v="Bus"/>
    <n v="221975"/>
    <m/>
    <s v="MITSUBISHI FUSO"/>
    <s v="ROSA"/>
    <s v="BE64D Standard 4.9 Auto Bus"/>
    <s v="HUME WOOLWORTHS S/STN"/>
    <s v="CALTEX Australia - Fuel"/>
    <n v="7071340000000000"/>
    <d v="2019-01-07T00:00:00"/>
    <d v="1899-12-30T13:12:00"/>
    <n v="126051"/>
    <x v="0"/>
    <n v="37.909999999999997"/>
    <n v="1.26"/>
    <n v="43.44"/>
    <n v="4.34"/>
    <n v="47.78"/>
  </r>
  <r>
    <x v="402"/>
    <s v="ACT TCCS - IRPT - Flexible Transport Services - SNT Fleet"/>
    <n v="284489"/>
    <m/>
    <s v="Bus"/>
    <n v="221975"/>
    <m/>
    <s v="MITSUBISHI FUSO"/>
    <s v="ROSA"/>
    <s v="BE64D Standard 4.9 Auto Bus"/>
    <s v="HUME WOOLWORTHS S/STN"/>
    <s v="CALTEX Australia - Fuel"/>
    <n v="7071340000000000"/>
    <d v="2019-02-01T00:00:00"/>
    <d v="1899-12-30T00:51:00"/>
    <n v="127812"/>
    <x v="0"/>
    <n v="57.44"/>
    <n v="1.32"/>
    <n v="69.180000000000007"/>
    <n v="6.92"/>
    <n v="76.099999999999994"/>
  </r>
  <r>
    <x v="402"/>
    <s v="ACT TCCS - IRPT - Flexible Transport Services - SNT Fleet"/>
    <n v="284489"/>
    <m/>
    <s v="Bus"/>
    <n v="221975"/>
    <m/>
    <s v="MITSUBISHI FUSO"/>
    <s v="ROSA"/>
    <s v="BE64D Standard 4.9 Auto Bus"/>
    <s v="HUME WOOLWORTHS S/STN"/>
    <s v="CALTEX Australia - Fuel"/>
    <n v="7071340000000000"/>
    <d v="2019-02-07T00:00:00"/>
    <d v="1899-12-30T13:44:00"/>
    <n v="128578"/>
    <x v="0"/>
    <n v="52.19"/>
    <n v="1.34"/>
    <n v="63.48"/>
    <n v="6.35"/>
    <n v="69.83"/>
  </r>
  <r>
    <x v="402"/>
    <s v="ACT TCCS - IRPT - Flexible Transport Services - SNT Fleet"/>
    <n v="284489"/>
    <m/>
    <s v="Bus"/>
    <n v="221975"/>
    <m/>
    <s v="MITSUBISHI FUSO"/>
    <s v="ROSA"/>
    <s v="BE64D Standard 4.9 Auto Bus"/>
    <s v="HUME WOOLWORTHS S/STN"/>
    <s v="CALTEX Australia - Fuel"/>
    <n v="7071340000000000"/>
    <d v="2019-02-14T00:00:00"/>
    <d v="1899-12-30T13:39:00"/>
    <n v="129628"/>
    <x v="0"/>
    <n v="65.7"/>
    <n v="1.37"/>
    <n v="81.75"/>
    <n v="8.18"/>
    <n v="89.93"/>
  </r>
  <r>
    <x v="402"/>
    <s v="ACT TCCS - IRPT - Flexible Transport Services - SNT Fleet"/>
    <n v="284489"/>
    <m/>
    <s v="Bus"/>
    <n v="221975"/>
    <m/>
    <s v="MITSUBISHI FUSO"/>
    <s v="ROSA"/>
    <s v="BE64D Standard 4.9 Auto Bus"/>
    <s v="HUME WOOLWORTHS S/STN"/>
    <s v="CALTEX Australia - Fuel"/>
    <n v="7071340000000000"/>
    <d v="2019-02-22T00:00:00"/>
    <d v="1899-12-30T13:38:00"/>
    <n v="130855"/>
    <x v="0"/>
    <n v="37.369999999999997"/>
    <n v="1.38"/>
    <n v="46.84"/>
    <n v="4.68"/>
    <n v="51.52"/>
  </r>
  <r>
    <x v="402"/>
    <s v="ACT TCCS - IRPT - Flexible Transport Services - SNT Fleet"/>
    <n v="284489"/>
    <m/>
    <s v="Bus"/>
    <n v="221975"/>
    <m/>
    <s v="MITSUBISHI FUSO"/>
    <s v="ROSA"/>
    <s v="BE64D Standard 4.9 Auto Bus"/>
    <s v="HUME WOOLWORTHS S/STN"/>
    <s v="CALTEX Australia - Fuel"/>
    <n v="7071340000000000"/>
    <d v="2019-03-14T00:00:00"/>
    <d v="1899-12-30T13:56:00"/>
    <n v="132473"/>
    <x v="0"/>
    <n v="59.06"/>
    <n v="1.43"/>
    <n v="76.73"/>
    <n v="7.67"/>
    <n v="84.4"/>
  </r>
  <r>
    <x v="402"/>
    <s v="ACT TCCS - IRPT - Flexible Transport Services - SNT Fleet"/>
    <n v="284489"/>
    <m/>
    <s v="Bus"/>
    <n v="221975"/>
    <m/>
    <s v="MITSUBISHI FUSO"/>
    <s v="ROSA"/>
    <s v="BE64D Standard 4.9 Auto Bus"/>
    <s v="HUME WOOLWORTHS S/STN"/>
    <s v="CALTEX Australia - Fuel"/>
    <n v="7071340000000000"/>
    <d v="2019-03-28T00:00:00"/>
    <d v="1899-12-30T14:05:00"/>
    <n v="134153"/>
    <x v="0"/>
    <n v="34.43"/>
    <n v="1.43"/>
    <n v="44.73"/>
    <n v="4.47"/>
    <n v="49.2"/>
  </r>
  <r>
    <x v="402"/>
    <s v="ACT TCCS - IRPT - Flexible Transport Services - SNT Fleet"/>
    <n v="284489"/>
    <m/>
    <s v="Bus"/>
    <n v="221975"/>
    <m/>
    <s v="MITSUBISHI FUSO"/>
    <s v="ROSA"/>
    <s v="BE64D Standard 4.9 Auto Bus"/>
    <s v="KAMBAH CALTEX WOOLWORTHS"/>
    <s v="CALTEX Australia - Fuel"/>
    <n v="7071340000000000"/>
    <d v="2019-02-06T00:00:00"/>
    <d v="1899-12-30T00:21:00"/>
    <n v="128319"/>
    <x v="0"/>
    <n v="41.36"/>
    <n v="1.35"/>
    <n v="50.75"/>
    <n v="5.08"/>
    <n v="55.83"/>
  </r>
  <r>
    <x v="402"/>
    <s v="ACT TCCS - IRPT - Flexible Transport Services - SNT Fleet"/>
    <n v="284489"/>
    <m/>
    <s v="Bus"/>
    <n v="221975"/>
    <m/>
    <s v="MITSUBISHI FUSO"/>
    <s v="ROSA"/>
    <s v="BE64D Standard 4.9 Auto Bus"/>
    <s v="KAMBAH CALTEX WOOLWORTHS"/>
    <s v="CALTEX Australia - Fuel"/>
    <n v="7071340000000000"/>
    <d v="2019-03-29T00:00:00"/>
    <d v="1899-12-30T00:41:00"/>
    <n v="134335"/>
    <x v="0"/>
    <n v="36.380000000000003"/>
    <n v="1.44"/>
    <n v="47.59"/>
    <n v="4.76"/>
    <n v="52.35"/>
  </r>
  <r>
    <x v="402"/>
    <s v="ACT TCCS - IRPT - Flexible Transport Services - SNT Fleet"/>
    <n v="284489"/>
    <m/>
    <s v="Bus"/>
    <n v="221975"/>
    <m/>
    <s v="MITSUBISHI FUSO"/>
    <s v="ROSA"/>
    <s v="BE64D Standard 4.9 Auto Bus"/>
    <s v="KAMBAH CALTEX WOOLWORTHS"/>
    <s v="CALTEX Australia - Fuel"/>
    <n v="7071340000000000"/>
    <d v="2019-04-30T00:00:00"/>
    <d v="1899-12-30T13:01:00"/>
    <n v="137192"/>
    <x v="0"/>
    <n v="60.5"/>
    <n v="1.46"/>
    <n v="80.25"/>
    <n v="8.0299999999999994"/>
    <n v="88.28"/>
  </r>
  <r>
    <x v="402"/>
    <s v="ACT TCCS - IRPT - Flexible Transport Services - SNT Fleet"/>
    <n v="284489"/>
    <m/>
    <s v="Bus"/>
    <n v="221975"/>
    <m/>
    <s v="MITSUBISHI FUSO"/>
    <s v="ROSA"/>
    <s v="BE64D Standard 4.9 Auto Bus"/>
    <s v="KAMBAH CALTEX WOOLWORTHS"/>
    <s v="CALTEX Australia - Fuel"/>
    <n v="7071340000000000"/>
    <d v="2019-05-23T00:00:00"/>
    <d v="1899-12-30T13:32:00"/>
    <n v="140128"/>
    <x v="0"/>
    <n v="53.49"/>
    <n v="1.48"/>
    <n v="71.92"/>
    <n v="7.19"/>
    <n v="79.11"/>
  </r>
  <r>
    <x v="402"/>
    <s v="ACT TCCS - IRPT - Flexible Transport Services - SNT Fleet"/>
    <n v="284489"/>
    <m/>
    <s v="Bus"/>
    <n v="221975"/>
    <m/>
    <s v="MITSUBISHI FUSO"/>
    <s v="ROSA"/>
    <s v="BE64D Standard 4.9 Auto Bus"/>
    <s v="KAMBAH CALTEX WOOLWORTHS"/>
    <s v="CALTEX Australia - Fuel"/>
    <n v="7071340000000000"/>
    <d v="2019-05-29T00:00:00"/>
    <d v="1899-12-30T10:58:00"/>
    <n v="140640"/>
    <x v="0"/>
    <n v="37.99"/>
    <n v="1.48"/>
    <n v="51.08"/>
    <n v="5.1100000000000003"/>
    <n v="56.19"/>
  </r>
  <r>
    <x v="402"/>
    <s v="ACT TCCS - IRPT - Flexible Transport Services - SNT Fleet"/>
    <n v="284489"/>
    <m/>
    <s v="Bus"/>
    <n v="221975"/>
    <m/>
    <s v="MITSUBISHI FUSO"/>
    <s v="ROSA"/>
    <s v="BE64D Standard 4.9 Auto Bus"/>
    <s v="KAMBAH CALTEX WOOLWORTHS"/>
    <s v="CALTEX Australia - Fuel"/>
    <n v="7071340000000000"/>
    <d v="2019-08-06T00:00:00"/>
    <d v="1899-12-30T10:45:00"/>
    <n v="146850"/>
    <x v="0"/>
    <n v="47.59"/>
    <n v="1.45"/>
    <n v="62.7"/>
    <n v="6.27"/>
    <n v="68.97"/>
  </r>
  <r>
    <x v="402"/>
    <s v="ACT TCCS - IRPT - Flexible Transport Services - SNT Fleet"/>
    <n v="284489"/>
    <m/>
    <s v="Bus"/>
    <n v="221975"/>
    <m/>
    <s v="MITSUBISHI FUSO"/>
    <s v="ROSA"/>
    <s v="BE64D Standard 4.9 Auto Bus"/>
    <s v="KAMBAH CALTEX WOOLWORTHS"/>
    <s v="CALTEX Australia - Fuel"/>
    <n v="7071340000000000"/>
    <d v="2019-09-13T00:00:00"/>
    <d v="1899-12-30T14:01:00"/>
    <n v="151340"/>
    <x v="0"/>
    <n v="33.1"/>
    <n v="1.44"/>
    <n v="43.36"/>
    <n v="4.34"/>
    <n v="47.7"/>
  </r>
  <r>
    <x v="402"/>
    <s v="ACT TCCS - IRPT - Flexible Transport Services - SNT Fleet"/>
    <n v="284489"/>
    <m/>
    <s v="Bus"/>
    <n v="221975"/>
    <m/>
    <s v="MITSUBISHI FUSO"/>
    <s v="ROSA"/>
    <s v="BE64D Standard 4.9 Auto Bus"/>
    <s v="MAJURA PARK WOOLWORTHS S/STN"/>
    <s v="CALTEX Australia - Fuel"/>
    <n v="7071340000000000"/>
    <d v="2019-01-14T00:00:00"/>
    <d v="1899-12-30T13:39:00"/>
    <n v="126588"/>
    <x v="0"/>
    <n v="66.760000000000005"/>
    <n v="1.26"/>
    <n v="76.290000000000006"/>
    <n v="7.63"/>
    <n v="83.92"/>
  </r>
  <r>
    <x v="402"/>
    <s v="ACT TCCS - IRPT - Flexible Transport Services - SNT Fleet"/>
    <n v="284489"/>
    <m/>
    <s v="Bus"/>
    <n v="221975"/>
    <m/>
    <s v="MITSUBISHI FUSO"/>
    <s v="ROSA"/>
    <s v="BE64D Standard 4.9 Auto Bus"/>
    <s v="MAWSON WOOLWORTHS S/STN"/>
    <s v="CALTEX Australia - Fuel"/>
    <n v="7071340000000000"/>
    <d v="2019-01-18T00:00:00"/>
    <d v="1899-12-30T09:07:00"/>
    <m/>
    <x v="0"/>
    <n v="44.54"/>
    <n v="1.26"/>
    <n v="50.95"/>
    <n v="5.0999999999999996"/>
    <n v="56.05"/>
  </r>
  <r>
    <x v="402"/>
    <s v="ACT TCCS - IRPT - Flexible Transport Services - SNT Fleet"/>
    <n v="284489"/>
    <m/>
    <s v="Bus"/>
    <n v="221975"/>
    <m/>
    <s v="MITSUBISHI FUSO"/>
    <s v="ROSA"/>
    <s v="BE64D Standard 4.9 Auto Bus"/>
    <s v="WESTON CALTEX WOOLWORTHS"/>
    <s v="CALTEX Australia - Fuel"/>
    <n v="7071340000000000"/>
    <d v="2019-01-03T00:00:00"/>
    <d v="1899-12-30T11:52:00"/>
    <n v="125878"/>
    <x v="0"/>
    <n v="32.200000000000003"/>
    <n v="1.35"/>
    <n v="39.56"/>
    <n v="3.96"/>
    <n v="43.52"/>
  </r>
  <r>
    <x v="402"/>
    <s v="ACT TCCS - IRPT - Flexible Transport Services - SNT Fleet"/>
    <n v="284489"/>
    <m/>
    <s v="Bus"/>
    <n v="221975"/>
    <m/>
    <s v="MITSUBISHI FUSO"/>
    <s v="ROSA"/>
    <s v="BE64D Standard 4.9 Auto Bus"/>
    <s v="WESTON CALTEX WOOLWORTHS"/>
    <s v="CALTEX Australia - Fuel"/>
    <n v="7071340000000000"/>
    <d v="2019-02-05T00:00:00"/>
    <d v="1899-12-30T11:27:00"/>
    <n v="128085"/>
    <x v="0"/>
    <n v="48.9"/>
    <n v="1.35"/>
    <n v="60.14"/>
    <n v="6.01"/>
    <n v="66.150000000000006"/>
  </r>
  <r>
    <x v="402"/>
    <s v="ACT TCCS - IRPT - Flexible Transport Services - SNT Fleet"/>
    <n v="284489"/>
    <m/>
    <s v="Bus"/>
    <n v="221975"/>
    <m/>
    <s v="MITSUBISHI FUSO"/>
    <s v="ROSA"/>
    <s v="BE64D Standard 4.9 Auto Bus"/>
    <s v="WESTON CALTEX WOOLWORTHS"/>
    <s v="CALTEX Australia - Fuel"/>
    <n v="7071340000000000"/>
    <d v="2019-03-15T00:00:00"/>
    <d v="1899-12-30T13:18:00"/>
    <n v="132662"/>
    <x v="0"/>
    <n v="37.94"/>
    <n v="1.45"/>
    <n v="50.12"/>
    <n v="5.01"/>
    <n v="55.13"/>
  </r>
  <r>
    <x v="402"/>
    <s v="ACT TCCS - IRPT - Flexible Transport Services - SNT Fleet"/>
    <n v="284489"/>
    <m/>
    <s v="Bus"/>
    <n v="221975"/>
    <m/>
    <s v="MITSUBISHI FUSO"/>
    <s v="ROSA"/>
    <s v="BE64D Standard 4.9 Auto Bus"/>
    <s v="WESTON CALTEX WOOLWORTHS"/>
    <s v="CALTEX Australia - Fuel"/>
    <n v="7071340000000000"/>
    <d v="2019-05-16T00:00:00"/>
    <d v="1899-12-30T11:27:00"/>
    <n v="139161"/>
    <x v="0"/>
    <n v="49.2"/>
    <n v="1.49"/>
    <n v="66.599999999999994"/>
    <n v="6.66"/>
    <n v="73.260000000000005"/>
  </r>
  <r>
    <x v="402"/>
    <s v="ACT TCCS - IRPT - Flexible Transport Services - SNT Fleet"/>
    <n v="284489"/>
    <m/>
    <s v="Bus"/>
    <n v="221975"/>
    <m/>
    <s v="MITSUBISHI FUSO"/>
    <s v="ROSA"/>
    <s v="BE64D Standard 4.9 Auto Bus"/>
    <s v="WESTON CALTEX WOOLWORTHS"/>
    <s v="CALTEX Australia - Fuel"/>
    <n v="7071340000000000"/>
    <d v="2019-06-21T00:00:00"/>
    <d v="1899-12-30T00:05:00"/>
    <n v="143120"/>
    <x v="0"/>
    <n v="61.5"/>
    <n v="1.4"/>
    <n v="78.47"/>
    <n v="7.85"/>
    <n v="86.32"/>
  </r>
  <r>
    <x v="402"/>
    <s v="ACT TCCS - IRPT - Flexible Transport Services - SNT Fleet"/>
    <n v="284489"/>
    <m/>
    <s v="Bus"/>
    <n v="221975"/>
    <m/>
    <s v="MITSUBISHI FUSO"/>
    <s v="ROSA"/>
    <s v="BE64D Standard 4.9 Auto Bus"/>
    <s v="WESTON CALTEX WOOLWORTHS"/>
    <s v="CALTEX Australia - Fuel"/>
    <n v="7071340000000000"/>
    <d v="2019-06-21T00:00:00"/>
    <d v="1899-12-30T12:05:00"/>
    <n v="143120"/>
    <x v="0"/>
    <n v="0"/>
    <n v="1.4"/>
    <n v="0.64"/>
    <n v="0.06"/>
    <n v="0.7"/>
  </r>
  <r>
    <x v="402"/>
    <s v="ACT TCCS - IRPT - Flexible Transport Services - SNT Fleet"/>
    <n v="284489"/>
    <m/>
    <s v="Bus"/>
    <n v="221975"/>
    <m/>
    <s v="MITSUBISHI FUSO"/>
    <s v="ROSA"/>
    <s v="BE64D Standard 4.9 Auto Bus"/>
    <s v="WESTON CALTEX WOOLWORTHS"/>
    <s v="CALTEX Australia - Fuel"/>
    <n v="7071340000000000"/>
    <d v="2019-10-03T00:00:00"/>
    <d v="1899-12-30T10:32:00"/>
    <n v="153049"/>
    <x v="0"/>
    <n v="19.86"/>
    <n v="1.49"/>
    <n v="26.88"/>
    <n v="2.69"/>
    <n v="29.57"/>
  </r>
  <r>
    <x v="402"/>
    <s v="ACT TCCS - IRPT - Flexible Transport Services - SNT Fleet"/>
    <n v="284489"/>
    <m/>
    <s v="Bus"/>
    <n v="221975"/>
    <m/>
    <s v="MITSUBISHI FUSO"/>
    <s v="ROSA"/>
    <s v="BE64D Standard 4.9 Auto Bus"/>
    <s v="WESTON CALTEX WOOLWORTHS"/>
    <s v="CALTEX Australia - Fuel"/>
    <n v="7071340000000000"/>
    <d v="2019-11-21T00:00:00"/>
    <d v="1899-12-30T09:21:00"/>
    <n v="158001"/>
    <x v="0"/>
    <n v="40.770000000000003"/>
    <n v="1.45"/>
    <n v="53.85"/>
    <n v="5.39"/>
    <n v="59.24"/>
  </r>
  <r>
    <x v="402"/>
    <s v="ACT TCCS - IRPT - Flexible Transport Services - SNT Fleet"/>
    <n v="284489"/>
    <m/>
    <s v="Bus"/>
    <n v="221975"/>
    <m/>
    <s v="MITSUBISHI FUSO"/>
    <s v="ROSA"/>
    <s v="BE64D Standard 4.9 Auto Bus"/>
    <s v="WESTON CALTEX WOOLWORTHS"/>
    <s v="CALTEX Australia - Fuel"/>
    <n v="7071340000000000"/>
    <d v="2019-12-06T00:00:00"/>
    <d v="1899-12-30T13:23:00"/>
    <n v="160124"/>
    <x v="0"/>
    <n v="34.549999999999997"/>
    <n v="1.45"/>
    <n v="45.63"/>
    <n v="4.5599999999999996"/>
    <n v="50.19"/>
  </r>
  <r>
    <x v="403"/>
    <s v="ACT TCCS - IRPT - Flexible Transport Services - SNT Fleet"/>
    <n v="286296"/>
    <m/>
    <s v="Bus"/>
    <n v="223277"/>
    <m/>
    <s v="MITSUBISHI FUSO"/>
    <s v="ROSA"/>
    <s v="BE64D Standard 4.9 Auto Bus"/>
    <s v="EG FUELCO 1744 MAWSON"/>
    <s v="CALTEX Australia - Fuel"/>
    <n v="7071340000000000"/>
    <d v="2019-04-10T00:00:00"/>
    <d v="1899-12-30T09:59:00"/>
    <m/>
    <x v="0"/>
    <n v="46.15"/>
    <n v="1.5"/>
    <n v="63.02"/>
    <n v="6.31"/>
    <n v="69.33"/>
  </r>
  <r>
    <x v="403"/>
    <s v="ACT TCCS - IRPT - Flexible Transport Services - SNT Fleet"/>
    <n v="286296"/>
    <m/>
    <s v="Bus"/>
    <n v="223277"/>
    <m/>
    <s v="MITSUBISHI FUSO"/>
    <s v="ROSA"/>
    <s v="BE64D Standard 4.9 Auto Bus"/>
    <s v="EG FUELCO 1744 MAWSON"/>
    <s v="CALTEX Australia - Fuel"/>
    <n v="7071340000000000"/>
    <d v="2019-04-12T00:00:00"/>
    <d v="1899-12-30T10:21:00"/>
    <m/>
    <x v="0"/>
    <n v="34.49"/>
    <n v="1.5"/>
    <n v="47.09"/>
    <n v="4.71"/>
    <n v="51.8"/>
  </r>
  <r>
    <x v="403"/>
    <s v="ACT TCCS - IRPT - Flexible Transport Services - SNT Fleet"/>
    <n v="286296"/>
    <m/>
    <s v="Bus"/>
    <n v="223277"/>
    <m/>
    <s v="MITSUBISHI FUSO"/>
    <s v="ROSA"/>
    <s v="BE64D Standard 4.9 Auto Bus"/>
    <s v="EG FUELCO 1744 MAWSON"/>
    <s v="CALTEX Australia - Fuel"/>
    <n v="7071340000000000"/>
    <d v="2019-04-26T00:00:00"/>
    <d v="1899-12-30T09:55:00"/>
    <n v="146283"/>
    <x v="0"/>
    <n v="64.56"/>
    <n v="1.5"/>
    <n v="88.15"/>
    <n v="8.82"/>
    <n v="96.97"/>
  </r>
  <r>
    <x v="403"/>
    <s v="ACT TCCS - IRPT - Flexible Transport Services - SNT Fleet"/>
    <n v="286296"/>
    <m/>
    <s v="Bus"/>
    <n v="223277"/>
    <m/>
    <s v="MITSUBISHI FUSO"/>
    <s v="ROSA"/>
    <s v="BE64D Standard 4.9 Auto Bus"/>
    <s v="EG FUELCO 1744 MAWSON"/>
    <s v="CALTEX Australia - Fuel"/>
    <n v="7071340000000000"/>
    <d v="2019-05-21T00:00:00"/>
    <d v="1899-12-30T00:10:00"/>
    <n v="149435"/>
    <x v="0"/>
    <n v="62.95"/>
    <n v="1.5"/>
    <n v="85.95"/>
    <n v="8.6"/>
    <n v="94.55"/>
  </r>
  <r>
    <x v="403"/>
    <s v="ACT TCCS - IRPT - Flexible Transport Services - SNT Fleet"/>
    <n v="286296"/>
    <m/>
    <s v="Bus"/>
    <n v="223277"/>
    <m/>
    <s v="MITSUBISHI FUSO"/>
    <s v="ROSA"/>
    <s v="BE64D Standard 4.9 Auto Bus"/>
    <s v="EG FUELCO 1744 MAWSON"/>
    <s v="CALTEX Australia - Fuel"/>
    <n v="7071340000000000"/>
    <d v="2019-05-31T00:00:00"/>
    <d v="1899-12-30T00:01:00"/>
    <n v="150848"/>
    <x v="0"/>
    <n v="69.08"/>
    <n v="1.5"/>
    <n v="94.33"/>
    <n v="9.44"/>
    <n v="103.77"/>
  </r>
  <r>
    <x v="403"/>
    <s v="ACT TCCS - IRPT - Flexible Transport Services - SNT Fleet"/>
    <n v="286296"/>
    <m/>
    <s v="Bus"/>
    <n v="223277"/>
    <m/>
    <s v="MITSUBISHI FUSO"/>
    <s v="ROSA"/>
    <s v="BE64D Standard 4.9 Auto Bus"/>
    <s v="EG FUELCO 1744 MAWSON"/>
    <s v="CALTEX Australia - Fuel"/>
    <n v="7071340000000000"/>
    <d v="2019-07-15T00:00:00"/>
    <d v="1899-12-30T10:49:00"/>
    <n v="155553"/>
    <x v="0"/>
    <n v="65.849999999999994"/>
    <n v="1.5"/>
    <n v="89.92"/>
    <n v="9"/>
    <n v="98.92"/>
  </r>
  <r>
    <x v="403"/>
    <s v="ACT TCCS - IRPT - Flexible Transport Services - SNT Fleet"/>
    <n v="286296"/>
    <m/>
    <s v="Bus"/>
    <n v="223277"/>
    <m/>
    <s v="MITSUBISHI FUSO"/>
    <s v="ROSA"/>
    <s v="BE64D Standard 4.9 Auto Bus"/>
    <s v="EG FUELCO 1744 MAWSON"/>
    <s v="CALTEX Australia - Fuel"/>
    <n v="7071340000000000"/>
    <d v="2019-09-09T00:00:00"/>
    <d v="1899-12-30T10:03:00"/>
    <n v="161746"/>
    <x v="0"/>
    <n v="71.02"/>
    <n v="1.5"/>
    <n v="96.97"/>
    <n v="9.6999999999999993"/>
    <n v="106.67"/>
  </r>
  <r>
    <x v="403"/>
    <s v="ACT TCCS - IRPT - Flexible Transport Services - SNT Fleet"/>
    <n v="286296"/>
    <m/>
    <s v="Bus"/>
    <n v="223277"/>
    <m/>
    <s v="MITSUBISHI FUSO"/>
    <s v="ROSA"/>
    <s v="BE64D Standard 4.9 Auto Bus"/>
    <s v="EG FUELCO 1744 MAWSON"/>
    <s v="CALTEX Australia - Fuel"/>
    <n v="7071340000000000"/>
    <d v="2019-10-11T00:00:00"/>
    <d v="1899-12-30T00:24:00"/>
    <n v="165317"/>
    <x v="0"/>
    <n v="67.14"/>
    <n v="1.5"/>
    <n v="91.67"/>
    <n v="9.17"/>
    <n v="100.84"/>
  </r>
  <r>
    <x v="403"/>
    <s v="ACT TCCS - IRPT - Flexible Transport Services - SNT Fleet"/>
    <n v="286296"/>
    <m/>
    <s v="Bus"/>
    <n v="223277"/>
    <m/>
    <s v="MITSUBISHI FUSO"/>
    <s v="ROSA"/>
    <s v="BE64D Standard 4.9 Auto Bus"/>
    <s v="FYSHWICK S/STN"/>
    <s v="CALTEX Australia - Fuel"/>
    <n v="7071340000000000"/>
    <d v="2019-01-11T00:00:00"/>
    <d v="1899-12-30T00:43:00"/>
    <n v="145972"/>
    <x v="0"/>
    <n v="58.87"/>
    <n v="1.4"/>
    <n v="75.040000000000006"/>
    <n v="7.51"/>
    <n v="82.55"/>
  </r>
  <r>
    <x v="403"/>
    <s v="ACT TCCS - IRPT - Flexible Transport Services - SNT Fleet"/>
    <n v="286296"/>
    <m/>
    <s v="Bus"/>
    <n v="223277"/>
    <m/>
    <s v="MITSUBISHI FUSO"/>
    <s v="ROSA"/>
    <s v="BE64D Standard 4.9 Auto Bus"/>
    <s v="FYSHWICK S/STN"/>
    <s v="CALTEX Australia - Fuel"/>
    <n v="7071340000000000"/>
    <d v="2019-12-03T00:00:00"/>
    <d v="1899-12-30T11:10:00"/>
    <m/>
    <x v="0"/>
    <n v="57.05"/>
    <n v="1.46"/>
    <n v="75.83"/>
    <n v="7.59"/>
    <n v="83.42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2-21T00:00:00"/>
    <d v="1899-12-30T13:47:00"/>
    <n v="165074"/>
    <x v="0"/>
    <n v="53.22"/>
    <n v="1.48"/>
    <n v="71.36"/>
    <n v="7.14"/>
    <n v="78.5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2-25T00:00:00"/>
    <d v="1899-12-30T14:27:00"/>
    <n v="162396"/>
    <x v="0"/>
    <n v="60.45"/>
    <n v="1.48"/>
    <n v="81.05"/>
    <n v="8.11"/>
    <n v="89.16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2-27T00:00:00"/>
    <d v="1899-12-30T13:51:00"/>
    <n v="165743"/>
    <x v="0"/>
    <n v="60.45"/>
    <n v="1.48"/>
    <n v="81.05"/>
    <n v="8.11"/>
    <n v="89.16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3-01T00:00:00"/>
    <d v="1899-12-30T10:49:00"/>
    <n v="166075"/>
    <x v="0"/>
    <n v="62.42"/>
    <n v="1.48"/>
    <n v="83.7"/>
    <n v="8.3800000000000008"/>
    <n v="92.08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3-04T00:00:00"/>
    <d v="1899-12-30T14:05:00"/>
    <n v="166326"/>
    <x v="0"/>
    <n v="47.31"/>
    <n v="1.48"/>
    <n v="63.44"/>
    <n v="6.35"/>
    <n v="69.790000000000006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3-06T00:00:00"/>
    <d v="1899-12-30T08:57:00"/>
    <n v="166627"/>
    <x v="0"/>
    <n v="61.76"/>
    <n v="1.48"/>
    <n v="82.82"/>
    <n v="8.2899999999999991"/>
    <n v="91.11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3-07T00:00:00"/>
    <d v="1899-12-30T14:19:00"/>
    <n v="166947"/>
    <x v="0"/>
    <n v="55.85"/>
    <n v="1.48"/>
    <n v="74.89"/>
    <n v="7.49"/>
    <n v="82.38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3-12T00:00:00"/>
    <d v="1899-12-30T13:31:00"/>
    <n v="167301"/>
    <x v="0"/>
    <n v="63.73"/>
    <n v="1.48"/>
    <n v="85.45"/>
    <n v="8.5500000000000007"/>
    <n v="94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3-14T00:00:00"/>
    <d v="1899-12-30T07:29:00"/>
    <m/>
    <x v="0"/>
    <n v="49.54"/>
    <n v="1.48"/>
    <n v="66.430000000000007"/>
    <n v="6.65"/>
    <n v="73.08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3-15T00:00:00"/>
    <d v="1899-12-30T13:53:00"/>
    <n v="167870"/>
    <x v="0"/>
    <n v="48.62"/>
    <n v="1.48"/>
    <n v="65.19"/>
    <n v="6.52"/>
    <n v="71.709999999999994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3-19T00:00:00"/>
    <d v="1899-12-30T14:04:00"/>
    <n v="168211"/>
    <x v="0"/>
    <n v="58.48"/>
    <n v="1.48"/>
    <n v="78.42"/>
    <n v="7.85"/>
    <n v="86.27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3-21T00:00:00"/>
    <d v="1899-12-30T10:02:00"/>
    <n v="168567"/>
    <x v="0"/>
    <n v="63.08"/>
    <n v="1.48"/>
    <n v="84.58"/>
    <n v="8.4600000000000009"/>
    <n v="93.04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3-22T00:00:00"/>
    <d v="1899-12-30T14:03:00"/>
    <n v="168881"/>
    <x v="0"/>
    <n v="49.82"/>
    <n v="1.48"/>
    <n v="66.8"/>
    <n v="6.69"/>
    <n v="73.489999999999995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3-26T00:00:00"/>
    <d v="1899-12-30T14:27:00"/>
    <n v="169188"/>
    <x v="0"/>
    <n v="55.19"/>
    <n v="1.48"/>
    <n v="74.010000000000005"/>
    <n v="7.41"/>
    <n v="81.42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3-28T00:00:00"/>
    <d v="1899-12-30T10:26:00"/>
    <n v="169569"/>
    <x v="0"/>
    <n v="63.73"/>
    <n v="1.48"/>
    <n v="85.45"/>
    <n v="8.5500000000000007"/>
    <n v="94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3-29T00:00:00"/>
    <d v="1899-12-30T15:39:00"/>
    <n v="169864"/>
    <x v="0"/>
    <n v="49.28"/>
    <n v="1.48"/>
    <n v="66.08"/>
    <n v="6.61"/>
    <n v="72.69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4-02T00:00:00"/>
    <d v="1899-12-30T14:09:00"/>
    <n v="170188"/>
    <x v="0"/>
    <n v="53.88"/>
    <n v="1.48"/>
    <n v="72.25"/>
    <n v="7.23"/>
    <n v="79.48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4-04T00:00:00"/>
    <d v="1899-12-30T11:36:00"/>
    <n v="170544"/>
    <x v="0"/>
    <n v="61.77"/>
    <n v="1.48"/>
    <n v="82.83"/>
    <n v="8.2899999999999991"/>
    <n v="91.12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4-05T00:00:00"/>
    <d v="1899-12-30T13:41:00"/>
    <n v="170740"/>
    <x v="0"/>
    <n v="33.58"/>
    <n v="1.48"/>
    <n v="45.03"/>
    <n v="4.51"/>
    <n v="49.54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4-30T00:00:00"/>
    <d v="1899-12-30T13:58:00"/>
    <n v="146656"/>
    <x v="0"/>
    <n v="64.37"/>
    <n v="1.52"/>
    <n v="89.06"/>
    <n v="8.91"/>
    <n v="97.97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5-02T00:00:00"/>
    <d v="1899-12-30T00:02:00"/>
    <n v="147037"/>
    <x v="0"/>
    <n v="67.56"/>
    <n v="1.52"/>
    <n v="93.48"/>
    <n v="9.35"/>
    <n v="102.83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5-03T00:00:00"/>
    <d v="1899-12-30T14:19:00"/>
    <n v="147268"/>
    <x v="0"/>
    <n v="40.53"/>
    <n v="1.53"/>
    <n v="56.45"/>
    <n v="5.65"/>
    <n v="62.1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5-07T00:00:00"/>
    <d v="1899-12-30T14:10:00"/>
    <n v="147620"/>
    <x v="0"/>
    <n v="60.17"/>
    <n v="1.53"/>
    <n v="83.8"/>
    <n v="8.39"/>
    <n v="92.19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5-08T00:00:00"/>
    <d v="1899-12-30T10:18:00"/>
    <n v="147760"/>
    <x v="0"/>
    <n v="25.98"/>
    <n v="1.53"/>
    <n v="36.18"/>
    <n v="3.62"/>
    <n v="39.799999999999997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5-09T00:00:00"/>
    <d v="1899-12-30T14:17:00"/>
    <n v="147970"/>
    <x v="0"/>
    <n v="40.53"/>
    <n v="1.53"/>
    <n v="56.45"/>
    <n v="5.65"/>
    <n v="62.1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5-13T00:00:00"/>
    <d v="1899-12-30T14:22:00"/>
    <n v="148330"/>
    <x v="0"/>
    <n v="57"/>
    <n v="1.53"/>
    <n v="79.38"/>
    <n v="7.94"/>
    <n v="87.32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5-15T00:00:00"/>
    <d v="1899-12-30T14:00:00"/>
    <n v="148691"/>
    <x v="0"/>
    <n v="66.5"/>
    <n v="1.53"/>
    <n v="92.62"/>
    <n v="9.27"/>
    <n v="101.89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5-17T00:00:00"/>
    <d v="1899-12-30T14:06:00"/>
    <n v="149068"/>
    <x v="0"/>
    <n v="66.5"/>
    <n v="1.53"/>
    <n v="92.62"/>
    <n v="9.27"/>
    <n v="101.89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5-23T00:00:00"/>
    <d v="1899-12-30T14:14:00"/>
    <n v="149834"/>
    <x v="0"/>
    <n v="62.22"/>
    <n v="1.51"/>
    <n v="85.53"/>
    <n v="8.56"/>
    <n v="94.09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5-28T00:00:00"/>
    <d v="1899-12-30T13:00:00"/>
    <n v="150164"/>
    <x v="0"/>
    <n v="59.66"/>
    <n v="1.51"/>
    <n v="82.01"/>
    <n v="8.2100000000000009"/>
    <n v="90.22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5-29T00:00:00"/>
    <d v="1899-12-30T13:50:00"/>
    <n v="150452"/>
    <x v="0"/>
    <n v="51.32"/>
    <n v="1.51"/>
    <n v="70.55"/>
    <n v="7.06"/>
    <n v="77.61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6-04T00:00:00"/>
    <d v="1899-12-30T13:22:00"/>
    <n v="151255"/>
    <x v="0"/>
    <n v="69.92"/>
    <n v="1.51"/>
    <n v="96.11"/>
    <n v="9.6199999999999992"/>
    <n v="105.73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6-06T00:00:00"/>
    <d v="1899-12-30T00:16:00"/>
    <n v="151642"/>
    <x v="0"/>
    <n v="69.28"/>
    <n v="1.51"/>
    <n v="95.23"/>
    <n v="9.5299999999999994"/>
    <n v="104.76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6-11T00:00:00"/>
    <d v="1899-12-30T14:16:00"/>
    <n v="152029"/>
    <x v="0"/>
    <n v="69.92"/>
    <n v="1.51"/>
    <n v="96.11"/>
    <n v="9.6199999999999992"/>
    <n v="105.73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6-13T00:00:00"/>
    <d v="1899-12-30T13:55:00"/>
    <n v="152402"/>
    <x v="0"/>
    <n v="64.47"/>
    <n v="1.51"/>
    <n v="88.62"/>
    <n v="8.8699999999999992"/>
    <n v="97.49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6-17T00:00:00"/>
    <d v="1899-12-30T14:19:00"/>
    <n v="152782"/>
    <x v="0"/>
    <n v="61.98"/>
    <n v="1.5"/>
    <n v="84.63"/>
    <n v="8.4700000000000006"/>
    <n v="93.1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6-19T00:00:00"/>
    <d v="1899-12-30T13:48:00"/>
    <n v="153161"/>
    <x v="0"/>
    <n v="65.209999999999994"/>
    <n v="1.5"/>
    <n v="89.05"/>
    <n v="8.91"/>
    <n v="97.96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6-21T00:00:00"/>
    <d v="1899-12-30T14:23:00"/>
    <n v="153513"/>
    <x v="0"/>
    <n v="61.98"/>
    <n v="1.5"/>
    <n v="84.63"/>
    <n v="8.4700000000000006"/>
    <n v="93.1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6-25T00:00:00"/>
    <d v="1899-12-30T14:15:00"/>
    <n v="153888"/>
    <x v="0"/>
    <n v="63.91"/>
    <n v="1.5"/>
    <n v="87.26"/>
    <n v="8.73"/>
    <n v="95.99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6-26T00:00:00"/>
    <d v="1899-12-30T13:45:00"/>
    <n v="760090"/>
    <x v="0"/>
    <n v="33.340000000000003"/>
    <n v="1.5"/>
    <n v="45.53"/>
    <n v="4.5599999999999996"/>
    <n v="50.09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6-28T00:00:00"/>
    <d v="1899-12-30T14:23:00"/>
    <n v="154445"/>
    <x v="0"/>
    <n v="65.849999999999994"/>
    <n v="1.5"/>
    <n v="89.92"/>
    <n v="9"/>
    <n v="98.92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7-02T00:00:00"/>
    <d v="1899-12-30T14:20:00"/>
    <n v="154808"/>
    <x v="0"/>
    <n v="61.33"/>
    <n v="1.5"/>
    <n v="83.75"/>
    <n v="8.3800000000000008"/>
    <n v="92.13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7-04T00:00:00"/>
    <d v="1899-12-30T13:23:00"/>
    <n v="155173"/>
    <x v="0"/>
    <n v="61.58"/>
    <n v="1.51"/>
    <n v="84.65"/>
    <n v="8.4700000000000006"/>
    <n v="93.12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7-23T00:00:00"/>
    <d v="1899-12-30T14:22:00"/>
    <n v="155907"/>
    <x v="0"/>
    <n v="58"/>
    <n v="1.52"/>
    <n v="80.25"/>
    <n v="8.0299999999999994"/>
    <n v="88.28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7-25T00:00:00"/>
    <d v="1899-12-30T13:13:00"/>
    <n v="156260"/>
    <x v="0"/>
    <n v="60.23"/>
    <n v="1.52"/>
    <n v="83.34"/>
    <n v="8.34"/>
    <n v="91.68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7-29T00:00:00"/>
    <d v="1899-12-30T14:24:00"/>
    <n v="156587"/>
    <x v="0"/>
    <n v="57.36"/>
    <n v="1.52"/>
    <n v="79.36"/>
    <n v="7.94"/>
    <n v="87.3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7-31T00:00:00"/>
    <d v="1899-12-30T13:57:00"/>
    <n v="156986"/>
    <x v="0"/>
    <n v="70.11"/>
    <n v="1.52"/>
    <n v="97.01"/>
    <n v="9.7100000000000009"/>
    <n v="106.72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8-02T00:00:00"/>
    <d v="1899-12-30T14:10:00"/>
    <n v="157360"/>
    <x v="0"/>
    <n v="62.07"/>
    <n v="1.53"/>
    <n v="86.45"/>
    <n v="8.65"/>
    <n v="95.1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8-06T00:00:00"/>
    <d v="1899-12-30T14:23:00"/>
    <n v="157668"/>
    <x v="0"/>
    <n v="53.2"/>
    <n v="1.53"/>
    <n v="74.09"/>
    <n v="7.41"/>
    <n v="81.5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8-08T00:00:00"/>
    <d v="1899-12-30T13:56:00"/>
    <n v="158091"/>
    <x v="0"/>
    <n v="69.67"/>
    <n v="1.53"/>
    <n v="97.03"/>
    <n v="9.7100000000000009"/>
    <n v="106.74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8-13T00:00:00"/>
    <d v="1899-12-30T14:26:00"/>
    <n v="158443"/>
    <x v="0"/>
    <n v="63.33"/>
    <n v="1.53"/>
    <n v="88.2"/>
    <n v="8.83"/>
    <n v="97.03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8-15T00:00:00"/>
    <d v="1899-12-30T14:07:00"/>
    <n v="158814"/>
    <x v="0"/>
    <n v="63.33"/>
    <n v="1.53"/>
    <n v="88.2"/>
    <n v="8.83"/>
    <n v="97.03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8-19T00:00:00"/>
    <d v="1899-12-30T14:23:00"/>
    <n v="159180"/>
    <x v="0"/>
    <n v="60.8"/>
    <n v="1.53"/>
    <n v="84.68"/>
    <n v="8.4700000000000006"/>
    <n v="93.15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8-21T00:00:00"/>
    <d v="1899-12-30T13:51:00"/>
    <n v="159532"/>
    <x v="0"/>
    <n v="62.7"/>
    <n v="1.53"/>
    <n v="87.33"/>
    <n v="8.74"/>
    <n v="96.07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8-23T00:00:00"/>
    <d v="1899-12-30T13:36:00"/>
    <n v="159861"/>
    <x v="0"/>
    <n v="53.84"/>
    <n v="1.53"/>
    <n v="74.98"/>
    <n v="7.5"/>
    <n v="82.48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8-27T00:00:00"/>
    <d v="1899-12-30T14:25:00"/>
    <n v="160177"/>
    <x v="0"/>
    <n v="52.57"/>
    <n v="1.53"/>
    <n v="73.22"/>
    <n v="7.33"/>
    <n v="80.55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8-29T00:00:00"/>
    <d v="1899-12-30T13:47:00"/>
    <n v="160519"/>
    <x v="0"/>
    <n v="61.43"/>
    <n v="1.53"/>
    <n v="85.55"/>
    <n v="8.56"/>
    <n v="94.11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9-02T00:00:00"/>
    <d v="1899-12-30T14:25:00"/>
    <n v="160857"/>
    <x v="0"/>
    <n v="55.52"/>
    <n v="1.5"/>
    <n v="75.81"/>
    <n v="7.59"/>
    <n v="83.4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9-04T00:00:00"/>
    <d v="1899-12-30T14:28:00"/>
    <n v="161213"/>
    <x v="0"/>
    <n v="56.17"/>
    <n v="1.5"/>
    <n v="76.7"/>
    <n v="7.68"/>
    <n v="84.38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9-05T00:00:00"/>
    <d v="1899-12-30T11:58:00"/>
    <n v="161400"/>
    <x v="0"/>
    <n v="22.96"/>
    <n v="1.5"/>
    <n v="31.35"/>
    <n v="3.14"/>
    <n v="34.49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9-11T00:00:00"/>
    <d v="1899-12-30T10:35:00"/>
    <n v="162157"/>
    <x v="0"/>
    <n v="69.08"/>
    <n v="1.5"/>
    <n v="94.33"/>
    <n v="9.44"/>
    <n v="103.77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9-13T00:00:00"/>
    <d v="1899-12-30T13:46:00"/>
    <n v="162856"/>
    <x v="0"/>
    <n v="69.72"/>
    <n v="1.5"/>
    <n v="95.2"/>
    <n v="9.5299999999999994"/>
    <n v="104.73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9-17T00:00:00"/>
    <d v="1899-12-30T14:25:00"/>
    <n v="162966"/>
    <x v="0"/>
    <n v="66.290000000000006"/>
    <n v="1.52"/>
    <n v="91.72"/>
    <n v="9.18"/>
    <n v="100.9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9-19T00:00:00"/>
    <d v="1899-12-30T00:02:00"/>
    <n v="63310"/>
    <x v="0"/>
    <n v="60.17"/>
    <n v="1.53"/>
    <n v="83.8"/>
    <n v="8.39"/>
    <n v="92.19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9-23T00:00:00"/>
    <d v="1899-12-30T08:54:00"/>
    <n v="163750"/>
    <x v="0"/>
    <n v="71.12"/>
    <n v="1.54"/>
    <n v="99.7"/>
    <n v="9.98"/>
    <n v="109.68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9-25T00:00:00"/>
    <d v="1899-12-30T13:37:00"/>
    <n v="16488"/>
    <x v="0"/>
    <n v="72.55"/>
    <n v="1.55"/>
    <n v="102.36"/>
    <n v="10.24"/>
    <n v="112.6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9-27T00:00:00"/>
    <d v="1899-12-30T14:20:00"/>
    <n v="164597"/>
    <x v="0"/>
    <n v="65.67"/>
    <n v="1.55"/>
    <n v="92.65"/>
    <n v="9.27"/>
    <n v="101.92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0-03T00:00:00"/>
    <d v="1899-12-30T00:27:00"/>
    <n v="164950"/>
    <x v="0"/>
    <n v="61.92"/>
    <n v="1.55"/>
    <n v="87.36"/>
    <n v="8.74"/>
    <n v="96.1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0-15T00:00:00"/>
    <d v="1899-12-30T14:14:00"/>
    <n v="165661"/>
    <x v="0"/>
    <n v="58.16"/>
    <n v="1.55"/>
    <n v="82.05"/>
    <n v="8.2100000000000009"/>
    <n v="90.26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0-17T00:00:00"/>
    <d v="1899-12-30T13:53:00"/>
    <n v="166044"/>
    <x v="0"/>
    <n v="67.540000000000006"/>
    <n v="1.55"/>
    <n v="95.29"/>
    <n v="9.5299999999999994"/>
    <n v="104.82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0-21T00:00:00"/>
    <d v="1899-12-30T14:23:00"/>
    <n v="166397"/>
    <x v="0"/>
    <n v="56.29"/>
    <n v="1.55"/>
    <n v="79.42"/>
    <n v="7.95"/>
    <n v="87.37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0-23T00:00:00"/>
    <d v="1899-12-30T13:53:00"/>
    <n v="166373"/>
    <x v="0"/>
    <n v="63.17"/>
    <n v="1.55"/>
    <n v="89.13"/>
    <n v="8.92"/>
    <n v="98.05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0-25T00:00:00"/>
    <d v="1899-12-30T09:51:00"/>
    <n v="167094"/>
    <x v="0"/>
    <n v="65.36"/>
    <n v="1.55"/>
    <n v="92.22"/>
    <n v="9.23"/>
    <n v="101.45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0-29T00:00:00"/>
    <d v="1899-12-30T08:53:00"/>
    <n v="167479"/>
    <x v="0"/>
    <n v="64.42"/>
    <n v="1.55"/>
    <n v="90.89"/>
    <n v="9.09"/>
    <n v="99.98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0-31T00:00:00"/>
    <d v="1899-12-30T08:56:00"/>
    <n v="167858"/>
    <x v="0"/>
    <n v="66.290000000000006"/>
    <n v="1.55"/>
    <n v="93.53"/>
    <n v="9.36"/>
    <n v="102.89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1-04T00:00:00"/>
    <d v="1899-12-30T07:29:00"/>
    <n v="168220"/>
    <x v="0"/>
    <n v="66.92"/>
    <n v="1.55"/>
    <n v="94.42"/>
    <n v="9.4499999999999993"/>
    <n v="103.87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1-06T00:00:00"/>
    <d v="1899-12-30T08:56:00"/>
    <n v="168600"/>
    <x v="0"/>
    <n v="63.79"/>
    <n v="1.55"/>
    <n v="90"/>
    <n v="9.01"/>
    <n v="99.01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1-08T00:00:00"/>
    <d v="1899-12-30T08:54:00"/>
    <n v="168985"/>
    <x v="0"/>
    <n v="70.67"/>
    <n v="1.55"/>
    <n v="99.71"/>
    <n v="9.98"/>
    <n v="109.69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1-13T00:00:00"/>
    <d v="1899-12-30T14:22:00"/>
    <n v="169651"/>
    <x v="0"/>
    <n v="56.29"/>
    <n v="1.55"/>
    <n v="79.42"/>
    <n v="7.95"/>
    <n v="87.37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1-15T00:00:00"/>
    <d v="1899-12-30T13:42:00"/>
    <n v="170032"/>
    <x v="0"/>
    <n v="66.92"/>
    <n v="1.55"/>
    <n v="94.42"/>
    <n v="9.4499999999999993"/>
    <n v="103.87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1-19T00:00:00"/>
    <d v="1899-12-30T14:19:00"/>
    <n v="170417"/>
    <x v="0"/>
    <n v="65.040000000000006"/>
    <n v="1.55"/>
    <n v="91.76"/>
    <n v="9.18"/>
    <n v="100.94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1-21T00:00:00"/>
    <d v="1899-12-30T14:14:00"/>
    <n v="170775"/>
    <x v="0"/>
    <n v="70.36"/>
    <n v="1.55"/>
    <n v="99.27"/>
    <n v="9.93"/>
    <n v="109.2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1-25T00:00:00"/>
    <d v="1899-12-30T00:01:00"/>
    <n v="171127"/>
    <x v="0"/>
    <n v="67.540000000000006"/>
    <n v="1.55"/>
    <n v="95.29"/>
    <n v="9.5299999999999994"/>
    <n v="104.82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1-27T00:00:00"/>
    <d v="1899-12-30T14:26:00"/>
    <n v="171489"/>
    <x v="0"/>
    <n v="66.09"/>
    <n v="1.57"/>
    <n v="94.45"/>
    <n v="9.4499999999999993"/>
    <n v="103.9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1-29T00:00:00"/>
    <d v="1899-12-30T14:15:00"/>
    <n v="171838"/>
    <x v="0"/>
    <n v="64.239999999999995"/>
    <n v="1.57"/>
    <n v="91.81"/>
    <n v="9.19"/>
    <n v="101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2-05T00:00:00"/>
    <d v="1899-12-30T08:57:00"/>
    <n v="172561"/>
    <x v="0"/>
    <n v="69.8"/>
    <n v="1.57"/>
    <n v="99.75"/>
    <n v="9.98"/>
    <n v="109.73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2-06T00:00:00"/>
    <d v="1899-12-30T14:07:00"/>
    <n v="172850"/>
    <x v="0"/>
    <n v="54.48"/>
    <n v="1.57"/>
    <n v="77.849999999999994"/>
    <n v="7.79"/>
    <n v="85.64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2-10T00:00:00"/>
    <d v="1899-12-30T13:49:00"/>
    <n v="173209"/>
    <x v="0"/>
    <n v="64.86"/>
    <n v="1.57"/>
    <n v="92.69"/>
    <n v="9.27"/>
    <n v="101.96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2-12T00:00:00"/>
    <d v="1899-12-30T11:07:00"/>
    <n v="173567"/>
    <x v="0"/>
    <n v="67.95"/>
    <n v="1.57"/>
    <n v="97.11"/>
    <n v="9.7200000000000006"/>
    <n v="106.83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2-13T00:00:00"/>
    <d v="1899-12-30T14:16:00"/>
    <n v="173820"/>
    <x v="0"/>
    <n v="48.18"/>
    <n v="1.57"/>
    <n v="68.849999999999994"/>
    <n v="6.89"/>
    <n v="75.739999999999995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2-17T00:00:00"/>
    <d v="1899-12-30T14:20:00"/>
    <n v="174161"/>
    <x v="0"/>
    <n v="59.31"/>
    <n v="1.57"/>
    <n v="84.76"/>
    <n v="8.48"/>
    <n v="93.24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2-19T00:00:00"/>
    <d v="1899-12-30T09:45:00"/>
    <n v="174502"/>
    <x v="0"/>
    <n v="67.95"/>
    <n v="1.57"/>
    <n v="97.11"/>
    <n v="9.7200000000000006"/>
    <n v="106.83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2-23T00:00:00"/>
    <d v="1899-12-30T00:20:00"/>
    <n v="174829"/>
    <x v="0"/>
    <n v="61.77"/>
    <n v="1.57"/>
    <n v="88.27"/>
    <n v="8.83"/>
    <n v="97.1"/>
  </r>
  <r>
    <x v="404"/>
    <s v="ACT TCCS - IRPT - Flexible Transport Services - SNT Fleet"/>
    <n v="286298"/>
    <m/>
    <s v="Bus"/>
    <n v="223279"/>
    <m/>
    <s v="MITSUBISHI FUSO"/>
    <s v="ROSA"/>
    <s v="BE64D Standard 4.9 Auto Bus"/>
    <s v="BELCONNEN WOOLWORTHS S/STN"/>
    <s v="CALTEX Australia - Fuel"/>
    <n v="7071340000000000"/>
    <d v="2019-01-17T00:00:00"/>
    <d v="1899-12-30T00:28:00"/>
    <m/>
    <x v="0"/>
    <n v="39.57"/>
    <n v="1.26"/>
    <n v="45.25"/>
    <n v="4.53"/>
    <n v="49.78"/>
  </r>
  <r>
    <x v="404"/>
    <s v="ACT TCCS - IRPT - Flexible Transport Services - SNT Fleet"/>
    <n v="286298"/>
    <m/>
    <s v="Bus"/>
    <n v="223279"/>
    <m/>
    <s v="MITSUBISHI FUSO"/>
    <s v="ROSA"/>
    <s v="BE64D Standard 4.9 Auto Bus"/>
    <s v="BELCONNEN WOOLWORTHS S/STN"/>
    <s v="CALTEX Australia - Fuel"/>
    <n v="7071340000000000"/>
    <d v="2019-02-06T00:00:00"/>
    <d v="1899-12-30T13:58:00"/>
    <m/>
    <x v="0"/>
    <n v="41.85"/>
    <n v="1.34"/>
    <n v="50.89"/>
    <n v="5.09"/>
    <n v="55.98"/>
  </r>
  <r>
    <x v="404"/>
    <s v="ACT TCCS - IRPT - Flexible Transport Services - SNT Fleet"/>
    <n v="286298"/>
    <m/>
    <s v="Bus"/>
    <n v="223279"/>
    <m/>
    <s v="MITSUBISHI FUSO"/>
    <s v="ROSA"/>
    <s v="BE64D Standard 4.9 Auto Bus"/>
    <s v="BELCONNEN WOOLWORTHS S/STN"/>
    <s v="CALTEX Australia - Fuel"/>
    <n v="7071340000000000"/>
    <d v="2019-03-04T00:00:00"/>
    <d v="1899-12-30T00:36:00"/>
    <m/>
    <x v="0"/>
    <n v="41.16"/>
    <n v="1.41"/>
    <n v="52.72"/>
    <n v="5.27"/>
    <n v="57.99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02-15T00:00:00"/>
    <d v="1899-12-30T00:40:00"/>
    <m/>
    <x v="0"/>
    <n v="33.200000000000003"/>
    <n v="1.39"/>
    <n v="41.94"/>
    <n v="4.1900000000000004"/>
    <n v="46.13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04-08T00:00:00"/>
    <d v="1899-12-30T13:10:00"/>
    <n v="164461"/>
    <x v="0"/>
    <n v="19.89"/>
    <n v="1.45"/>
    <n v="26.3"/>
    <n v="2.63"/>
    <n v="28.93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04-10T00:00:00"/>
    <d v="1899-12-30T00:30:00"/>
    <m/>
    <x v="0"/>
    <n v="33.78"/>
    <n v="1.45"/>
    <n v="44.66"/>
    <n v="4.47"/>
    <n v="49.13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04-11T00:00:00"/>
    <d v="1899-12-30T11:21:00"/>
    <m/>
    <x v="0"/>
    <n v="31.76"/>
    <n v="1.45"/>
    <n v="41.99"/>
    <n v="4.2"/>
    <n v="46.19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05-30T00:00:00"/>
    <d v="1899-12-30T13:01:00"/>
    <m/>
    <x v="0"/>
    <n v="41.49"/>
    <n v="1.46"/>
    <n v="55.03"/>
    <n v="5.5"/>
    <n v="60.53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06-27T00:00:00"/>
    <d v="1899-12-30T13:08:00"/>
    <m/>
    <x v="0"/>
    <n v="38.06"/>
    <n v="1.46"/>
    <n v="48.72"/>
    <n v="4.87"/>
    <n v="53.59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06-28T00:00:00"/>
    <d v="1899-12-30T00:40:00"/>
    <m/>
    <x v="0"/>
    <n v="32.270000000000003"/>
    <n v="1.41"/>
    <n v="41.31"/>
    <n v="4.13"/>
    <n v="45.44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08-08T00:00:00"/>
    <d v="1899-12-30T11:15:00"/>
    <m/>
    <x v="0"/>
    <n v="30.49"/>
    <n v="1.46"/>
    <n v="40.43"/>
    <n v="4.04"/>
    <n v="44.47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08-16T00:00:00"/>
    <d v="1899-12-30T00:23:00"/>
    <m/>
    <x v="0"/>
    <n v="67.739999999999995"/>
    <n v="1.48"/>
    <n v="91.08"/>
    <n v="9.11"/>
    <n v="100.19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08-28T00:00:00"/>
    <d v="1899-12-30T00:38:00"/>
    <m/>
    <x v="0"/>
    <n v="30.14"/>
    <n v="1.45"/>
    <n v="39.85"/>
    <n v="3.99"/>
    <n v="43.84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09-03T00:00:00"/>
    <d v="1899-12-30T13:15:00"/>
    <m/>
    <x v="0"/>
    <n v="33.28"/>
    <n v="1.46"/>
    <n v="44.02"/>
    <n v="4.4000000000000004"/>
    <n v="48.42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09-06T00:00:00"/>
    <d v="1899-12-30T00:28:00"/>
    <n v="181896"/>
    <x v="0"/>
    <n v="29.05"/>
    <n v="1.46"/>
    <n v="38.43"/>
    <n v="3.84"/>
    <n v="42.27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09-12T00:00:00"/>
    <d v="1899-12-30T00:29:00"/>
    <m/>
    <x v="0"/>
    <n v="61.3"/>
    <n v="1.45"/>
    <n v="80.84"/>
    <n v="8.08"/>
    <n v="88.92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09-25T00:00:00"/>
    <d v="1899-12-30T00:00:00"/>
    <m/>
    <x v="0"/>
    <n v="63.75"/>
    <n v="1.46"/>
    <n v="84.74"/>
    <n v="8.4700000000000006"/>
    <n v="93.21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10-17T00:00:00"/>
    <d v="1899-12-30T13:13:00"/>
    <m/>
    <x v="0"/>
    <n v="42.23"/>
    <n v="1.48"/>
    <n v="56.89"/>
    <n v="5.69"/>
    <n v="62.58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10-18T00:00:00"/>
    <d v="1899-12-30T13:16:00"/>
    <m/>
    <x v="0"/>
    <n v="38.909999999999997"/>
    <n v="1.48"/>
    <n v="52.42"/>
    <n v="5.24"/>
    <n v="57.66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10-21T00:00:00"/>
    <d v="1899-12-30T13:30:00"/>
    <m/>
    <x v="0"/>
    <n v="30.48"/>
    <n v="1.47"/>
    <n v="40.76"/>
    <n v="4.08"/>
    <n v="44.84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11-12T00:00:00"/>
    <d v="1899-12-30T11:16:00"/>
    <m/>
    <x v="0"/>
    <n v="33.270000000000003"/>
    <n v="1.47"/>
    <n v="44.45"/>
    <n v="4.45"/>
    <n v="48.9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11-28T00:00:00"/>
    <d v="1899-12-30T11:15:00"/>
    <m/>
    <x v="0"/>
    <n v="30.61"/>
    <n v="1.45"/>
    <n v="40.33"/>
    <n v="4.03"/>
    <n v="44.36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12-02T00:00:00"/>
    <d v="1899-12-30T00:42:00"/>
    <m/>
    <x v="0"/>
    <n v="32.44"/>
    <n v="1.45"/>
    <n v="42.8"/>
    <n v="4.28"/>
    <n v="47.08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12-17T00:00:00"/>
    <d v="1899-12-30T13:06:00"/>
    <m/>
    <x v="0"/>
    <n v="38.549999999999997"/>
    <n v="1.46"/>
    <n v="51.31"/>
    <n v="5.13"/>
    <n v="56.44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12-19T00:00:00"/>
    <d v="1899-12-30T13:07:00"/>
    <m/>
    <x v="0"/>
    <n v="37.18"/>
    <n v="1.46"/>
    <n v="49.48"/>
    <n v="4.95"/>
    <n v="54.43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2-18T00:00:00"/>
    <d v="1899-12-30T13:33:00"/>
    <m/>
    <x v="0"/>
    <n v="42.72"/>
    <n v="1.39"/>
    <n v="54.02"/>
    <n v="5.4"/>
    <n v="59.42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2-28T00:00:00"/>
    <d v="1899-12-30T00:32:00"/>
    <m/>
    <x v="0"/>
    <n v="28.99"/>
    <n v="1.41"/>
    <n v="37.14"/>
    <n v="3.71"/>
    <n v="40.85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3-06T00:00:00"/>
    <d v="1899-12-30T13:56:00"/>
    <m/>
    <x v="0"/>
    <n v="41.15"/>
    <n v="1.41"/>
    <n v="52.71"/>
    <n v="5.27"/>
    <n v="57.98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3-13T00:00:00"/>
    <d v="1899-12-30T00:42:00"/>
    <m/>
    <x v="0"/>
    <n v="29.86"/>
    <n v="1.41"/>
    <n v="38.25"/>
    <n v="3.83"/>
    <n v="42.08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3-15T00:00:00"/>
    <d v="1899-12-30T13:13:00"/>
    <m/>
    <x v="0"/>
    <n v="33.94"/>
    <n v="1.41"/>
    <n v="43.47"/>
    <n v="4.3499999999999996"/>
    <n v="47.82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3-20T00:00:00"/>
    <d v="1899-12-30T13:54:00"/>
    <m/>
    <x v="0"/>
    <n v="55.46"/>
    <n v="1.41"/>
    <n v="71.040000000000006"/>
    <n v="7.1"/>
    <n v="78.14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3-21T00:00:00"/>
    <d v="1899-12-30T13:19:00"/>
    <m/>
    <x v="0"/>
    <n v="30.89"/>
    <n v="1.41"/>
    <n v="39.56"/>
    <n v="3.96"/>
    <n v="43.52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3-27T00:00:00"/>
    <d v="1899-12-30T13:42:00"/>
    <m/>
    <x v="0"/>
    <n v="36.659999999999997"/>
    <n v="1.41"/>
    <n v="46.95"/>
    <n v="4.7"/>
    <n v="51.65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4-05T00:00:00"/>
    <d v="1899-12-30T13:46:00"/>
    <m/>
    <x v="0"/>
    <n v="28.47"/>
    <n v="1.41"/>
    <n v="36.46"/>
    <n v="3.65"/>
    <n v="40.11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5-01T00:00:00"/>
    <d v="1899-12-30T13:41:00"/>
    <m/>
    <x v="0"/>
    <n v="32.14"/>
    <n v="1.48"/>
    <n v="43.19"/>
    <n v="4.32"/>
    <n v="47.51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5-06T00:00:00"/>
    <d v="1899-12-30T13:10:00"/>
    <m/>
    <x v="0"/>
    <n v="40.67"/>
    <n v="1.49"/>
    <n v="55.05"/>
    <n v="5.51"/>
    <n v="60.56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5-08T00:00:00"/>
    <d v="1899-12-30T13:18:00"/>
    <m/>
    <x v="0"/>
    <n v="36.69"/>
    <n v="1.49"/>
    <n v="49.66"/>
    <n v="4.97"/>
    <n v="54.63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5-15T00:00:00"/>
    <d v="1899-12-30T14:02:00"/>
    <m/>
    <x v="0"/>
    <n v="32.85"/>
    <n v="1.49"/>
    <n v="44.46"/>
    <n v="4.45"/>
    <n v="48.91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6-07T00:00:00"/>
    <d v="1899-12-30T13:16:00"/>
    <m/>
    <x v="0"/>
    <n v="32.9"/>
    <n v="1.46"/>
    <n v="43.64"/>
    <n v="4.3600000000000003"/>
    <n v="48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6-12T00:00:00"/>
    <d v="1899-12-30T13:48:00"/>
    <m/>
    <x v="0"/>
    <n v="39.89"/>
    <n v="1.46"/>
    <n v="52.91"/>
    <n v="5.29"/>
    <n v="58.2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6-17T00:00:00"/>
    <d v="1899-12-30T13:29:00"/>
    <m/>
    <x v="0"/>
    <n v="41.52"/>
    <n v="1.42"/>
    <n v="53.53"/>
    <n v="5.35"/>
    <n v="58.88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7-02T00:00:00"/>
    <d v="1899-12-30T13:27:00"/>
    <m/>
    <x v="0"/>
    <n v="37.92"/>
    <n v="1.42"/>
    <n v="48.93"/>
    <n v="4.8899999999999997"/>
    <n v="53.82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7-23T00:00:00"/>
    <d v="1899-12-30T13:48:00"/>
    <m/>
    <x v="0"/>
    <n v="47.62"/>
    <n v="1.45"/>
    <n v="62.62"/>
    <n v="6.26"/>
    <n v="68.88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8-09T00:00:00"/>
    <d v="1899-12-30T13:25:00"/>
    <m/>
    <x v="0"/>
    <n v="41.66"/>
    <n v="1.45"/>
    <n v="54.92"/>
    <n v="5.49"/>
    <n v="60.41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8-26T00:00:00"/>
    <d v="1899-12-30T13:43:00"/>
    <m/>
    <x v="0"/>
    <n v="40.090000000000003"/>
    <n v="1.45"/>
    <n v="52.69"/>
    <n v="5.27"/>
    <n v="57.96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9-16T00:00:00"/>
    <d v="1899-12-30T13:39:00"/>
    <m/>
    <x v="0"/>
    <n v="39.479999999999997"/>
    <n v="1.44"/>
    <n v="51.75"/>
    <n v="5.18"/>
    <n v="56.93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9-19T00:00:00"/>
    <d v="1899-12-30T13:18:00"/>
    <m/>
    <x v="0"/>
    <n v="35.909999999999997"/>
    <n v="1.44"/>
    <n v="47.06"/>
    <n v="4.71"/>
    <n v="51.77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10-14T00:00:00"/>
    <d v="1899-12-30T13:48:00"/>
    <m/>
    <x v="0"/>
    <n v="33.22"/>
    <n v="1.47"/>
    <n v="44.49"/>
    <n v="4.45"/>
    <n v="48.94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10-23T00:00:00"/>
    <d v="1899-12-30T13:35:00"/>
    <m/>
    <x v="0"/>
    <n v="33.840000000000003"/>
    <n v="1.46"/>
    <n v="44.99"/>
    <n v="4.5"/>
    <n v="49.49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10-24T00:00:00"/>
    <d v="1899-12-30T13:32:00"/>
    <m/>
    <x v="0"/>
    <n v="35.94"/>
    <n v="1.46"/>
    <n v="47.78"/>
    <n v="4.78"/>
    <n v="52.56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11-06T00:00:00"/>
    <d v="1899-12-30T13:04:00"/>
    <m/>
    <x v="0"/>
    <n v="28.52"/>
    <n v="1.47"/>
    <n v="38.01"/>
    <n v="3.8"/>
    <n v="41.81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11-13T00:00:00"/>
    <d v="1899-12-30T00:46:00"/>
    <m/>
    <x v="0"/>
    <n v="39.22"/>
    <n v="1.46"/>
    <n v="52.1"/>
    <n v="5.21"/>
    <n v="57.31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11-26T00:00:00"/>
    <d v="1899-12-30T13:24:00"/>
    <m/>
    <x v="0"/>
    <n v="44.66"/>
    <n v="1.44"/>
    <n v="58.49"/>
    <n v="5.85"/>
    <n v="64.34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12-04T00:00:00"/>
    <d v="1899-12-30T13:41:00"/>
    <m/>
    <x v="0"/>
    <n v="69.180000000000007"/>
    <n v="1.44"/>
    <n v="90.74"/>
    <n v="9.07"/>
    <n v="99.81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12-11T00:00:00"/>
    <d v="1899-12-30T00:43:00"/>
    <m/>
    <x v="0"/>
    <n v="60.31"/>
    <n v="1.47"/>
    <n v="80.349999999999994"/>
    <n v="8.0399999999999991"/>
    <n v="88.39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12-12T00:00:00"/>
    <d v="1899-12-30T13:10:00"/>
    <m/>
    <x v="0"/>
    <n v="37.04"/>
    <n v="1.47"/>
    <n v="49.35"/>
    <n v="4.9400000000000004"/>
    <n v="54.29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NICHOLLS STAR MART"/>
    <s v="CALTEX Australia - Fuel"/>
    <n v="7071340000000000"/>
    <d v="2019-04-01T00:00:00"/>
    <d v="1899-12-30T13:22:00"/>
    <m/>
    <x v="0"/>
    <n v="34.28"/>
    <n v="1.45"/>
    <n v="45.25"/>
    <n v="4.53"/>
    <n v="49.78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NICHOLLS STAR MART"/>
    <s v="CALTEX Australia - Fuel"/>
    <n v="7071340000000000"/>
    <d v="2019-08-05T00:00:00"/>
    <d v="1899-12-30T13:15:00"/>
    <m/>
    <x v="0"/>
    <n v="45.97"/>
    <n v="1.44"/>
    <n v="60.14"/>
    <n v="6.01"/>
    <n v="66.150000000000006"/>
  </r>
  <r>
    <x v="404"/>
    <s v="ACT TCCS - IRPT - Flexible Transport Services - SNT Fleet"/>
    <n v="286298"/>
    <m/>
    <s v="Bus"/>
    <n v="223279"/>
    <m/>
    <s v="MITSUBISHI FUSO"/>
    <s v="ROSA"/>
    <s v="BE64D Standard 4.9 Auto Bus"/>
    <s v="CONDER WOOLWORTHS S/STN"/>
    <s v="CALTEX Australia - Fuel"/>
    <n v="7071340000000000"/>
    <d v="2019-01-09T00:00:00"/>
    <d v="1899-12-30T00:56:00"/>
    <n v="154610"/>
    <x v="0"/>
    <n v="34.33"/>
    <n v="1.26"/>
    <n v="39.36"/>
    <n v="3.94"/>
    <n v="43.3"/>
  </r>
  <r>
    <x v="404"/>
    <s v="ACT TCCS - IRPT - Flexible Transport Services - SNT Fleet"/>
    <n v="286298"/>
    <m/>
    <s v="Bus"/>
    <n v="223279"/>
    <m/>
    <s v="MITSUBISHI FUSO"/>
    <s v="ROSA"/>
    <s v="BE64D Standard 4.9 Auto Bus"/>
    <s v="CONDER WOOLWORTHS S/STN"/>
    <s v="CALTEX Australia - Fuel"/>
    <n v="7071340000000000"/>
    <d v="2019-01-11T00:00:00"/>
    <d v="1899-12-30T14:01:00"/>
    <n v="154871"/>
    <x v="0"/>
    <n v="52.76"/>
    <n v="1.26"/>
    <n v="60.5"/>
    <n v="6.05"/>
    <n v="66.55"/>
  </r>
  <r>
    <x v="404"/>
    <s v="ACT TCCS - IRPT - Flexible Transport Services - SNT Fleet"/>
    <n v="286298"/>
    <m/>
    <s v="Bus"/>
    <n v="223279"/>
    <m/>
    <s v="MITSUBISHI FUSO"/>
    <s v="ROSA"/>
    <s v="BE64D Standard 4.9 Auto Bus"/>
    <s v="DICKSON WOOLWORTHS S/STN"/>
    <s v="CALTEX Australia - Fuel"/>
    <n v="7071340000000000"/>
    <d v="2019-02-25T00:00:00"/>
    <d v="1899-12-30T13:35:00"/>
    <m/>
    <x v="0"/>
    <n v="38.92"/>
    <n v="1.4"/>
    <n v="49.43"/>
    <n v="4.9400000000000004"/>
    <n v="54.37"/>
  </r>
  <r>
    <x v="404"/>
    <s v="ACT TCCS - IRPT - Flexible Transport Services - SNT Fleet"/>
    <n v="286298"/>
    <m/>
    <s v="Bus"/>
    <n v="223279"/>
    <m/>
    <s v="MITSUBISHI FUSO"/>
    <s v="ROSA"/>
    <s v="BE64D Standard 4.9 Auto Bus"/>
    <s v="DICKSON WOOLWORTHS S/STN"/>
    <s v="CALTEX Australia - Fuel"/>
    <n v="7071340000000000"/>
    <d v="2019-02-26T00:00:00"/>
    <d v="1899-12-30T13:41:00"/>
    <m/>
    <x v="0"/>
    <n v="39.909999999999997"/>
    <n v="1.4"/>
    <n v="50.68"/>
    <n v="5.07"/>
    <n v="55.75"/>
  </r>
  <r>
    <x v="404"/>
    <s v="ACT TCCS - IRPT - Flexible Transport Services - SNT Fleet"/>
    <n v="286298"/>
    <m/>
    <s v="Bus"/>
    <n v="223279"/>
    <m/>
    <s v="MITSUBISHI FUSO"/>
    <s v="ROSA"/>
    <s v="BE64D Standard 4.9 Auto Bus"/>
    <s v="DICKSON WOOLWORTHS S/STN"/>
    <s v="CALTEX Australia - Fuel"/>
    <n v="7071340000000000"/>
    <d v="2019-03-14T00:00:00"/>
    <d v="1899-12-30T13:30:00"/>
    <m/>
    <x v="0"/>
    <n v="38.049999999999997"/>
    <n v="1.43"/>
    <n v="49.43"/>
    <n v="4.9400000000000004"/>
    <n v="54.37"/>
  </r>
  <r>
    <x v="404"/>
    <s v="ACT TCCS - IRPT - Flexible Transport Services - SNT Fleet"/>
    <n v="286298"/>
    <m/>
    <s v="Bus"/>
    <n v="223279"/>
    <m/>
    <s v="MITSUBISHI FUSO"/>
    <s v="ROSA"/>
    <s v="BE64D Standard 4.9 Auto Bus"/>
    <s v="DICKSON WOOLWORTHS S/STN"/>
    <s v="CALTEX Australia - Fuel"/>
    <n v="7071340000000000"/>
    <d v="2019-03-18T00:00:00"/>
    <d v="1899-12-30T13:28:00"/>
    <m/>
    <x v="0"/>
    <n v="33.130000000000003"/>
    <n v="1.43"/>
    <n v="43.04"/>
    <n v="4.3"/>
    <n v="47.34"/>
  </r>
  <r>
    <x v="404"/>
    <s v="ACT TCCS - IRPT - Flexible Transport Services - SNT Fleet"/>
    <n v="286298"/>
    <m/>
    <s v="Bus"/>
    <n v="223279"/>
    <m/>
    <s v="MITSUBISHI FUSO"/>
    <s v="ROSA"/>
    <s v="BE64D Standard 4.9 Auto Bus"/>
    <s v="DICKSON WOOLWORTHS S/STN"/>
    <s v="CALTEX Australia - Fuel"/>
    <n v="7071340000000000"/>
    <d v="2019-03-25T00:00:00"/>
    <d v="1899-12-30T13:42:00"/>
    <m/>
    <x v="0"/>
    <n v="37.83"/>
    <n v="1.43"/>
    <n v="49.15"/>
    <n v="4.92"/>
    <n v="54.07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529 TUGGERANONG"/>
    <s v="CALTEX Australia - Fuel"/>
    <n v="7071340000000000"/>
    <d v="2019-08-22T00:00:00"/>
    <d v="1899-12-30T10:21:00"/>
    <n v="179736"/>
    <x v="0"/>
    <n v="36.26"/>
    <n v="1.43"/>
    <n v="47.27"/>
    <n v="4.7300000000000004"/>
    <n v="52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529 TUGGERANONG"/>
    <s v="CALTEX Australia - Fuel"/>
    <n v="7071340000000000"/>
    <d v="2019-10-10T00:00:00"/>
    <d v="1899-12-30T13:04:00"/>
    <n v="185600"/>
    <x v="0"/>
    <n v="22.47"/>
    <n v="1.47"/>
    <n v="30.01"/>
    <n v="3"/>
    <n v="33.01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566 DICKSON"/>
    <s v="CALTEX Australia - Fuel"/>
    <n v="7071340000000000"/>
    <d v="2019-07-24T00:00:00"/>
    <d v="1899-12-30T13:29:00"/>
    <m/>
    <x v="0"/>
    <n v="31.97"/>
    <n v="1.44"/>
    <n v="41.99"/>
    <n v="4.2"/>
    <n v="46.19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566 DICKSON"/>
    <s v="CALTEX Australia - Fuel"/>
    <n v="7071340000000000"/>
    <d v="2019-07-25T00:00:00"/>
    <d v="1899-12-30T13:30:00"/>
    <m/>
    <x v="0"/>
    <n v="32.11"/>
    <n v="1.44"/>
    <n v="42.17"/>
    <n v="4.22"/>
    <n v="46.39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566 DICKSON"/>
    <s v="CALTEX Australia - Fuel"/>
    <n v="7071340000000000"/>
    <d v="2019-07-30T00:00:00"/>
    <d v="1899-12-30T13:51:00"/>
    <m/>
    <x v="0"/>
    <n v="34.71"/>
    <n v="1.45"/>
    <n v="45.9"/>
    <n v="4.59"/>
    <n v="50.49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566 DICKSON"/>
    <s v="CALTEX Australia - Fuel"/>
    <n v="7071340000000000"/>
    <d v="2019-07-31T00:00:00"/>
    <d v="1899-12-30T13:33:00"/>
    <m/>
    <x v="0"/>
    <n v="38.47"/>
    <n v="1.45"/>
    <n v="50.87"/>
    <n v="5.09"/>
    <n v="55.96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566 DICKSON"/>
    <s v="CALTEX Australia - Fuel"/>
    <n v="7071340000000000"/>
    <d v="2019-08-06T00:00:00"/>
    <d v="1899-12-30T13:22:00"/>
    <m/>
    <x v="0"/>
    <n v="34.53"/>
    <n v="1.45"/>
    <n v="45.46"/>
    <n v="4.55"/>
    <n v="50.01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566 DICKSON"/>
    <s v="CALTEX Australia - Fuel"/>
    <n v="7071340000000000"/>
    <d v="2019-08-12T00:00:00"/>
    <d v="1899-12-30T13:36:00"/>
    <m/>
    <x v="0"/>
    <n v="44.97"/>
    <n v="1.46"/>
    <n v="59.65"/>
    <n v="5.97"/>
    <n v="65.62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566 DICKSON"/>
    <s v="CALTEX Australia - Fuel"/>
    <n v="7071340000000000"/>
    <d v="2019-08-19T00:00:00"/>
    <d v="1899-12-30T13:42:00"/>
    <m/>
    <x v="0"/>
    <n v="43.24"/>
    <n v="1.45"/>
    <n v="56.96"/>
    <n v="5.7"/>
    <n v="62.66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566 DICKSON"/>
    <s v="CALTEX Australia - Fuel"/>
    <n v="7071340000000000"/>
    <d v="2019-09-26T00:00:00"/>
    <d v="1899-12-30T13:26:00"/>
    <m/>
    <x v="0"/>
    <n v="36.53"/>
    <n v="1.46"/>
    <n v="48.42"/>
    <n v="4.84"/>
    <n v="53.26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566 DICKSON"/>
    <s v="CALTEX Australia - Fuel"/>
    <n v="7071340000000000"/>
    <d v="2019-10-22T00:00:00"/>
    <d v="1899-12-30T13:47:00"/>
    <m/>
    <x v="0"/>
    <n v="43.22"/>
    <n v="1.47"/>
    <n v="57.64"/>
    <n v="5.76"/>
    <n v="63.4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566 DICKSON"/>
    <s v="CALTEX Australia - Fuel"/>
    <n v="7071340000000000"/>
    <d v="2019-11-27T00:00:00"/>
    <d v="1899-12-30T13:33:00"/>
    <m/>
    <x v="0"/>
    <n v="34.659999999999997"/>
    <n v="1.45"/>
    <n v="45.54"/>
    <n v="4.55"/>
    <n v="50.09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04-02T00:00:00"/>
    <d v="1899-12-30T13:04:00"/>
    <m/>
    <x v="0"/>
    <n v="40.93"/>
    <n v="1.41"/>
    <n v="52.43"/>
    <n v="5.24"/>
    <n v="57.67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04-12T00:00:00"/>
    <d v="1899-12-30T00:28:00"/>
    <m/>
    <x v="0"/>
    <n v="40.4"/>
    <n v="1.46"/>
    <n v="53.58"/>
    <n v="5.36"/>
    <n v="58.94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05-02T00:00:00"/>
    <d v="1899-12-30T13:00:00"/>
    <m/>
    <x v="0"/>
    <n v="40.130000000000003"/>
    <n v="1.46"/>
    <n v="53.23"/>
    <n v="5.32"/>
    <n v="58.55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05-09T00:00:00"/>
    <d v="1899-12-30T13:05:00"/>
    <m/>
    <x v="0"/>
    <n v="32.96"/>
    <n v="1.46"/>
    <n v="43.72"/>
    <n v="4.37"/>
    <n v="48.09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05-16T00:00:00"/>
    <d v="1899-12-30T13:09:00"/>
    <m/>
    <x v="0"/>
    <n v="34.61"/>
    <n v="1.46"/>
    <n v="45.91"/>
    <n v="4.59"/>
    <n v="50.5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05-31T00:00:00"/>
    <d v="1899-12-30T00:51:00"/>
    <m/>
    <x v="0"/>
    <n v="41.03"/>
    <n v="1.46"/>
    <n v="54.42"/>
    <n v="5.44"/>
    <n v="59.86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06-03T00:00:00"/>
    <d v="1899-12-30T00:33:00"/>
    <m/>
    <x v="0"/>
    <n v="29.93"/>
    <n v="1.46"/>
    <n v="39.700000000000003"/>
    <n v="3.97"/>
    <n v="43.67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06-14T00:00:00"/>
    <d v="1899-12-30T00:32:00"/>
    <m/>
    <x v="0"/>
    <n v="32.96"/>
    <n v="1.46"/>
    <n v="43.72"/>
    <n v="4.37"/>
    <n v="48.09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06-19T00:00:00"/>
    <d v="1899-12-30T13:12:00"/>
    <m/>
    <x v="0"/>
    <n v="35.26"/>
    <n v="1.43"/>
    <n v="45.76"/>
    <n v="4.58"/>
    <n v="50.34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06-24T00:00:00"/>
    <d v="1899-12-30T10:43:00"/>
    <m/>
    <x v="0"/>
    <n v="35.96"/>
    <n v="1.4"/>
    <n v="46.26"/>
    <n v="4.63"/>
    <n v="50.89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06-25T00:00:00"/>
    <d v="1899-12-30T13:09:00"/>
    <m/>
    <x v="0"/>
    <n v="40.5"/>
    <n v="1.4"/>
    <n v="52.1"/>
    <n v="5.21"/>
    <n v="57.31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07-01T00:00:00"/>
    <d v="1899-12-30T00:14:00"/>
    <m/>
    <x v="0"/>
    <n v="38.700000000000003"/>
    <n v="1.42"/>
    <n v="49.87"/>
    <n v="4.99"/>
    <n v="54.86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07-05T00:00:00"/>
    <d v="1899-12-30T00:49:00"/>
    <m/>
    <x v="0"/>
    <n v="47.16"/>
    <n v="1.42"/>
    <n v="60.78"/>
    <n v="6.08"/>
    <n v="66.86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07-18T00:00:00"/>
    <d v="1899-12-30T13:00:00"/>
    <m/>
    <x v="0"/>
    <n v="43.17"/>
    <n v="1.44"/>
    <n v="56.51"/>
    <n v="5.65"/>
    <n v="62.16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09-13T00:00:00"/>
    <d v="1899-12-30T10:50:00"/>
    <m/>
    <x v="0"/>
    <n v="34.369999999999997"/>
    <n v="1.43"/>
    <n v="44.79"/>
    <n v="4.4800000000000004"/>
    <n v="49.27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09-23T00:00:00"/>
    <d v="1899-12-30T11:41:00"/>
    <m/>
    <x v="0"/>
    <n v="42.68"/>
    <n v="1.45"/>
    <n v="56.07"/>
    <n v="5.61"/>
    <n v="61.68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10-03T00:00:00"/>
    <d v="1899-12-30T10:35:00"/>
    <m/>
    <x v="0"/>
    <n v="49.73"/>
    <n v="1.46"/>
    <n v="65.959999999999994"/>
    <n v="6.6"/>
    <n v="72.56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10-08T00:00:00"/>
    <d v="1899-12-30T10:13:00"/>
    <m/>
    <x v="0"/>
    <n v="28.86"/>
    <n v="1.46"/>
    <n v="38.28"/>
    <n v="3.83"/>
    <n v="42.11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10-28T00:00:00"/>
    <d v="1899-12-30T10:52:00"/>
    <m/>
    <x v="0"/>
    <n v="64.989999999999995"/>
    <n v="1.46"/>
    <n v="86.2"/>
    <n v="8.6199999999999992"/>
    <n v="94.82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10-30T00:00:00"/>
    <d v="1899-12-30T13:01:00"/>
    <m/>
    <x v="0"/>
    <n v="65.02"/>
    <n v="1.46"/>
    <n v="86.24"/>
    <n v="8.6199999999999992"/>
    <n v="94.86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11-11T00:00:00"/>
    <d v="1899-12-30T11:10:00"/>
    <m/>
    <x v="0"/>
    <n v="63.72"/>
    <n v="1.45"/>
    <n v="84.16"/>
    <n v="8.42"/>
    <n v="92.58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12-06T00:00:00"/>
    <d v="1899-12-30T00:24:00"/>
    <m/>
    <x v="0"/>
    <n v="38.49"/>
    <n v="1.43"/>
    <n v="50.19"/>
    <n v="5.0199999999999996"/>
    <n v="55.21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12-18T00:00:00"/>
    <d v="1899-12-30T00:36:00"/>
    <m/>
    <x v="0"/>
    <n v="38.54"/>
    <n v="1.45"/>
    <n v="50.7"/>
    <n v="5.07"/>
    <n v="55.77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90 BELCONNEN"/>
    <s v="CALTEX Australia - Fuel"/>
    <n v="7071340000000000"/>
    <d v="2019-04-03T00:00:00"/>
    <d v="1899-12-30T13:11:00"/>
    <m/>
    <x v="0"/>
    <n v="30.41"/>
    <n v="1.46"/>
    <n v="40.340000000000003"/>
    <n v="4.03"/>
    <n v="44.37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90 BELCONNEN"/>
    <s v="CALTEX Australia - Fuel"/>
    <n v="7071340000000000"/>
    <d v="2019-05-20T00:00:00"/>
    <d v="1899-12-30T13:16:00"/>
    <m/>
    <x v="0"/>
    <n v="34.03"/>
    <n v="1.47"/>
    <n v="45.45"/>
    <n v="4.55"/>
    <n v="50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90 BELCONNEN"/>
    <s v="CALTEX Australia - Fuel"/>
    <n v="7071340000000000"/>
    <d v="2019-06-11T00:00:00"/>
    <d v="1899-12-30T13:23:00"/>
    <n v="170999"/>
    <x v="0"/>
    <n v="29.58"/>
    <n v="1.46"/>
    <n v="39.24"/>
    <n v="3.92"/>
    <n v="43.16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90 BELCONNEN"/>
    <s v="CALTEX Australia - Fuel"/>
    <n v="7071340000000000"/>
    <d v="2019-08-07T00:00:00"/>
    <d v="1899-12-30T13:05:00"/>
    <m/>
    <x v="0"/>
    <n v="33.020000000000003"/>
    <n v="1.45"/>
    <n v="43.47"/>
    <n v="4.3499999999999996"/>
    <n v="47.82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90 BELCONNEN"/>
    <s v="CALTEX Australia - Fuel"/>
    <n v="7071340000000000"/>
    <d v="2019-08-13T00:00:00"/>
    <d v="1899-12-30T13:45:00"/>
    <m/>
    <x v="0"/>
    <n v="35.24"/>
    <n v="1.46"/>
    <n v="46.75"/>
    <n v="4.68"/>
    <n v="51.43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90 BELCONNEN"/>
    <s v="CALTEX Australia - Fuel"/>
    <n v="7071340000000000"/>
    <d v="2019-09-18T00:00:00"/>
    <d v="1899-12-30T13:10:00"/>
    <m/>
    <x v="0"/>
    <n v="42.45"/>
    <n v="1.43"/>
    <n v="55.28"/>
    <n v="5.53"/>
    <n v="60.81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90 BELCONNEN"/>
    <s v="CALTEX Australia - Fuel"/>
    <n v="7071340000000000"/>
    <d v="2019-10-16T00:00:00"/>
    <d v="1899-12-30T13:09:00"/>
    <m/>
    <x v="0"/>
    <n v="32.47"/>
    <n v="1.46"/>
    <n v="43.22"/>
    <n v="4.32"/>
    <n v="47.54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90 BELCONNEN"/>
    <s v="CALTEX Australia - Fuel"/>
    <n v="7071340000000000"/>
    <d v="2019-12-16T00:00:00"/>
    <d v="1899-12-30T13:11:00"/>
    <m/>
    <x v="0"/>
    <n v="31.25"/>
    <n v="1.45"/>
    <n v="41.09"/>
    <n v="4.1100000000000003"/>
    <n v="45.2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1-15T00:00:00"/>
    <d v="1899-12-30T13:46:00"/>
    <n v="154964"/>
    <x v="0"/>
    <n v="21.88"/>
    <n v="1.25"/>
    <n v="24.91"/>
    <n v="2.4900000000000002"/>
    <n v="27.4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2-01T00:00:00"/>
    <d v="1899-12-30T13:45:00"/>
    <m/>
    <x v="0"/>
    <n v="53.78"/>
    <n v="1.32"/>
    <n v="64.48"/>
    <n v="6.45"/>
    <n v="70.930000000000007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2-07T00:00:00"/>
    <d v="1899-12-30T13:11:00"/>
    <m/>
    <x v="0"/>
    <n v="36.17"/>
    <n v="1.33"/>
    <n v="43.7"/>
    <n v="4.37"/>
    <n v="48.07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2-14T00:00:00"/>
    <d v="1899-12-30T13:36:00"/>
    <m/>
    <x v="0"/>
    <n v="40.799999999999997"/>
    <n v="1.35"/>
    <n v="50.04"/>
    <n v="5"/>
    <n v="55.04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2-19T00:00:00"/>
    <d v="1899-12-30T00:56:00"/>
    <m/>
    <x v="0"/>
    <n v="35.96"/>
    <n v="1.35"/>
    <n v="44.1"/>
    <n v="4.41"/>
    <n v="48.51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2-21T00:00:00"/>
    <d v="1899-12-30T13:21:00"/>
    <m/>
    <x v="0"/>
    <n v="45.25"/>
    <n v="1.37"/>
    <n v="56.47"/>
    <n v="5.65"/>
    <n v="62.12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2-27T00:00:00"/>
    <d v="1899-12-30T13:29:00"/>
    <m/>
    <x v="0"/>
    <n v="32.229999999999997"/>
    <n v="1.39"/>
    <n v="40.700000000000003"/>
    <n v="4.07"/>
    <n v="44.77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3-12T00:00:00"/>
    <d v="1899-12-30T16:14:00"/>
    <n v="160976"/>
    <x v="0"/>
    <n v="50.78"/>
    <n v="1.41"/>
    <n v="65.05"/>
    <n v="6.51"/>
    <n v="71.56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3-26T00:00:00"/>
    <d v="1899-12-30T11:56:00"/>
    <m/>
    <x v="0"/>
    <n v="30"/>
    <n v="1.44"/>
    <n v="39.299999999999997"/>
    <n v="3.93"/>
    <n v="43.23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4-05T00:00:00"/>
    <d v="1899-12-30T07:10:00"/>
    <n v="164185"/>
    <x v="0"/>
    <n v="49.13"/>
    <n v="1.41"/>
    <n v="62.93"/>
    <n v="6.29"/>
    <n v="69.22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4-29T00:00:00"/>
    <d v="1899-12-30T13:31:00"/>
    <n v="165555"/>
    <x v="0"/>
    <n v="34.299999999999997"/>
    <n v="1.45"/>
    <n v="45.18"/>
    <n v="4.5199999999999996"/>
    <n v="49.7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5-07T00:00:00"/>
    <d v="1899-12-30T00:43:00"/>
    <m/>
    <x v="0"/>
    <n v="36.630000000000003"/>
    <n v="1.45"/>
    <n v="48.25"/>
    <n v="4.83"/>
    <n v="53.08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5-14T00:00:00"/>
    <d v="1899-12-30T00:51:00"/>
    <m/>
    <x v="0"/>
    <n v="62.36"/>
    <n v="1.45"/>
    <n v="82.15"/>
    <n v="8.2200000000000006"/>
    <n v="90.37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5-21T00:00:00"/>
    <d v="1899-12-30T00:36:00"/>
    <m/>
    <x v="0"/>
    <n v="28.13"/>
    <n v="1.45"/>
    <n v="37.049999999999997"/>
    <n v="3.71"/>
    <n v="40.76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5-23T00:00:00"/>
    <d v="1899-12-30T13:16:00"/>
    <m/>
    <x v="0"/>
    <n v="38.020000000000003"/>
    <n v="1.45"/>
    <n v="50.08"/>
    <n v="5.01"/>
    <n v="55.09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5-28T00:00:00"/>
    <d v="1899-12-30T13:15:00"/>
    <n v="169322"/>
    <x v="0"/>
    <n v="35.82"/>
    <n v="1.45"/>
    <n v="47.18"/>
    <n v="4.72"/>
    <n v="51.9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6-04T00:00:00"/>
    <d v="1899-12-30T00:32:00"/>
    <m/>
    <x v="0"/>
    <n v="33.82"/>
    <n v="1.45"/>
    <n v="44.55"/>
    <n v="4.46"/>
    <n v="49.01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6-05T00:00:00"/>
    <d v="1899-12-30T00:07:00"/>
    <m/>
    <x v="0"/>
    <n v="30.73"/>
    <n v="1.45"/>
    <n v="40.479999999999997"/>
    <n v="4.05"/>
    <n v="44.53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6-18T00:00:00"/>
    <d v="1899-12-30T00:01:00"/>
    <m/>
    <x v="0"/>
    <n v="36.35"/>
    <n v="1.36"/>
    <n v="44.85"/>
    <n v="4.49"/>
    <n v="49.34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6-21T00:00:00"/>
    <d v="1899-12-30T13:53:00"/>
    <n v="172642"/>
    <x v="0"/>
    <n v="36.76"/>
    <n v="1.36"/>
    <n v="45.35"/>
    <n v="4.54"/>
    <n v="49.89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6-26T00:00:00"/>
    <d v="1899-12-30T00:27:00"/>
    <m/>
    <x v="0"/>
    <n v="33.799999999999997"/>
    <n v="1.36"/>
    <n v="41.7"/>
    <n v="4.17"/>
    <n v="45.87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7-03T00:00:00"/>
    <d v="1899-12-30T13:01:00"/>
    <m/>
    <x v="0"/>
    <n v="33.869999999999997"/>
    <n v="1.39"/>
    <n v="42.77"/>
    <n v="4.28"/>
    <n v="47.05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7-09T00:00:00"/>
    <d v="1899-12-30T10:42:00"/>
    <n v="174789"/>
    <x v="0"/>
    <n v="34.76"/>
    <n v="1.39"/>
    <n v="43.89"/>
    <n v="4.3899999999999997"/>
    <n v="48.28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7-22T00:00:00"/>
    <d v="1899-12-30T00:25:00"/>
    <n v="175340"/>
    <x v="0"/>
    <n v="48.95"/>
    <n v="1.41"/>
    <n v="62.7"/>
    <n v="6.27"/>
    <n v="68.97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7-29T00:00:00"/>
    <d v="1899-12-30T13:18:00"/>
    <m/>
    <x v="0"/>
    <n v="35.979999999999997"/>
    <n v="1.41"/>
    <n v="46.09"/>
    <n v="4.6100000000000003"/>
    <n v="50.7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8-01T00:00:00"/>
    <d v="1899-12-30T00:33:00"/>
    <m/>
    <x v="0"/>
    <n v="30.32"/>
    <n v="1.39"/>
    <n v="38.28"/>
    <n v="3.83"/>
    <n v="42.11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9-02T00:00:00"/>
    <d v="1899-12-30T00:23:00"/>
    <m/>
    <x v="0"/>
    <n v="35.659999999999997"/>
    <n v="1.39"/>
    <n v="45.03"/>
    <n v="4.5"/>
    <n v="49.53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9-05T00:00:00"/>
    <d v="1899-12-30T11:26:00"/>
    <n v="9960"/>
    <x v="0"/>
    <n v="69.27"/>
    <n v="1.39"/>
    <n v="87.47"/>
    <n v="8.75"/>
    <n v="96.22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9-09T00:00:00"/>
    <d v="1899-12-30T13:28:00"/>
    <m/>
    <x v="0"/>
    <n v="25.04"/>
    <n v="1.39"/>
    <n v="31.62"/>
    <n v="3.16"/>
    <n v="34.78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9-11T00:00:00"/>
    <d v="1899-12-30T07:16:00"/>
    <m/>
    <x v="0"/>
    <n v="57.68"/>
    <n v="1.41"/>
    <n v="73.88"/>
    <n v="7.39"/>
    <n v="81.27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10-15T00:00:00"/>
    <d v="1899-12-30T13:24:00"/>
    <n v="9960"/>
    <x v="0"/>
    <n v="31.23"/>
    <n v="1.44"/>
    <n v="40.85"/>
    <n v="4.09"/>
    <n v="44.94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11-05T00:00:00"/>
    <d v="1899-12-30T13:37:00"/>
    <m/>
    <x v="0"/>
    <n v="31.8"/>
    <n v="1.42"/>
    <n v="41.02"/>
    <n v="4.0999999999999996"/>
    <n v="45.12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11-07T00:00:00"/>
    <d v="1899-12-30T13:27:00"/>
    <m/>
    <x v="0"/>
    <n v="36.67"/>
    <n v="1.44"/>
    <n v="47.97"/>
    <n v="4.8"/>
    <n v="52.77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11-14T00:00:00"/>
    <d v="1899-12-30T00:24:00"/>
    <m/>
    <x v="0"/>
    <n v="38.4"/>
    <n v="1.42"/>
    <n v="49.54"/>
    <n v="4.95"/>
    <n v="54.49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11-18T00:00:00"/>
    <d v="1899-12-30T13:52:00"/>
    <n v="190466"/>
    <x v="0"/>
    <n v="30.48"/>
    <n v="1.42"/>
    <n v="39.32"/>
    <n v="3.93"/>
    <n v="43.25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11-22T00:00:00"/>
    <d v="1899-12-30T13:35:00"/>
    <m/>
    <x v="0"/>
    <n v="70.59"/>
    <n v="1.42"/>
    <n v="91.06"/>
    <n v="9.11"/>
    <n v="100.17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11-29T00:00:00"/>
    <d v="1899-12-30T13:26:00"/>
    <m/>
    <x v="0"/>
    <n v="45.01"/>
    <n v="1.44"/>
    <n v="58.88"/>
    <n v="5.89"/>
    <n v="64.77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12-09T00:00:00"/>
    <d v="1899-12-30T11:50:00"/>
    <m/>
    <x v="0"/>
    <n v="27.14"/>
    <n v="1.44"/>
    <n v="35.5"/>
    <n v="3.55"/>
    <n v="39.049999999999997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12-13T00:00:00"/>
    <d v="1899-12-30T13:09:00"/>
    <m/>
    <x v="0"/>
    <n v="31.22"/>
    <n v="1.44"/>
    <n v="40.85"/>
    <n v="4.09"/>
    <n v="44.94"/>
  </r>
  <r>
    <x v="404"/>
    <s v="ACT TCCS - IRPT - Flexible Transport Services - SNT Fleet"/>
    <n v="286298"/>
    <m/>
    <s v="Bus"/>
    <n v="223279"/>
    <m/>
    <s v="MITSUBISHI FUSO"/>
    <s v="ROSA"/>
    <s v="BE64D Standard 4.9 Auto Bus"/>
    <s v="HOLT CALTEX WOOLWORTHS"/>
    <s v="CALTEX Australia - Fuel"/>
    <n v="7071340000000000"/>
    <d v="2019-02-05T00:00:00"/>
    <d v="1899-12-30T00:07:00"/>
    <m/>
    <x v="0"/>
    <n v="38.03"/>
    <n v="1.36"/>
    <n v="47.01"/>
    <n v="4.7"/>
    <n v="51.71"/>
  </r>
  <r>
    <x v="404"/>
    <s v="ACT TCCS - IRPT - Flexible Transport Services - SNT Fleet"/>
    <n v="286298"/>
    <m/>
    <s v="Bus"/>
    <n v="223279"/>
    <m/>
    <s v="MITSUBISHI FUSO"/>
    <s v="ROSA"/>
    <s v="BE64D Standard 4.9 Auto Bus"/>
    <s v="HOLT CALTEX WOOLWORTHS"/>
    <s v="CALTEX Australia - Fuel"/>
    <n v="7071340000000000"/>
    <d v="2019-03-07T00:00:00"/>
    <d v="1899-12-30T00:42:00"/>
    <m/>
    <x v="0"/>
    <n v="32"/>
    <n v="1.43"/>
    <n v="41.65"/>
    <n v="4.17"/>
    <n v="45.82"/>
  </r>
  <r>
    <x v="404"/>
    <s v="ACT TCCS - IRPT - Flexible Transport Services - SNT Fleet"/>
    <n v="286298"/>
    <m/>
    <s v="Bus"/>
    <n v="223279"/>
    <m/>
    <s v="MITSUBISHI FUSO"/>
    <s v="ROSA"/>
    <s v="BE64D Standard 4.9 Auto Bus"/>
    <s v="HOLT CALTEX WOOLWORTHS"/>
    <s v="CALTEX Australia - Fuel"/>
    <n v="7071340000000000"/>
    <d v="2019-03-22T00:00:00"/>
    <d v="1899-12-30T13:14:00"/>
    <m/>
    <x v="0"/>
    <n v="42.25"/>
    <n v="1.43"/>
    <n v="55"/>
    <n v="5.5"/>
    <n v="60.5"/>
  </r>
  <r>
    <x v="404"/>
    <s v="ACT TCCS - IRPT - Flexible Transport Services - SNT Fleet"/>
    <n v="286298"/>
    <m/>
    <s v="Bus"/>
    <n v="223279"/>
    <m/>
    <s v="MITSUBISHI FUSO"/>
    <s v="ROSA"/>
    <s v="BE64D Standard 4.9 Auto Bus"/>
    <s v="HOLT CALTEX WOOLWORTHS"/>
    <s v="CALTEX Australia - Fuel"/>
    <n v="7071340000000000"/>
    <d v="2019-04-09T00:00:00"/>
    <d v="1899-12-30T00:19:00"/>
    <m/>
    <x v="0"/>
    <n v="53.74"/>
    <n v="1.45"/>
    <n v="71.040000000000006"/>
    <n v="7.1"/>
    <n v="78.14"/>
  </r>
  <r>
    <x v="404"/>
    <s v="ACT TCCS - IRPT - Flexible Transport Services - SNT Fleet"/>
    <n v="286298"/>
    <m/>
    <s v="Bus"/>
    <n v="223279"/>
    <m/>
    <s v="MITSUBISHI FUSO"/>
    <s v="ROSA"/>
    <s v="BE64D Standard 4.9 Auto Bus"/>
    <s v="HOLT CALTEX WOOLWORTHS"/>
    <s v="CALTEX Australia - Fuel"/>
    <n v="7071340000000000"/>
    <d v="2019-04-30T00:00:00"/>
    <d v="1899-12-30T11:56:00"/>
    <m/>
    <x v="0"/>
    <n v="38.49"/>
    <n v="1.48"/>
    <n v="51.75"/>
    <n v="5.18"/>
    <n v="56.93"/>
  </r>
  <r>
    <x v="404"/>
    <s v="ACT TCCS - IRPT - Flexible Transport Services - SNT Fleet"/>
    <n v="286298"/>
    <m/>
    <s v="Bus"/>
    <n v="223279"/>
    <m/>
    <s v="MITSUBISHI FUSO"/>
    <s v="ROSA"/>
    <s v="BE64D Standard 4.9 Auto Bus"/>
    <s v="HOLT CALTEX WOOLWORTHS"/>
    <s v="CALTEX Australia - Fuel"/>
    <n v="7071340000000000"/>
    <d v="2019-06-06T00:00:00"/>
    <d v="1899-12-30T13:08:00"/>
    <m/>
    <x v="0"/>
    <n v="38.49"/>
    <n v="1.47"/>
    <n v="51.4"/>
    <n v="5.14"/>
    <n v="56.54"/>
  </r>
  <r>
    <x v="404"/>
    <s v="ACT TCCS - IRPT - Flexible Transport Services - SNT Fleet"/>
    <n v="286298"/>
    <m/>
    <s v="Bus"/>
    <n v="223279"/>
    <m/>
    <s v="MITSUBISHI FUSO"/>
    <s v="ROSA"/>
    <s v="BE64D Standard 4.9 Auto Bus"/>
    <s v="HOLT CALTEX WOOLWORTHS"/>
    <s v="CALTEX Australia - Fuel"/>
    <n v="7071340000000000"/>
    <d v="2019-06-13T00:00:00"/>
    <d v="1899-12-30T13:07:00"/>
    <m/>
    <x v="0"/>
    <n v="33.229999999999997"/>
    <n v="1.47"/>
    <n v="44.37"/>
    <n v="4.4400000000000004"/>
    <n v="48.81"/>
  </r>
  <r>
    <x v="404"/>
    <s v="ACT TCCS - IRPT - Flexible Transport Services - SNT Fleet"/>
    <n v="286298"/>
    <m/>
    <s v="Bus"/>
    <n v="223279"/>
    <m/>
    <s v="MITSUBISHI FUSO"/>
    <s v="ROSA"/>
    <s v="BE64D Standard 4.9 Auto Bus"/>
    <s v="HOLT CALTEX WOOLWORTHS"/>
    <s v="CALTEX Australia - Fuel"/>
    <n v="7071340000000000"/>
    <d v="2019-08-14T00:00:00"/>
    <d v="1899-12-30T13:39:00"/>
    <m/>
    <x v="0"/>
    <n v="38.89"/>
    <n v="1.48"/>
    <n v="52.27"/>
    <n v="5.23"/>
    <n v="57.5"/>
  </r>
  <r>
    <x v="404"/>
    <s v="ACT TCCS - IRPT - Flexible Transport Services - SNT Fleet"/>
    <n v="286298"/>
    <m/>
    <s v="Bus"/>
    <n v="223279"/>
    <m/>
    <s v="MITSUBISHI FUSO"/>
    <s v="ROSA"/>
    <s v="BE64D Standard 4.9 Auto Bus"/>
    <s v="HOLT CALTEX WOOLWORTHS"/>
    <s v="CALTEX Australia - Fuel"/>
    <n v="7071340000000000"/>
    <d v="2019-08-20T00:00:00"/>
    <d v="1899-12-30T13:27:00"/>
    <n v="179565"/>
    <x v="0"/>
    <n v="36.19"/>
    <n v="1.45"/>
    <n v="47.79"/>
    <n v="4.78"/>
    <n v="52.57"/>
  </r>
  <r>
    <x v="404"/>
    <s v="ACT TCCS - IRPT - Flexible Transport Services - SNT Fleet"/>
    <n v="286298"/>
    <m/>
    <s v="Bus"/>
    <n v="223279"/>
    <m/>
    <s v="MITSUBISHI FUSO"/>
    <s v="ROSA"/>
    <s v="BE64D Standard 4.9 Auto Bus"/>
    <s v="HOLT CALTEX WOOLWORTHS"/>
    <s v="CALTEX Australia - Fuel"/>
    <n v="7071340000000000"/>
    <d v="2019-08-27T00:00:00"/>
    <d v="1899-12-30T13:19:00"/>
    <m/>
    <x v="0"/>
    <n v="38.26"/>
    <n v="1.45"/>
    <n v="50.57"/>
    <n v="5.0599999999999996"/>
    <n v="55.63"/>
  </r>
  <r>
    <x v="404"/>
    <s v="ACT TCCS - IRPT - Flexible Transport Services - SNT Fleet"/>
    <n v="286298"/>
    <m/>
    <s v="Bus"/>
    <n v="223279"/>
    <m/>
    <s v="MITSUBISHI FUSO"/>
    <s v="ROSA"/>
    <s v="BE64D Standard 4.9 Auto Bus"/>
    <s v="HOLT CALTEX WOOLWORTHS"/>
    <s v="CALTEX Australia - Fuel"/>
    <n v="7071340000000000"/>
    <d v="2019-09-30T00:00:00"/>
    <d v="1899-12-30T00:40:00"/>
    <n v="184990"/>
    <x v="0"/>
    <n v="61.92"/>
    <n v="1.49"/>
    <n v="84.03"/>
    <n v="8.4"/>
    <n v="92.43"/>
  </r>
  <r>
    <x v="404"/>
    <s v="ACT TCCS - IRPT - Flexible Transport Services - SNT Fleet"/>
    <n v="286298"/>
    <m/>
    <s v="Bus"/>
    <n v="223279"/>
    <m/>
    <s v="MITSUBISHI FUSO"/>
    <s v="ROSA"/>
    <s v="BE64D Standard 4.9 Auto Bus"/>
    <s v="HOLT CALTEX WOOLWORTHS"/>
    <s v="CALTEX Australia - Fuel"/>
    <n v="7071340000000000"/>
    <d v="2019-10-31T00:00:00"/>
    <d v="1899-12-30T14:00:00"/>
    <n v="9960"/>
    <x v="0"/>
    <n v="38.04"/>
    <n v="1.49"/>
    <n v="51.37"/>
    <n v="5.14"/>
    <n v="56.51"/>
  </r>
  <r>
    <x v="404"/>
    <s v="ACT TCCS - IRPT - Flexible Transport Services - SNT Fleet"/>
    <n v="286298"/>
    <m/>
    <s v="Bus"/>
    <n v="223279"/>
    <m/>
    <s v="MITSUBISHI FUSO"/>
    <s v="ROSA"/>
    <s v="BE64D Standard 4.9 Auto Bus"/>
    <s v="HOLT CALTEX WOOLWORTHS"/>
    <s v="CALTEX Australia - Fuel"/>
    <n v="7071340000000000"/>
    <d v="2019-11-04T00:00:00"/>
    <d v="1899-12-30T13:31:00"/>
    <m/>
    <x v="0"/>
    <n v="50.48"/>
    <n v="1.47"/>
    <n v="67.650000000000006"/>
    <n v="6.77"/>
    <n v="74.42"/>
  </r>
  <r>
    <x v="404"/>
    <s v="ACT TCCS - IRPT - Flexible Transport Services - SNT Fleet"/>
    <n v="286298"/>
    <m/>
    <s v="Bus"/>
    <n v="223279"/>
    <m/>
    <s v="MITSUBISHI FUSO"/>
    <s v="ROSA"/>
    <s v="BE64D Standard 4.9 Auto Bus"/>
    <s v="HOLT CALTEX WOOLWORTHS"/>
    <s v="CALTEX Australia - Fuel"/>
    <n v="7071340000000000"/>
    <d v="2019-11-20T00:00:00"/>
    <d v="1899-12-30T13:38:00"/>
    <m/>
    <x v="0"/>
    <n v="55.45"/>
    <n v="1.46"/>
    <n v="73.430000000000007"/>
    <n v="7.34"/>
    <n v="80.77"/>
  </r>
  <r>
    <x v="404"/>
    <s v="ACT TCCS - IRPT - Flexible Transport Services - SNT Fleet"/>
    <n v="286298"/>
    <m/>
    <s v="Bus"/>
    <n v="223279"/>
    <m/>
    <s v="MITSUBISHI FUSO"/>
    <s v="ROSA"/>
    <s v="BE64D Standard 4.9 Auto Bus"/>
    <s v="HOLT CALTEX WOOLWORTHS"/>
    <s v="CALTEX Australia - Fuel"/>
    <n v="7071340000000000"/>
    <d v="2019-11-25T00:00:00"/>
    <d v="1899-12-30T13:30:00"/>
    <m/>
    <x v="0"/>
    <n v="38.85"/>
    <n v="1.45"/>
    <n v="51.16"/>
    <n v="5.12"/>
    <n v="56.28"/>
  </r>
  <r>
    <x v="404"/>
    <s v="ACT TCCS - IRPT - Flexible Transport Services - SNT Fleet"/>
    <n v="286298"/>
    <m/>
    <s v="Bus"/>
    <n v="223279"/>
    <m/>
    <s v="MITSUBISHI FUSO"/>
    <s v="ROSA"/>
    <s v="BE64D Standard 4.9 Auto Bus"/>
    <s v="KAMBAH CALTEX WOOLWORTHS"/>
    <s v="CALTEX Australia - Fuel"/>
    <n v="7071340000000000"/>
    <d v="2019-08-29T00:00:00"/>
    <d v="1899-12-30T13:56:00"/>
    <m/>
    <x v="0"/>
    <n v="39.75"/>
    <n v="1.45"/>
    <n v="52.22"/>
    <n v="5.22"/>
    <n v="57.44"/>
  </r>
  <r>
    <x v="404"/>
    <s v="ACT TCCS - IRPT - Flexible Transport Services - SNT Fleet"/>
    <n v="286298"/>
    <m/>
    <s v="Bus"/>
    <n v="223279"/>
    <m/>
    <s v="MITSUBISHI FUSO"/>
    <s v="ROSA"/>
    <s v="BE64D Standard 4.9 Auto Bus"/>
    <s v="MAWSON WOOLWORTHS S/STN"/>
    <s v="CALTEX Australia - Fuel"/>
    <n v="7071340000000000"/>
    <d v="2019-01-30T00:00:00"/>
    <d v="1899-12-30T10:43:00"/>
    <n v="155742"/>
    <x v="0"/>
    <n v="39.479999999999997"/>
    <n v="1.33"/>
    <n v="47.55"/>
    <n v="4.76"/>
    <n v="52.31"/>
  </r>
  <r>
    <x v="404"/>
    <s v="ACT TCCS - IRPT - Flexible Transport Services - SNT Fleet"/>
    <n v="286298"/>
    <m/>
    <s v="Bus"/>
    <n v="223279"/>
    <m/>
    <s v="MITSUBISHI FUSO"/>
    <s v="ROSA"/>
    <s v="BE64D Standard 4.9 Auto Bus"/>
    <s v="MAWSON WOOLWORTHS S/STN"/>
    <s v="CALTEX Australia - Fuel"/>
    <n v="7071340000000000"/>
    <d v="2019-02-12T00:00:00"/>
    <d v="1899-12-30T00:12:00"/>
    <m/>
    <x v="0"/>
    <n v="63.41"/>
    <n v="1.37"/>
    <n v="78.92"/>
    <n v="7.89"/>
    <n v="86.81"/>
  </r>
  <r>
    <x v="404"/>
    <s v="ACT TCCS - IRPT - Flexible Transport Services - SNT Fleet"/>
    <n v="286298"/>
    <m/>
    <s v="Bus"/>
    <n v="223279"/>
    <m/>
    <s v="MITSUBISHI FUSO"/>
    <s v="ROSA"/>
    <s v="BE64D Standard 4.9 Auto Bus"/>
    <s v="MAWSON WOOLWORTHS S/STN"/>
    <s v="CALTEX Australia - Fuel"/>
    <n v="7071340000000000"/>
    <d v="2019-02-13T00:00:00"/>
    <d v="1899-12-30T11:19:00"/>
    <m/>
    <x v="0"/>
    <n v="33.06"/>
    <n v="1.37"/>
    <n v="41.15"/>
    <n v="4.12"/>
    <n v="45.27"/>
  </r>
  <r>
    <x v="404"/>
    <s v="ACT TCCS - IRPT - Flexible Transport Services - SNT Fleet"/>
    <n v="286298"/>
    <m/>
    <s v="Bus"/>
    <n v="223279"/>
    <m/>
    <s v="MITSUBISHI FUSO"/>
    <s v="ROSA"/>
    <s v="BE64D Standard 4.9 Auto Bus"/>
    <s v="MAWSON WOOLWORTHS S/STN"/>
    <s v="CALTEX Australia - Fuel"/>
    <n v="7071340000000000"/>
    <d v="2019-02-22T00:00:00"/>
    <d v="1899-12-30T11:02:00"/>
    <m/>
    <x v="0"/>
    <n v="40.53"/>
    <n v="1.38"/>
    <n v="50.81"/>
    <n v="5.08"/>
    <n v="55.89"/>
  </r>
  <r>
    <x v="404"/>
    <s v="ACT TCCS - IRPT - Flexible Transport Services - SNT Fleet"/>
    <n v="286298"/>
    <m/>
    <s v="Bus"/>
    <n v="223279"/>
    <m/>
    <s v="MITSUBISHI FUSO"/>
    <s v="ROSA"/>
    <s v="BE64D Standard 4.9 Auto Bus"/>
    <s v="MAWSON WOOLWORTHS S/STN"/>
    <s v="CALTEX Australia - Fuel"/>
    <n v="7071340000000000"/>
    <d v="2019-03-01T00:00:00"/>
    <d v="1899-12-30T11:11:00"/>
    <m/>
    <x v="0"/>
    <n v="40.51"/>
    <n v="1.4"/>
    <n v="51.61"/>
    <n v="5.16"/>
    <n v="56.77"/>
  </r>
  <r>
    <x v="404"/>
    <s v="ACT TCCS - IRPT - Flexible Transport Services - SNT Fleet"/>
    <n v="286298"/>
    <m/>
    <s v="Bus"/>
    <n v="223279"/>
    <m/>
    <s v="MITSUBISHI FUSO"/>
    <s v="ROSA"/>
    <s v="BE64D Standard 4.9 Auto Bus"/>
    <s v="MAWSON WOOLWORTHS S/STN"/>
    <s v="CALTEX Australia - Fuel"/>
    <n v="7071340000000000"/>
    <d v="2019-03-05T00:00:00"/>
    <d v="1899-12-30T11:52:00"/>
    <m/>
    <x v="0"/>
    <n v="38.700000000000003"/>
    <n v="1.41"/>
    <n v="49.57"/>
    <n v="4.96"/>
    <n v="54.53"/>
  </r>
  <r>
    <x v="404"/>
    <s v="ACT TCCS - IRPT - Flexible Transport Services - SNT Fleet"/>
    <n v="286298"/>
    <m/>
    <s v="Bus"/>
    <n v="223279"/>
    <m/>
    <s v="MITSUBISHI FUSO"/>
    <s v="ROSA"/>
    <s v="BE64D Standard 4.9 Auto Bus"/>
    <s v="MAWSON WOOLWORTHS S/STN"/>
    <s v="CALTEX Australia - Fuel"/>
    <n v="7071340000000000"/>
    <d v="2019-03-08T00:00:00"/>
    <d v="1899-12-30T00:07:00"/>
    <m/>
    <x v="0"/>
    <n v="28.35"/>
    <n v="1.41"/>
    <n v="36.32"/>
    <n v="3.63"/>
    <n v="39.950000000000003"/>
  </r>
  <r>
    <x v="404"/>
    <s v="ACT TCCS - IRPT - Flexible Transport Services - SNT Fleet"/>
    <n v="286298"/>
    <m/>
    <s v="Bus"/>
    <n v="223279"/>
    <m/>
    <s v="MITSUBISHI FUSO"/>
    <s v="ROSA"/>
    <s v="BE64D Standard 4.9 Auto Bus"/>
    <s v="TUGGERANONG WOOLWORTHS S/STN"/>
    <s v="CALTEX Australia - Fuel"/>
    <n v="7071340000000000"/>
    <d v="2019-03-29T00:00:00"/>
    <d v="1899-12-30T00:37:00"/>
    <n v="163286"/>
    <x v="0"/>
    <n v="57.02"/>
    <n v="1.41"/>
    <n v="73.040000000000006"/>
    <n v="7.3"/>
    <n v="80.34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1-24T00:00:00"/>
    <d v="1899-12-30T10:37:00"/>
    <m/>
    <x v="0"/>
    <n v="52.49"/>
    <n v="1.32"/>
    <n v="63"/>
    <n v="6.3"/>
    <n v="69.3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1-25T00:00:00"/>
    <d v="1899-12-30T11:35:00"/>
    <m/>
    <x v="0"/>
    <n v="29.26"/>
    <n v="1.32"/>
    <n v="35.119999999999997"/>
    <n v="3.51"/>
    <n v="38.630000000000003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2-08T00:00:00"/>
    <d v="1899-12-30T13:11:00"/>
    <m/>
    <x v="0"/>
    <n v="35.71"/>
    <n v="1.35"/>
    <n v="43.92"/>
    <n v="4.3899999999999997"/>
    <n v="48.31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2-20T00:00:00"/>
    <d v="1899-12-30T00:01:00"/>
    <m/>
    <x v="0"/>
    <n v="26.89"/>
    <n v="1.39"/>
    <n v="34.06"/>
    <n v="3.41"/>
    <n v="37.47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5-03T00:00:00"/>
    <d v="1899-12-30T13:33:00"/>
    <m/>
    <x v="0"/>
    <n v="32.93"/>
    <n v="1.48"/>
    <n v="44.28"/>
    <n v="4.43"/>
    <n v="48.71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5-10T00:00:00"/>
    <d v="1899-12-30T13:36:00"/>
    <m/>
    <x v="0"/>
    <n v="37.06"/>
    <n v="1.49"/>
    <n v="50.16"/>
    <n v="5.0199999999999996"/>
    <n v="55.18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5-17T00:00:00"/>
    <d v="1899-12-30T13:08:00"/>
    <m/>
    <x v="0"/>
    <n v="25.53"/>
    <n v="1.49"/>
    <n v="34.549999999999997"/>
    <n v="3.46"/>
    <n v="38.01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5-22T00:00:00"/>
    <d v="1899-12-30T13:04:00"/>
    <m/>
    <x v="0"/>
    <n v="32.229999999999997"/>
    <n v="1.46"/>
    <n v="42.75"/>
    <n v="4.28"/>
    <n v="47.03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5-24T00:00:00"/>
    <d v="1899-12-30T13:17:00"/>
    <m/>
    <x v="0"/>
    <n v="30.81"/>
    <n v="1.46"/>
    <n v="40.86"/>
    <n v="4.09"/>
    <n v="44.95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5-29T00:00:00"/>
    <d v="1899-12-30T13:51:00"/>
    <m/>
    <x v="0"/>
    <n v="32.43"/>
    <n v="1.46"/>
    <n v="43.02"/>
    <n v="4.3"/>
    <n v="47.32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6-20T00:00:00"/>
    <d v="1899-12-30T00:24:00"/>
    <m/>
    <x v="0"/>
    <n v="29.41"/>
    <n v="1.41"/>
    <n v="37.83"/>
    <n v="3.78"/>
    <n v="41.61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7-04T00:00:00"/>
    <d v="1899-12-30T11:33:00"/>
    <m/>
    <x v="0"/>
    <n v="23.08"/>
    <n v="1.42"/>
    <n v="29.86"/>
    <n v="2.99"/>
    <n v="32.85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7-26T00:00:00"/>
    <d v="1899-12-30T13:56:00"/>
    <m/>
    <x v="0"/>
    <n v="31.42"/>
    <n v="1.45"/>
    <n v="41.44"/>
    <n v="4.1399999999999997"/>
    <n v="45.58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8-02T00:00:00"/>
    <d v="1899-12-30T00:29:00"/>
    <m/>
    <x v="0"/>
    <n v="26.41"/>
    <n v="1.46"/>
    <n v="35.06"/>
    <n v="3.51"/>
    <n v="38.57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8-23T00:00:00"/>
    <d v="1899-12-30T13:06:00"/>
    <m/>
    <x v="0"/>
    <n v="39.409999999999997"/>
    <n v="1.45"/>
    <n v="51.91"/>
    <n v="5.19"/>
    <n v="57.1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8-30T00:00:00"/>
    <d v="1899-12-30T13:14:00"/>
    <m/>
    <x v="0"/>
    <n v="32.54"/>
    <n v="1.45"/>
    <n v="42.89"/>
    <n v="4.29"/>
    <n v="47.18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9-17T00:00:00"/>
    <d v="1899-12-30T11:18:00"/>
    <m/>
    <x v="0"/>
    <n v="23.32"/>
    <n v="1.45"/>
    <n v="30.65"/>
    <n v="3.07"/>
    <n v="33.72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9-20T00:00:00"/>
    <d v="1899-12-30T00:11:00"/>
    <m/>
    <x v="0"/>
    <n v="27.11"/>
    <n v="1.45"/>
    <n v="35.64"/>
    <n v="3.56"/>
    <n v="39.200000000000003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11-01T00:00:00"/>
    <d v="1899-12-30T13:13:00"/>
    <m/>
    <x v="0"/>
    <n v="22.93"/>
    <n v="1.48"/>
    <n v="30.88"/>
    <n v="3.09"/>
    <n v="33.97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11-15T00:00:00"/>
    <d v="1899-12-30T13:04:00"/>
    <m/>
    <x v="0"/>
    <n v="27.81"/>
    <n v="1.47"/>
    <n v="37.049999999999997"/>
    <n v="3.71"/>
    <n v="40.76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12-05T00:00:00"/>
    <d v="1899-12-30T13:45:00"/>
    <m/>
    <x v="0"/>
    <n v="30.3"/>
    <n v="1.45"/>
    <n v="39.85"/>
    <n v="3.99"/>
    <n v="43.84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1-09T00:00:00"/>
    <d v="1899-12-30T00:00:00"/>
    <n v="125"/>
    <x v="0"/>
    <n v="56.25"/>
    <n v="1.28"/>
    <n v="65.510000000000005"/>
    <n v="6.55"/>
    <n v="72.06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2-20T00:00:00"/>
    <d v="1899-12-30T13:46:00"/>
    <n v="126367"/>
    <x v="0"/>
    <n v="35.9"/>
    <n v="1.4"/>
    <n v="45.67"/>
    <n v="4.57"/>
    <n v="50.24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3-26T00:00:00"/>
    <d v="1899-12-30T14:28:00"/>
    <n v="130599"/>
    <x v="0"/>
    <n v="64.790000000000006"/>
    <n v="1.46"/>
    <n v="85.94"/>
    <n v="8.59"/>
    <n v="94.53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5-07T00:00:00"/>
    <d v="1899-12-30T13:28:00"/>
    <n v="134718"/>
    <x v="0"/>
    <n v="50.67"/>
    <n v="1.49"/>
    <n v="68.59"/>
    <n v="6.86"/>
    <n v="75.45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5-15T00:00:00"/>
    <d v="1899-12-30T14:20:00"/>
    <n v="135455"/>
    <x v="0"/>
    <n v="33"/>
    <n v="1.49"/>
    <n v="44.67"/>
    <n v="4.47"/>
    <n v="49.14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5-16T00:00:00"/>
    <d v="1899-12-30T14:24:00"/>
    <n v="135634"/>
    <x v="0"/>
    <n v="35.869999999999997"/>
    <n v="1.49"/>
    <n v="48.55"/>
    <n v="4.8600000000000003"/>
    <n v="53.41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5-20T00:00:00"/>
    <d v="1899-12-30T14:22:00"/>
    <n v="135900"/>
    <x v="0"/>
    <n v="47.12"/>
    <n v="1.49"/>
    <n v="63.78"/>
    <n v="6.38"/>
    <n v="70.16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5-22T00:00:00"/>
    <d v="1899-12-30T13:28:00"/>
    <n v="136239"/>
    <x v="0"/>
    <n v="33.11"/>
    <n v="1.46"/>
    <n v="43.92"/>
    <n v="4.3899999999999997"/>
    <n v="48.31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5-23T00:00:00"/>
    <d v="1899-12-30T14:30:00"/>
    <n v="136422"/>
    <x v="0"/>
    <n v="31.48"/>
    <n v="1.46"/>
    <n v="41.75"/>
    <n v="4.18"/>
    <n v="45.93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6-04T00:00:00"/>
    <d v="1899-12-30T14:25:00"/>
    <n v="137682"/>
    <x v="0"/>
    <n v="34.270000000000003"/>
    <n v="1.46"/>
    <n v="45.45"/>
    <n v="4.55"/>
    <n v="50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6-07T00:00:00"/>
    <d v="1899-12-30T14:34:00"/>
    <n v="138277"/>
    <x v="0"/>
    <n v="63.53"/>
    <n v="1.46"/>
    <n v="84.26"/>
    <n v="8.43"/>
    <n v="92.69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6-12T00:00:00"/>
    <d v="1899-12-30T14:28:00"/>
    <n v="138502"/>
    <x v="0"/>
    <n v="45.56"/>
    <n v="1.46"/>
    <n v="60.43"/>
    <n v="6.04"/>
    <n v="66.47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6-14T00:00:00"/>
    <d v="1899-12-30T14:18:00"/>
    <n v="138871"/>
    <x v="0"/>
    <n v="48.73"/>
    <n v="1.46"/>
    <n v="64.64"/>
    <n v="6.46"/>
    <n v="71.099999999999994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6-25T00:00:00"/>
    <d v="1899-12-30T14:33:00"/>
    <n v="140137"/>
    <x v="0"/>
    <n v="32.57"/>
    <n v="1.46"/>
    <n v="41.69"/>
    <n v="4.17"/>
    <n v="45.86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6-27T00:00:00"/>
    <d v="1899-12-30T14:01:00"/>
    <n v="140484"/>
    <x v="0"/>
    <n v="43.46"/>
    <n v="1.46"/>
    <n v="55.63"/>
    <n v="5.56"/>
    <n v="61.19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6-28T00:00:00"/>
    <d v="1899-12-30T00:24:00"/>
    <n v="140649"/>
    <x v="0"/>
    <n v="30.99"/>
    <n v="1.41"/>
    <n v="39.67"/>
    <n v="3.97"/>
    <n v="43.64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7-22T00:00:00"/>
    <d v="1899-12-30T13:39:00"/>
    <n v="142524"/>
    <x v="0"/>
    <n v="31.32"/>
    <n v="1.46"/>
    <n v="41.44"/>
    <n v="4.1399999999999997"/>
    <n v="45.58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7-24T00:00:00"/>
    <d v="1899-12-30T14:23:00"/>
    <n v="142756"/>
    <x v="0"/>
    <n v="45.92"/>
    <n v="1.46"/>
    <n v="60.75"/>
    <n v="6.08"/>
    <n v="66.83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7-25T00:00:00"/>
    <d v="1899-12-30T14:24:00"/>
    <n v="142935"/>
    <x v="0"/>
    <n v="37.69"/>
    <n v="1.46"/>
    <n v="49.85"/>
    <n v="4.99"/>
    <n v="54.84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7-26T00:00:00"/>
    <d v="1899-12-30T14:06:00"/>
    <n v="143134"/>
    <x v="0"/>
    <n v="38.159999999999997"/>
    <n v="1.46"/>
    <n v="50.48"/>
    <n v="5.05"/>
    <n v="55.53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7-29T00:00:00"/>
    <d v="1899-12-30T14:25:00"/>
    <n v="143300"/>
    <x v="0"/>
    <n v="32.67"/>
    <n v="1.46"/>
    <n v="43.51"/>
    <n v="4.3499999999999996"/>
    <n v="47.86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8-06T00:00:00"/>
    <d v="1899-12-30T14:28:00"/>
    <n v="144362"/>
    <x v="0"/>
    <n v="37.01"/>
    <n v="1.46"/>
    <n v="49.08"/>
    <n v="4.91"/>
    <n v="53.99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8-08T00:00:00"/>
    <d v="1899-12-30T10:37:00"/>
    <n v="144665"/>
    <x v="0"/>
    <n v="33.17"/>
    <n v="1.46"/>
    <n v="43.98"/>
    <n v="4.4000000000000004"/>
    <n v="48.38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8-15T00:00:00"/>
    <d v="1899-12-30T14:29:00"/>
    <n v="145406"/>
    <x v="0"/>
    <n v="37.71"/>
    <n v="1.48"/>
    <n v="50.7"/>
    <n v="5.07"/>
    <n v="55.77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8-19T00:00:00"/>
    <d v="1899-12-30T14:33:00"/>
    <n v="145712"/>
    <x v="0"/>
    <n v="38.229999999999997"/>
    <n v="1.45"/>
    <n v="50.51"/>
    <n v="5.05"/>
    <n v="55.56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9-05T00:00:00"/>
    <d v="1899-12-30T14:31:00"/>
    <n v="147504"/>
    <x v="0"/>
    <n v="52.13"/>
    <n v="1.46"/>
    <n v="68.95"/>
    <n v="6.9"/>
    <n v="75.849999999999994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9-06T00:00:00"/>
    <d v="1899-12-30T14:28:00"/>
    <n v="147703"/>
    <x v="0"/>
    <n v="41.05"/>
    <n v="1.46"/>
    <n v="54.3"/>
    <n v="5.43"/>
    <n v="59.73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9-20T00:00:00"/>
    <d v="1899-12-30T14:28:00"/>
    <n v="149564"/>
    <x v="0"/>
    <n v="44.31"/>
    <n v="1.45"/>
    <n v="58.42"/>
    <n v="5.84"/>
    <n v="64.260000000000005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10-01T00:00:00"/>
    <d v="1899-12-30T10:29:00"/>
    <n v="150674"/>
    <x v="0"/>
    <n v="55.12"/>
    <n v="1.49"/>
    <n v="74.83"/>
    <n v="7.48"/>
    <n v="82.31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10-14T00:00:00"/>
    <d v="1899-12-30T14:28:00"/>
    <n v="151274"/>
    <x v="0"/>
    <n v="39.43"/>
    <n v="1.48"/>
    <n v="53.12"/>
    <n v="5.31"/>
    <n v="58.43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10-22T00:00:00"/>
    <d v="1899-12-30T14:30:00"/>
    <n v="151398"/>
    <x v="0"/>
    <n v="38.270000000000003"/>
    <n v="1.47"/>
    <n v="51.18"/>
    <n v="5.12"/>
    <n v="56.3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10-24T00:00:00"/>
    <d v="1899-12-30T10:34:00"/>
    <n v="151742"/>
    <x v="0"/>
    <n v="51.5"/>
    <n v="1.47"/>
    <n v="68.87"/>
    <n v="6.89"/>
    <n v="75.760000000000005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10-28T00:00:00"/>
    <d v="1899-12-30T14:31:00"/>
    <n v="152122"/>
    <x v="0"/>
    <n v="38.06"/>
    <n v="1.49"/>
    <n v="51.42"/>
    <n v="5.14"/>
    <n v="56.56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11-28T00:00:00"/>
    <d v="1899-12-30T14:25:00"/>
    <n v="156472"/>
    <x v="0"/>
    <n v="39.69"/>
    <n v="1.45"/>
    <n v="52.29"/>
    <n v="5.23"/>
    <n v="57.52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12-16T00:00:00"/>
    <d v="1899-12-30T14:27:00"/>
    <n v="158686"/>
    <x v="0"/>
    <n v="48.07"/>
    <n v="1.46"/>
    <n v="63.97"/>
    <n v="6.4"/>
    <n v="70.37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12-19T00:00:00"/>
    <d v="1899-12-30T14:27:00"/>
    <n v="159276"/>
    <x v="0"/>
    <n v="54.72"/>
    <n v="1.46"/>
    <n v="72.83"/>
    <n v="7.28"/>
    <n v="80.11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12-23T00:00:00"/>
    <d v="1899-12-30T09:36:00"/>
    <n v="159426"/>
    <x v="0"/>
    <n v="38.89"/>
    <n v="1.47"/>
    <n v="52.07"/>
    <n v="5.21"/>
    <n v="57.28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WELL CALTEX WOOLWORTHS"/>
    <s v="CALTEX Australia - Fuel"/>
    <n v="7071340000000000"/>
    <d v="2019-02-26T00:00:00"/>
    <d v="1899-12-30T09:13:00"/>
    <n v="127012"/>
    <x v="0"/>
    <n v="30.98"/>
    <n v="1.41"/>
    <n v="39.799999999999997"/>
    <n v="3.98"/>
    <n v="43.78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WELL CALTEX WOOLWORTHS"/>
    <s v="CALTEX Australia - Fuel"/>
    <n v="7071340000000000"/>
    <d v="2019-02-28T00:00:00"/>
    <d v="1899-12-30T09:09:00"/>
    <n v="124"/>
    <x v="0"/>
    <n v="40.520000000000003"/>
    <n v="1.41"/>
    <n v="52.05"/>
    <n v="5.21"/>
    <n v="57.26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WELL CALTEX WOOLWORTHS"/>
    <s v="CALTEX Australia - Fuel"/>
    <n v="7071340000000000"/>
    <d v="2019-03-07T00:00:00"/>
    <d v="1899-12-30T09:09:00"/>
    <n v="128458"/>
    <x v="0"/>
    <n v="31.82"/>
    <n v="1.43"/>
    <n v="41.28"/>
    <n v="4.13"/>
    <n v="45.41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WELL CALTEX WOOLWORTHS"/>
    <s v="CALTEX Australia - Fuel"/>
    <n v="7071340000000000"/>
    <d v="2019-03-08T00:00:00"/>
    <d v="1899-12-30T09:08:00"/>
    <n v="128645"/>
    <x v="0"/>
    <n v="32.6"/>
    <n v="1.43"/>
    <n v="42.29"/>
    <n v="4.2300000000000004"/>
    <n v="46.52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WELL CALTEX WOOLWORTHS"/>
    <s v="CALTEX Australia - Fuel"/>
    <n v="7071340000000000"/>
    <d v="2019-04-04T00:00:00"/>
    <d v="1899-12-30T10:27:00"/>
    <n v="131788"/>
    <x v="0"/>
    <n v="30.47"/>
    <n v="1.43"/>
    <n v="39.53"/>
    <n v="3.95"/>
    <n v="43.48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WELL CALTEX WOOLWORTHS"/>
    <s v="CALTEX Australia - Fuel"/>
    <n v="7071340000000000"/>
    <d v="2019-04-09T00:00:00"/>
    <d v="1899-12-30T09:05:00"/>
    <n v="132252"/>
    <x v="0"/>
    <n v="46.54"/>
    <n v="1.43"/>
    <n v="60.37"/>
    <n v="6.04"/>
    <n v="66.41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WELL CALTEX WOOLWORTHS"/>
    <s v="CALTEX Australia - Fuel"/>
    <n v="7071340000000000"/>
    <d v="2019-06-21T00:00:00"/>
    <d v="1899-12-30T10:59:00"/>
    <n v="139714"/>
    <x v="0"/>
    <n v="45.18"/>
    <n v="1.41"/>
    <n v="58"/>
    <n v="5.8"/>
    <n v="63.8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WELL CALTEX WOOLWORTHS"/>
    <s v="CALTEX Australia - Fuel"/>
    <n v="7071340000000000"/>
    <d v="2019-06-24T00:00:00"/>
    <d v="1899-12-30T11:30:00"/>
    <n v="139976"/>
    <x v="0"/>
    <n v="44.8"/>
    <n v="1.39"/>
    <n v="56.99"/>
    <n v="5.7"/>
    <n v="62.69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WELL CALTEX WOOLWORTHS"/>
    <s v="CALTEX Australia - Fuel"/>
    <n v="7071340000000000"/>
    <d v="2019-07-04T00:00:00"/>
    <d v="1899-12-30T09:08:00"/>
    <n v="141246"/>
    <x v="0"/>
    <n v="51.71"/>
    <n v="1.42"/>
    <n v="66.7"/>
    <n v="6.67"/>
    <n v="73.37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WELL CALTEX WOOLWORTHS"/>
    <s v="CALTEX Australia - Fuel"/>
    <n v="7071340000000000"/>
    <d v="2019-07-12T00:00:00"/>
    <d v="1899-12-30T11:06:00"/>
    <n v="141774"/>
    <x v="0"/>
    <n v="55.9"/>
    <n v="1.45"/>
    <n v="73.53"/>
    <n v="7.35"/>
    <n v="80.88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WELL CALTEX WOOLWORTHS"/>
    <s v="CALTEX Australia - Fuel"/>
    <n v="7071340000000000"/>
    <d v="2019-08-02T00:00:00"/>
    <d v="1899-12-30T09:07:00"/>
    <n v="143887"/>
    <x v="0"/>
    <n v="38.1"/>
    <n v="1.46"/>
    <n v="50.43"/>
    <n v="5.04"/>
    <n v="55.47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WELL CALTEX WOOLWORTHS"/>
    <s v="CALTEX Australia - Fuel"/>
    <n v="7071340000000000"/>
    <d v="2019-08-29T00:00:00"/>
    <d v="1899-12-30T09:07:00"/>
    <n v="147059"/>
    <x v="0"/>
    <n v="44.45"/>
    <n v="1.45"/>
    <n v="58.41"/>
    <n v="5.84"/>
    <n v="64.25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WELL CALTEX WOOLWORTHS"/>
    <s v="CALTEX Australia - Fuel"/>
    <n v="7071340000000000"/>
    <d v="2019-09-13T00:00:00"/>
    <d v="1899-12-30T09:05:00"/>
    <n v="148580"/>
    <x v="0"/>
    <n v="33.21"/>
    <n v="1.44"/>
    <n v="43.52"/>
    <n v="4.3499999999999996"/>
    <n v="47.87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WELL CALTEX WOOLWORTHS"/>
    <s v="CALTEX Australia - Fuel"/>
    <n v="7071340000000000"/>
    <d v="2019-10-03T00:00:00"/>
    <d v="1899-12-30T09:04:00"/>
    <m/>
    <x v="0"/>
    <n v="35.65"/>
    <n v="1.48"/>
    <n v="48.11"/>
    <n v="4.8099999999999996"/>
    <n v="52.92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WELL CALTEX WOOLWORTHS"/>
    <s v="CALTEX Australia - Fuel"/>
    <n v="7071340000000000"/>
    <d v="2019-10-03T00:00:00"/>
    <d v="1899-12-30T09:12:00"/>
    <m/>
    <x v="0"/>
    <n v="25.9"/>
    <n v="1.48"/>
    <n v="34.950000000000003"/>
    <n v="3.5"/>
    <n v="38.450000000000003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WELL CALTEX WOOLWORTHS"/>
    <s v="CALTEX Australia - Fuel"/>
    <n v="7071340000000000"/>
    <d v="2019-11-13T00:00:00"/>
    <d v="1899-12-30T00:38:00"/>
    <n v="154280"/>
    <x v="0"/>
    <n v="34.89"/>
    <n v="1.46"/>
    <n v="46.34"/>
    <n v="4.63"/>
    <n v="50.97"/>
  </r>
  <r>
    <x v="405"/>
    <s v="ACT TCCS - IRPT - Flexible Transport Services - SNT Fleet"/>
    <n v="286515"/>
    <m/>
    <s v="Bus"/>
    <n v="223456"/>
    <m/>
    <s v="MITSUBISHI FUSO"/>
    <s v="ROSA"/>
    <s v="BE64D Standard 4.9 Auto Bus"/>
    <s v="CONDER WOOLWORTHS S/STN"/>
    <s v="CALTEX Australia - Fuel"/>
    <n v="7071340000000000"/>
    <d v="2019-03-05T00:00:00"/>
    <d v="1899-12-30T09:12:00"/>
    <n v="128020"/>
    <x v="0"/>
    <n v="41.32"/>
    <n v="1.43"/>
    <n v="53.6"/>
    <n v="5.36"/>
    <n v="58.96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14 CONDER"/>
    <s v="CALTEX Australia - Fuel"/>
    <n v="7071340000000000"/>
    <d v="2019-05-03T00:00:00"/>
    <d v="1899-12-30T09:13:00"/>
    <n v="134212"/>
    <x v="0"/>
    <n v="35.51"/>
    <n v="1.46"/>
    <n v="47.1"/>
    <n v="4.71"/>
    <n v="51.81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14 CONDER"/>
    <s v="CALTEX Australia - Fuel"/>
    <n v="7071340000000000"/>
    <d v="2019-05-28T00:00:00"/>
    <d v="1899-12-30T09:11:00"/>
    <n v="136714"/>
    <x v="0"/>
    <n v="26.43"/>
    <n v="1.46"/>
    <n v="35.049999999999997"/>
    <n v="3.51"/>
    <n v="38.56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14 CONDER"/>
    <s v="CALTEX Australia - Fuel"/>
    <n v="7071340000000000"/>
    <d v="2019-05-30T00:00:00"/>
    <d v="1899-12-30T09:51:00"/>
    <n v="137083"/>
    <x v="0"/>
    <n v="38.18"/>
    <n v="1.46"/>
    <n v="50.64"/>
    <n v="5.0599999999999996"/>
    <n v="55.7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14 CONDER"/>
    <s v="CALTEX Australia - Fuel"/>
    <n v="7071340000000000"/>
    <d v="2019-05-31T00:00:00"/>
    <d v="1899-12-30T09:10:00"/>
    <n v="137257"/>
    <x v="0"/>
    <n v="37.21"/>
    <n v="1.46"/>
    <n v="49.35"/>
    <n v="4.9400000000000004"/>
    <n v="54.29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14 CONDER"/>
    <s v="CALTEX Australia - Fuel"/>
    <n v="7071340000000000"/>
    <d v="2019-06-05T00:00:00"/>
    <d v="1899-12-30T13:36:00"/>
    <n v="137873"/>
    <x v="0"/>
    <n v="33.81"/>
    <n v="1.46"/>
    <n v="44.85"/>
    <n v="4.49"/>
    <n v="49.34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14 CONDER"/>
    <s v="CALTEX Australia - Fuel"/>
    <n v="7071340000000000"/>
    <d v="2019-06-06T00:00:00"/>
    <d v="1899-12-30T09:11:00"/>
    <n v="137998"/>
    <x v="0"/>
    <n v="21.94"/>
    <n v="1.46"/>
    <n v="29.1"/>
    <n v="2.91"/>
    <n v="32.01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14 CONDER"/>
    <s v="CALTEX Australia - Fuel"/>
    <n v="7071340000000000"/>
    <d v="2019-07-02T00:00:00"/>
    <d v="1899-12-30T13:05:00"/>
    <n v="140998"/>
    <x v="0"/>
    <n v="63.76"/>
    <n v="1.42"/>
    <n v="82.17"/>
    <n v="8.2200000000000006"/>
    <n v="90.39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14 CONDER"/>
    <s v="CALTEX Australia - Fuel"/>
    <n v="7071340000000000"/>
    <d v="2019-10-31T00:00:00"/>
    <d v="1899-12-30T11:47:00"/>
    <n v="152577"/>
    <x v="0"/>
    <n v="38.64"/>
    <n v="1.47"/>
    <n v="51.65"/>
    <n v="5.17"/>
    <n v="56.82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14 CONDER"/>
    <s v="CALTEX Australia - Fuel"/>
    <n v="7071340000000000"/>
    <d v="2019-11-06T00:00:00"/>
    <d v="1899-12-30T11:57:00"/>
    <n v="153276"/>
    <x v="0"/>
    <n v="43.07"/>
    <n v="1.46"/>
    <n v="57.12"/>
    <n v="5.71"/>
    <n v="62.83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14 CONDER"/>
    <s v="CALTEX Australia - Fuel"/>
    <n v="7071340000000000"/>
    <d v="2019-12-06T00:00:00"/>
    <d v="1899-12-30T10:42:00"/>
    <n v="157565"/>
    <x v="0"/>
    <n v="29.12"/>
    <n v="1.44"/>
    <n v="38"/>
    <n v="3.8"/>
    <n v="41.8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29 TUGGERANONG"/>
    <s v="CALTEX Australia - Fuel"/>
    <n v="7071340000000000"/>
    <d v="2019-04-02T00:00:00"/>
    <d v="1899-12-30T09:46:00"/>
    <n v="131389"/>
    <x v="0"/>
    <n v="58.94"/>
    <n v="1.41"/>
    <n v="75.5"/>
    <n v="7.55"/>
    <n v="83.05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29 TUGGERANONG"/>
    <s v="CALTEX Australia - Fuel"/>
    <n v="7071340000000000"/>
    <d v="2019-04-17T00:00:00"/>
    <d v="1899-12-30T10:07:00"/>
    <n v="133149"/>
    <x v="0"/>
    <n v="56.58"/>
    <n v="1.46"/>
    <n v="75.05"/>
    <n v="7.51"/>
    <n v="82.56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29 TUGGERANONG"/>
    <s v="CALTEX Australia - Fuel"/>
    <n v="7071340000000000"/>
    <d v="2019-06-26T00:00:00"/>
    <d v="1899-12-30T11:52:00"/>
    <n v="140275"/>
    <x v="0"/>
    <n v="31.37"/>
    <n v="1.4"/>
    <n v="40.35"/>
    <n v="4.04"/>
    <n v="44.39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29 TUGGERANONG"/>
    <s v="CALTEX Australia - Fuel"/>
    <n v="7071340000000000"/>
    <d v="2019-07-17T00:00:00"/>
    <d v="1899-12-30T09:49:00"/>
    <n v="142062"/>
    <x v="0"/>
    <n v="61.84"/>
    <n v="1.44"/>
    <n v="80.95"/>
    <n v="8.1"/>
    <n v="89.05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29 TUGGERANONG"/>
    <s v="CALTEX Australia - Fuel"/>
    <n v="7071340000000000"/>
    <d v="2019-08-01T00:00:00"/>
    <d v="1899-12-30T09:47:00"/>
    <n v="143702"/>
    <x v="0"/>
    <n v="33.75"/>
    <n v="1.45"/>
    <n v="44.63"/>
    <n v="4.46"/>
    <n v="49.09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29 TUGGERANONG"/>
    <s v="CALTEX Australia - Fuel"/>
    <n v="7071340000000000"/>
    <d v="2019-08-09T00:00:00"/>
    <d v="1899-12-30T13:04:00"/>
    <n v="144853"/>
    <x v="0"/>
    <n v="39.17"/>
    <n v="1.45"/>
    <n v="51.57"/>
    <n v="5.16"/>
    <n v="56.73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29 TUGGERANONG"/>
    <s v="CALTEX Australia - Fuel"/>
    <n v="7071340000000000"/>
    <d v="2019-08-14T00:00:00"/>
    <d v="1899-12-30T11:39:00"/>
    <n v="145205"/>
    <x v="0"/>
    <n v="40.130000000000003"/>
    <n v="1.46"/>
    <n v="53.23"/>
    <n v="5.32"/>
    <n v="58.55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29 TUGGERANONG"/>
    <s v="CALTEX Australia - Fuel"/>
    <n v="7071340000000000"/>
    <d v="2019-08-16T00:00:00"/>
    <d v="1899-12-30T11:15:00"/>
    <n v="145539"/>
    <x v="0"/>
    <n v="26.46"/>
    <n v="1.46"/>
    <n v="35.1"/>
    <n v="3.51"/>
    <n v="38.61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29 TUGGERANONG"/>
    <s v="CALTEX Australia - Fuel"/>
    <n v="7071340000000000"/>
    <d v="2019-09-09T00:00:00"/>
    <d v="1899-12-30T10:26:00"/>
    <n v="147864"/>
    <x v="0"/>
    <n v="30.63"/>
    <n v="1.41"/>
    <n v="39.24"/>
    <n v="3.92"/>
    <n v="43.16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29 TUGGERANONG"/>
    <s v="CALTEX Australia - Fuel"/>
    <n v="7071340000000000"/>
    <d v="2019-10-04T00:00:00"/>
    <d v="1899-12-30T00:50:00"/>
    <n v="151036"/>
    <x v="0"/>
    <n v="33.25"/>
    <n v="1.47"/>
    <n v="44.4"/>
    <n v="4.4400000000000004"/>
    <n v="48.84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29 TUGGERANONG"/>
    <s v="CALTEX Australia - Fuel"/>
    <n v="7071340000000000"/>
    <d v="2019-12-02T00:00:00"/>
    <d v="1899-12-30T11:40:00"/>
    <n v="156803"/>
    <x v="0"/>
    <n v="44.61"/>
    <n v="1.43"/>
    <n v="58.08"/>
    <n v="5.81"/>
    <n v="63.89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29 TUGGERANONG"/>
    <s v="CALTEX Australia - Fuel"/>
    <n v="7071340000000000"/>
    <d v="2019-12-10T00:00:00"/>
    <d v="1899-12-30T00:45:00"/>
    <n v="157987"/>
    <x v="0"/>
    <n v="22.2"/>
    <n v="1.45"/>
    <n v="29.25"/>
    <n v="2.93"/>
    <n v="32.18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29 TUGGERANONG"/>
    <s v="CALTEX Australia - Fuel"/>
    <n v="7071340000000000"/>
    <d v="2019-12-11T00:00:00"/>
    <d v="1899-12-30T11:57:00"/>
    <n v="158168"/>
    <x v="0"/>
    <n v="38.46"/>
    <n v="1.45"/>
    <n v="50.66"/>
    <n v="5.07"/>
    <n v="55.73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4-03T00:00:00"/>
    <d v="1899-12-30T13:26:00"/>
    <n v="131632"/>
    <x v="0"/>
    <n v="49.33"/>
    <n v="1.41"/>
    <n v="63.19"/>
    <n v="6.32"/>
    <n v="69.510000000000005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4-05T00:00:00"/>
    <d v="1899-12-30T10:02:00"/>
    <n v="131971"/>
    <x v="0"/>
    <n v="37.479999999999997"/>
    <n v="1.41"/>
    <n v="48.01"/>
    <n v="4.8"/>
    <n v="52.81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4-30T00:00:00"/>
    <d v="1899-12-30T09:01:00"/>
    <n v="133598"/>
    <x v="0"/>
    <n v="32.619999999999997"/>
    <n v="1.46"/>
    <n v="43.26"/>
    <n v="4.33"/>
    <n v="47.59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5-01T00:00:00"/>
    <d v="1899-12-30T09:04:00"/>
    <n v="133777"/>
    <x v="0"/>
    <n v="33.44"/>
    <n v="1.46"/>
    <n v="44.35"/>
    <n v="4.4400000000000004"/>
    <n v="48.79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5-02T00:00:00"/>
    <d v="1899-12-30T09:56:00"/>
    <n v="134015"/>
    <x v="0"/>
    <n v="43.5"/>
    <n v="1.46"/>
    <n v="57.7"/>
    <n v="5.77"/>
    <n v="63.47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5-06T00:00:00"/>
    <d v="1899-12-30T10:25:00"/>
    <n v="134453"/>
    <x v="0"/>
    <n v="50.05"/>
    <n v="1.46"/>
    <n v="66.38"/>
    <n v="6.64"/>
    <n v="73.02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5-08T00:00:00"/>
    <d v="1899-12-30T11:18:00"/>
    <n v="134849"/>
    <x v="0"/>
    <n v="30.19"/>
    <n v="1.46"/>
    <n v="40.049999999999997"/>
    <n v="4.01"/>
    <n v="44.06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5-21T00:00:00"/>
    <d v="1899-12-30T10:17:00"/>
    <n v="136049"/>
    <x v="0"/>
    <n v="35.18"/>
    <n v="1.46"/>
    <n v="46.66"/>
    <n v="4.67"/>
    <n v="51.33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5-24T00:00:00"/>
    <d v="1899-12-30T10:31:00"/>
    <n v="136658"/>
    <x v="0"/>
    <n v="30.58"/>
    <n v="1.46"/>
    <n v="40.56"/>
    <n v="4.0599999999999996"/>
    <n v="44.62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6-03T00:00:00"/>
    <d v="1899-12-30T10:25:00"/>
    <n v="137516"/>
    <x v="0"/>
    <n v="53.11"/>
    <n v="1.46"/>
    <n v="70.45"/>
    <n v="7.05"/>
    <n v="77.5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6-13T00:00:00"/>
    <d v="1899-12-30T09:08:00"/>
    <n v="138600"/>
    <x v="0"/>
    <n v="25.8"/>
    <n v="1.46"/>
    <n v="34.22"/>
    <n v="3.42"/>
    <n v="37.64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6-19T00:00:00"/>
    <d v="1899-12-30T11:51:00"/>
    <n v="139347"/>
    <x v="0"/>
    <n v="47.45"/>
    <n v="1.43"/>
    <n v="61.59"/>
    <n v="6.16"/>
    <n v="67.75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6-20T00:00:00"/>
    <d v="1899-12-30T09:05:00"/>
    <n v="139465"/>
    <x v="0"/>
    <n v="28.56"/>
    <n v="1.43"/>
    <n v="37.07"/>
    <n v="3.71"/>
    <n v="40.78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7-31T00:00:00"/>
    <d v="1899-12-30T09:10:00"/>
    <n v="143508"/>
    <x v="0"/>
    <n v="45.32"/>
    <n v="1.45"/>
    <n v="59.93"/>
    <n v="5.99"/>
    <n v="65.92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8-05T00:00:00"/>
    <d v="1899-12-30T11:33:00"/>
    <n v="144127"/>
    <x v="0"/>
    <n v="53.82"/>
    <n v="1.45"/>
    <n v="70.86"/>
    <n v="7.09"/>
    <n v="77.95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8-21T00:00:00"/>
    <d v="1899-12-30T13:39:00"/>
    <n v="146012"/>
    <x v="0"/>
    <n v="64.67"/>
    <n v="1.44"/>
    <n v="84.55"/>
    <n v="8.4600000000000009"/>
    <n v="93.01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8-23T00:00:00"/>
    <d v="1899-12-30T09:06:00"/>
    <n v="146353"/>
    <x v="0"/>
    <n v="67.180000000000007"/>
    <n v="1.44"/>
    <n v="87.84"/>
    <n v="8.7799999999999994"/>
    <n v="96.62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8-28T00:00:00"/>
    <d v="1899-12-30T09:02:00"/>
    <n v="146771"/>
    <x v="0"/>
    <n v="34.25"/>
    <n v="1.44"/>
    <n v="44.82"/>
    <n v="4.4800000000000004"/>
    <n v="49.3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9-12T00:00:00"/>
    <d v="1899-12-30T09:58:00"/>
    <n v="148361"/>
    <x v="0"/>
    <n v="60.65"/>
    <n v="1.41"/>
    <n v="77.69"/>
    <n v="7.77"/>
    <n v="85.46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9-18T00:00:00"/>
    <d v="1899-12-30T09:02:00"/>
    <n v="149109"/>
    <x v="0"/>
    <n v="57.53"/>
    <n v="1.41"/>
    <n v="73.69"/>
    <n v="7.37"/>
    <n v="81.06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9-19T00:00:00"/>
    <d v="1899-12-30T09:04:00"/>
    <n v="149308"/>
    <x v="0"/>
    <n v="41.1"/>
    <n v="1.41"/>
    <n v="52.65"/>
    <n v="5.27"/>
    <n v="57.92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9-24T00:00:00"/>
    <d v="1899-12-30T09:06:00"/>
    <n v="149784"/>
    <x v="0"/>
    <n v="51.75"/>
    <n v="1.45"/>
    <n v="68.08"/>
    <n v="6.81"/>
    <n v="74.89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9-25T00:00:00"/>
    <d v="1899-12-30T09:02:00"/>
    <n v="149981"/>
    <x v="0"/>
    <n v="37.369999999999997"/>
    <n v="1.45"/>
    <n v="49.16"/>
    <n v="4.92"/>
    <n v="54.08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9-26T00:00:00"/>
    <d v="1899-12-30T09:04:00"/>
    <n v="150165"/>
    <x v="0"/>
    <n v="38.619999999999997"/>
    <n v="1.45"/>
    <n v="50.81"/>
    <n v="5.08"/>
    <n v="55.89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9-27T00:00:00"/>
    <d v="1899-12-30T09:06:00"/>
    <n v="150379"/>
    <x v="0"/>
    <n v="42.2"/>
    <n v="1.45"/>
    <n v="55.52"/>
    <n v="5.55"/>
    <n v="61.07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0-23T00:00:00"/>
    <d v="1899-12-30T09:04:00"/>
    <n v="151501"/>
    <x v="0"/>
    <n v="23.47"/>
    <n v="1.46"/>
    <n v="31.06"/>
    <n v="3.11"/>
    <n v="34.17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0-25T00:00:00"/>
    <d v="1899-12-30T09:05:00"/>
    <n v="151906"/>
    <x v="0"/>
    <n v="36.67"/>
    <n v="1.46"/>
    <n v="48.54"/>
    <n v="4.8499999999999996"/>
    <n v="53.39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1-01T00:00:00"/>
    <d v="1899-12-30T09:13:00"/>
    <n v="152732"/>
    <x v="0"/>
    <n v="35.36"/>
    <n v="1.47"/>
    <n v="47.22"/>
    <n v="4.72"/>
    <n v="51.94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1-05T00:00:00"/>
    <d v="1899-12-30T09:05:00"/>
    <n v="153031"/>
    <x v="0"/>
    <n v="17.45"/>
    <n v="1.46"/>
    <n v="23.15"/>
    <n v="2.3199999999999998"/>
    <n v="25.47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1-07T00:00:00"/>
    <d v="1899-12-30T09:03:00"/>
    <n v="153431"/>
    <x v="0"/>
    <n v="38.200000000000003"/>
    <n v="1.46"/>
    <n v="50.69"/>
    <n v="5.07"/>
    <n v="55.76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1-08T00:00:00"/>
    <d v="1899-12-30T09:03:00"/>
    <n v="153640"/>
    <x v="0"/>
    <n v="38.72"/>
    <n v="1.46"/>
    <n v="51.38"/>
    <n v="5.14"/>
    <n v="56.52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1-11T00:00:00"/>
    <d v="1899-12-30T00:01:00"/>
    <m/>
    <x v="0"/>
    <n v="55.08"/>
    <n v="1.45"/>
    <n v="72.849999999999994"/>
    <n v="7.29"/>
    <n v="80.14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1-14T00:00:00"/>
    <d v="1899-12-30T09:06:00"/>
    <n v="154425"/>
    <x v="0"/>
    <n v="32.200000000000003"/>
    <n v="1.45"/>
    <n v="42.59"/>
    <n v="4.26"/>
    <n v="46.85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1-15T00:00:00"/>
    <d v="1899-12-30T09:05:00"/>
    <n v="154635"/>
    <x v="0"/>
    <n v="41.18"/>
    <n v="1.45"/>
    <n v="54.46"/>
    <n v="5.45"/>
    <n v="59.91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1-18T00:00:00"/>
    <d v="1899-12-30T09:05:00"/>
    <n v="154850"/>
    <x v="0"/>
    <n v="38.92"/>
    <n v="1.44"/>
    <n v="51.03"/>
    <n v="5.0999999999999996"/>
    <n v="56.13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1-19T00:00:00"/>
    <d v="1899-12-30T13:25:00"/>
    <n v="155245"/>
    <x v="0"/>
    <n v="75.569999999999993"/>
    <n v="1.44"/>
    <n v="99.07"/>
    <n v="9.91"/>
    <n v="108.98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1-21T00:00:00"/>
    <d v="1899-12-30T09:05:00"/>
    <n v="155493"/>
    <x v="0"/>
    <n v="56.47"/>
    <n v="1.44"/>
    <n v="74.040000000000006"/>
    <n v="7.4"/>
    <n v="81.44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1-22T00:00:00"/>
    <d v="1899-12-30T10:30:00"/>
    <n v="155739"/>
    <x v="0"/>
    <n v="52.17"/>
    <n v="1.44"/>
    <n v="68.400000000000006"/>
    <n v="6.84"/>
    <n v="75.239999999999995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1-27T00:00:00"/>
    <d v="1899-12-30T10:47:00"/>
    <n v="156255"/>
    <x v="0"/>
    <n v="36.380000000000003"/>
    <n v="1.43"/>
    <n v="47.44"/>
    <n v="4.74"/>
    <n v="52.18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1-29T00:00:00"/>
    <d v="1899-12-30T09:10:00"/>
    <n v="156576"/>
    <x v="0"/>
    <n v="26.01"/>
    <n v="1.43"/>
    <n v="33.909999999999997"/>
    <n v="3.39"/>
    <n v="37.299999999999997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2-03T00:00:00"/>
    <d v="1899-12-30T09:11:00"/>
    <n v="156963"/>
    <x v="0"/>
    <n v="34.619999999999997"/>
    <n v="1.44"/>
    <n v="45.21"/>
    <n v="4.5199999999999996"/>
    <n v="49.73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2-04T00:00:00"/>
    <d v="1899-12-30T09:03:00"/>
    <n v="157151"/>
    <x v="0"/>
    <n v="38.64"/>
    <n v="1.44"/>
    <n v="50.45"/>
    <n v="5.05"/>
    <n v="55.5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2-05T00:00:00"/>
    <d v="1899-12-30T11:18:00"/>
    <n v="157392"/>
    <x v="0"/>
    <n v="48.9"/>
    <n v="1.44"/>
    <n v="63.85"/>
    <n v="6.39"/>
    <n v="70.239999999999995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44 MAWSON"/>
    <s v="CALTEX Australia - Fuel"/>
    <n v="7071340000000000"/>
    <d v="2019-04-11T00:00:00"/>
    <d v="1899-12-30T00:39:00"/>
    <n v="132643"/>
    <x v="0"/>
    <n v="38.49"/>
    <n v="1.46"/>
    <n v="51.05"/>
    <n v="5.1100000000000003"/>
    <n v="56.16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44 MAWSON"/>
    <s v="CALTEX Australia - Fuel"/>
    <n v="7071340000000000"/>
    <d v="2019-10-30T00:00:00"/>
    <d v="1899-12-30T10:13:00"/>
    <m/>
    <x v="0"/>
    <n v="57.69"/>
    <n v="1.46"/>
    <n v="76.52"/>
    <n v="7.65"/>
    <n v="84.17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88 HUME"/>
    <s v="CALTEX Australia - Fuel"/>
    <n v="7071340000000000"/>
    <d v="2019-07-19T00:00:00"/>
    <d v="1899-12-30T13:42:00"/>
    <n v="142380"/>
    <x v="0"/>
    <n v="63.81"/>
    <n v="1.43"/>
    <n v="82.89"/>
    <n v="8.2899999999999991"/>
    <n v="91.18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88 HUME"/>
    <s v="CALTEX Australia - Fuel"/>
    <n v="7071340000000000"/>
    <d v="2019-11-26T00:00:00"/>
    <d v="1899-12-30T11:49:00"/>
    <m/>
    <x v="0"/>
    <n v="73.150000000000006"/>
    <n v="1.42"/>
    <n v="94.36"/>
    <n v="9.44"/>
    <n v="103.8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88 HUME"/>
    <s v="CALTEX Australia - Fuel"/>
    <n v="7071340000000000"/>
    <d v="2019-12-13T00:00:00"/>
    <d v="1899-12-30T07:30:00"/>
    <n v="158426"/>
    <x v="0"/>
    <n v="57.02"/>
    <n v="1.43"/>
    <n v="74.069999999999993"/>
    <n v="7.41"/>
    <n v="81.48"/>
  </r>
  <r>
    <x v="405"/>
    <s v="ACT TCCS - IRPT - Flexible Transport Services - SNT Fleet"/>
    <n v="286515"/>
    <m/>
    <s v="Bus"/>
    <n v="223456"/>
    <m/>
    <s v="MITSUBISHI FUSO"/>
    <s v="ROSA"/>
    <s v="BE64D Standard 4.9 Auto Bus"/>
    <s v="ERINDALE WOOLWORTHS  S/STN"/>
    <s v="CALTEX Australia - Fuel"/>
    <n v="7071340000000000"/>
    <d v="2019-01-25T00:00:00"/>
    <d v="1899-12-30T11:04:00"/>
    <n v="123802"/>
    <x v="0"/>
    <n v="77.83"/>
    <n v="1.31"/>
    <n v="92.42"/>
    <n v="9.24"/>
    <n v="101.66"/>
  </r>
  <r>
    <x v="405"/>
    <s v="ACT TCCS - IRPT - Flexible Transport Services - SNT Fleet"/>
    <n v="286515"/>
    <m/>
    <s v="Bus"/>
    <n v="223456"/>
    <m/>
    <s v="MITSUBISHI FUSO"/>
    <s v="ROSA"/>
    <s v="BE64D Standard 4.9 Auto Bus"/>
    <s v="ERINDALE WOOLWORTHS  S/STN"/>
    <s v="CALTEX Australia - Fuel"/>
    <n v="7071340000000000"/>
    <d v="2019-02-06T00:00:00"/>
    <d v="1899-12-30T13:01:00"/>
    <n v="124595"/>
    <x v="0"/>
    <n v="47.89"/>
    <n v="1.34"/>
    <n v="58.28"/>
    <n v="5.83"/>
    <n v="64.11"/>
  </r>
  <r>
    <x v="405"/>
    <s v="ACT TCCS - IRPT - Flexible Transport Services - SNT Fleet"/>
    <n v="286515"/>
    <m/>
    <s v="Bus"/>
    <n v="223456"/>
    <m/>
    <s v="MITSUBISHI FUSO"/>
    <s v="ROSA"/>
    <s v="BE64D Standard 4.9 Auto Bus"/>
    <s v="ERINDALE WOOLWORTHS  S/STN"/>
    <s v="CALTEX Australia - Fuel"/>
    <n v="7071340000000000"/>
    <d v="2019-02-08T00:00:00"/>
    <d v="1899-12-30T09:57:00"/>
    <n v="124935"/>
    <x v="0"/>
    <n v="45.56"/>
    <n v="1.34"/>
    <n v="55.45"/>
    <n v="5.55"/>
    <n v="61"/>
  </r>
  <r>
    <x v="405"/>
    <s v="ACT TCCS - IRPT - Flexible Transport Services - SNT Fleet"/>
    <n v="286515"/>
    <m/>
    <s v="Bus"/>
    <n v="223456"/>
    <m/>
    <s v="MITSUBISHI FUSO"/>
    <s v="ROSA"/>
    <s v="BE64D Standard 4.9 Auto Bus"/>
    <s v="ERINDALE WOOLWORTHS  S/STN"/>
    <s v="CALTEX Australia - Fuel"/>
    <n v="7071340000000000"/>
    <d v="2019-02-15T00:00:00"/>
    <d v="1899-12-30T13:28:00"/>
    <n v="125864"/>
    <x v="0"/>
    <n v="42.21"/>
    <n v="1.37"/>
    <n v="52.55"/>
    <n v="5.26"/>
    <n v="57.81"/>
  </r>
  <r>
    <x v="405"/>
    <s v="ACT TCCS - IRPT - Flexible Transport Services - SNT Fleet"/>
    <n v="286515"/>
    <m/>
    <s v="Bus"/>
    <n v="223456"/>
    <m/>
    <s v="MITSUBISHI FUSO"/>
    <s v="ROSA"/>
    <s v="BE64D Standard 4.9 Auto Bus"/>
    <s v="ERINDALE WOOLWORTHS  S/STN"/>
    <s v="CALTEX Australia - Fuel"/>
    <n v="7071340000000000"/>
    <d v="2019-02-18T00:00:00"/>
    <d v="1899-12-30T09:55:00"/>
    <n v="126031"/>
    <x v="0"/>
    <n v="38.39"/>
    <n v="1.38"/>
    <n v="48.15"/>
    <n v="4.82"/>
    <n v="52.97"/>
  </r>
  <r>
    <x v="405"/>
    <s v="ACT TCCS - IRPT - Flexible Transport Services - SNT Fleet"/>
    <n v="286515"/>
    <m/>
    <s v="Bus"/>
    <n v="223456"/>
    <m/>
    <s v="MITSUBISHI FUSO"/>
    <s v="ROSA"/>
    <s v="BE64D Standard 4.9 Auto Bus"/>
    <s v="ERINDALE WOOLWORTHS  S/STN"/>
    <s v="CALTEX Australia - Fuel"/>
    <n v="7071340000000000"/>
    <d v="2019-02-19T00:00:00"/>
    <d v="1899-12-30T11:27:00"/>
    <n v="126204"/>
    <x v="0"/>
    <n v="37.950000000000003"/>
    <n v="1.38"/>
    <n v="47.59"/>
    <n v="4.76"/>
    <n v="52.35"/>
  </r>
  <r>
    <x v="405"/>
    <s v="ACT TCCS - IRPT - Flexible Transport Services - SNT Fleet"/>
    <n v="286515"/>
    <m/>
    <s v="Bus"/>
    <n v="223456"/>
    <m/>
    <s v="MITSUBISHI FUSO"/>
    <s v="ROSA"/>
    <s v="BE64D Standard 4.9 Auto Bus"/>
    <s v="ERINDALE WOOLWORTHS  S/STN"/>
    <s v="CALTEX Australia - Fuel"/>
    <n v="7071340000000000"/>
    <d v="2019-02-25T00:00:00"/>
    <d v="1899-12-30T09:57:00"/>
    <n v="126860"/>
    <x v="0"/>
    <n v="42.06"/>
    <n v="1.4"/>
    <n v="53.6"/>
    <n v="5.36"/>
    <n v="58.96"/>
  </r>
  <r>
    <x v="405"/>
    <s v="ACT TCCS - IRPT - Flexible Transport Services - SNT Fleet"/>
    <n v="286515"/>
    <m/>
    <s v="Bus"/>
    <n v="223456"/>
    <m/>
    <s v="MITSUBISHI FUSO"/>
    <s v="ROSA"/>
    <s v="BE64D Standard 4.9 Auto Bus"/>
    <s v="ERINDALE WOOLWORTHS  S/STN"/>
    <s v="CALTEX Australia - Fuel"/>
    <n v="7071340000000000"/>
    <d v="2019-03-01T00:00:00"/>
    <d v="1899-12-30T10:02:00"/>
    <n v="127602"/>
    <x v="0"/>
    <n v="43.35"/>
    <n v="1.4"/>
    <n v="55.25"/>
    <n v="5.53"/>
    <n v="60.78"/>
  </r>
  <r>
    <x v="405"/>
    <s v="ACT TCCS - IRPT - Flexible Transport Services - SNT Fleet"/>
    <n v="286515"/>
    <m/>
    <s v="Bus"/>
    <n v="223456"/>
    <m/>
    <s v="MITSUBISHI FUSO"/>
    <s v="ROSA"/>
    <s v="BE64D Standard 4.9 Auto Bus"/>
    <s v="ERINDALE WOOLWORTHS  S/STN"/>
    <s v="CALTEX Australia - Fuel"/>
    <n v="7071340000000000"/>
    <d v="2019-03-04T00:00:00"/>
    <d v="1899-12-30T09:54:00"/>
    <n v="127800"/>
    <x v="0"/>
    <n v="42.52"/>
    <n v="1.41"/>
    <n v="54.46"/>
    <n v="5.45"/>
    <n v="59.91"/>
  </r>
  <r>
    <x v="405"/>
    <s v="ACT TCCS - IRPT - Flexible Transport Services - SNT Fleet"/>
    <n v="286515"/>
    <m/>
    <s v="Bus"/>
    <n v="223456"/>
    <m/>
    <s v="MITSUBISHI FUSO"/>
    <s v="ROSA"/>
    <s v="BE64D Standard 4.9 Auto Bus"/>
    <s v="ERINDALE WOOLWORTHS  S/STN"/>
    <s v="CALTEX Australia - Fuel"/>
    <n v="7071340000000000"/>
    <d v="2019-03-06T00:00:00"/>
    <d v="1899-12-30T00:38:00"/>
    <n v="128311"/>
    <x v="0"/>
    <n v="55.63"/>
    <n v="1.41"/>
    <n v="71.25"/>
    <n v="7.13"/>
    <n v="78.38"/>
  </r>
  <r>
    <x v="405"/>
    <s v="ACT TCCS - IRPT - Flexible Transport Services - SNT Fleet"/>
    <n v="286515"/>
    <m/>
    <s v="Bus"/>
    <n v="223456"/>
    <m/>
    <s v="MITSUBISHI FUSO"/>
    <s v="ROSA"/>
    <s v="BE64D Standard 4.9 Auto Bus"/>
    <s v="ERINDALE WOOLWORTHS  S/STN"/>
    <s v="CALTEX Australia - Fuel"/>
    <n v="7071340000000000"/>
    <d v="2019-03-12T00:00:00"/>
    <d v="1899-12-30T11:09:00"/>
    <n v="128917"/>
    <x v="0"/>
    <n v="56.51"/>
    <n v="1.41"/>
    <n v="72.38"/>
    <n v="7.24"/>
    <n v="79.62"/>
  </r>
  <r>
    <x v="405"/>
    <s v="ACT TCCS - IRPT - Flexible Transport Services - SNT Fleet"/>
    <n v="286515"/>
    <m/>
    <s v="Bus"/>
    <n v="223456"/>
    <m/>
    <s v="MITSUBISHI FUSO"/>
    <s v="ROSA"/>
    <s v="BE64D Standard 4.9 Auto Bus"/>
    <s v="ERINDALE WOOLWORTHS  S/STN"/>
    <s v="CALTEX Australia - Fuel"/>
    <n v="7071340000000000"/>
    <d v="2019-03-18T00:00:00"/>
    <d v="1899-12-30T13:39:00"/>
    <n v="129650"/>
    <x v="0"/>
    <n v="36.61"/>
    <n v="1.41"/>
    <n v="46.89"/>
    <n v="4.6900000000000004"/>
    <n v="51.58"/>
  </r>
  <r>
    <x v="405"/>
    <s v="ACT TCCS - IRPT - Flexible Transport Services - SNT Fleet"/>
    <n v="286515"/>
    <m/>
    <s v="Bus"/>
    <n v="223456"/>
    <m/>
    <s v="MITSUBISHI FUSO"/>
    <s v="ROSA"/>
    <s v="BE64D Standard 4.9 Auto Bus"/>
    <s v="ERINDALE WOOLWORTHS  S/STN"/>
    <s v="CALTEX Australia - Fuel"/>
    <n v="7071340000000000"/>
    <d v="2019-03-21T00:00:00"/>
    <d v="1899-12-30T13:42:00"/>
    <n v="130166"/>
    <x v="0"/>
    <n v="61.33"/>
    <n v="1.41"/>
    <n v="78.55"/>
    <n v="7.86"/>
    <n v="86.41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02-14T00:00:00"/>
    <d v="1899-12-30T11:50:00"/>
    <n v="125672"/>
    <x v="0"/>
    <n v="35.32"/>
    <n v="1.35"/>
    <n v="43.32"/>
    <n v="4.33"/>
    <n v="47.65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03-13T00:00:00"/>
    <d v="1899-12-30T10:55:00"/>
    <n v="129108"/>
    <x v="0"/>
    <n v="35.17"/>
    <n v="1.41"/>
    <n v="45.05"/>
    <n v="4.51"/>
    <n v="49.56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04-10T00:00:00"/>
    <d v="1899-12-30T10:05:00"/>
    <n v="132449"/>
    <x v="0"/>
    <n v="39.630000000000003"/>
    <n v="1.41"/>
    <n v="50.76"/>
    <n v="5.08"/>
    <n v="55.84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04-29T00:00:00"/>
    <d v="1899-12-30T09:14:00"/>
    <n v="133485"/>
    <x v="0"/>
    <n v="64.22"/>
    <n v="1.45"/>
    <n v="84.59"/>
    <n v="8.4600000000000009"/>
    <n v="93.05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05-10T00:00:00"/>
    <d v="1899-12-30T13:39:00"/>
    <n v="135100"/>
    <x v="0"/>
    <n v="49.36"/>
    <n v="1.45"/>
    <n v="65.02"/>
    <n v="6.5"/>
    <n v="71.52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05-14T00:00:00"/>
    <d v="1899-12-30T14:15:00"/>
    <n v="135332"/>
    <x v="0"/>
    <n v="49.12"/>
    <n v="1.45"/>
    <n v="64.7"/>
    <n v="6.47"/>
    <n v="71.17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07-05T00:00:00"/>
    <d v="1899-12-30T11:17:00"/>
    <n v="141467"/>
    <x v="0"/>
    <n v="45.97"/>
    <n v="1.39"/>
    <n v="58.05"/>
    <n v="5.81"/>
    <n v="63.86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08-07T00:00:00"/>
    <d v="1899-12-30T00:04:00"/>
    <n v="144516"/>
    <x v="0"/>
    <n v="32.39"/>
    <n v="1.41"/>
    <n v="41.49"/>
    <n v="4.1500000000000004"/>
    <n v="45.64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08-13T00:00:00"/>
    <d v="1899-12-30T07:24:00"/>
    <n v="145027"/>
    <x v="0"/>
    <n v="35.630000000000003"/>
    <n v="1.41"/>
    <n v="45.64"/>
    <n v="4.5599999999999996"/>
    <n v="50.2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08-26T00:00:00"/>
    <d v="1899-12-30T16:20:00"/>
    <m/>
    <x v="0"/>
    <n v="45.46"/>
    <n v="1.41"/>
    <n v="58.23"/>
    <n v="5.82"/>
    <n v="64.05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08-30T00:00:00"/>
    <d v="1899-12-30T15:52:00"/>
    <n v="147265"/>
    <x v="0"/>
    <n v="45.54"/>
    <n v="1.41"/>
    <n v="58.34"/>
    <n v="5.83"/>
    <n v="64.17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09-10T00:00:00"/>
    <d v="1899-12-30T13:31:00"/>
    <n v="148118"/>
    <x v="0"/>
    <n v="50.3"/>
    <n v="1.39"/>
    <n v="63.52"/>
    <n v="6.35"/>
    <n v="69.87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09-17T00:00:00"/>
    <d v="1899-12-30T07:22:00"/>
    <n v="148841"/>
    <x v="0"/>
    <n v="53.72"/>
    <n v="1.41"/>
    <n v="68.81"/>
    <n v="6.88"/>
    <n v="75.69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11-04T00:00:00"/>
    <d v="1899-12-30T16:00:00"/>
    <n v="152975"/>
    <x v="0"/>
    <n v="46.84"/>
    <n v="1.44"/>
    <n v="61.27"/>
    <n v="6.13"/>
    <n v="67.400000000000006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11-12T00:00:00"/>
    <d v="1899-12-30T11:50:00"/>
    <m/>
    <x v="0"/>
    <n v="38.07"/>
    <n v="1.42"/>
    <n v="49.11"/>
    <n v="4.91"/>
    <n v="54.02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12-09T00:00:00"/>
    <d v="1899-12-30T16:04:00"/>
    <n v="157845"/>
    <x v="0"/>
    <n v="54.73"/>
    <n v="1.42"/>
    <n v="70.599999999999994"/>
    <n v="7.06"/>
    <n v="77.66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12-18T00:00:00"/>
    <d v="1899-12-30T00:35:00"/>
    <n v="159060"/>
    <x v="0"/>
    <n v="38.11"/>
    <n v="1.44"/>
    <n v="49.85"/>
    <n v="4.99"/>
    <n v="54.84"/>
  </r>
  <r>
    <x v="405"/>
    <s v="ACT TCCS - IRPT - Flexible Transport Services - SNT Fleet"/>
    <n v="286515"/>
    <m/>
    <s v="Bus"/>
    <n v="223456"/>
    <m/>
    <s v="MITSUBISHI FUSO"/>
    <s v="ROSA"/>
    <s v="BE64D Standard 4.9 Auto Bus"/>
    <s v="HUME WOOLWORTHS S/STN"/>
    <s v="CALTEX Australia - Fuel"/>
    <n v="7071340000000000"/>
    <d v="2019-02-04T00:00:00"/>
    <d v="1899-12-30T08:57:00"/>
    <n v="124109"/>
    <x v="0"/>
    <n v="64.03"/>
    <n v="1.34"/>
    <n v="77.88"/>
    <n v="7.79"/>
    <n v="85.67"/>
  </r>
  <r>
    <x v="405"/>
    <s v="ACT TCCS - IRPT - Flexible Transport Services - SNT Fleet"/>
    <n v="286515"/>
    <m/>
    <s v="Bus"/>
    <n v="223456"/>
    <m/>
    <s v="MITSUBISHI FUSO"/>
    <s v="ROSA"/>
    <s v="BE64D Standard 4.9 Auto Bus"/>
    <s v="KAMBAH CALTEX WOOLWORTHS"/>
    <s v="CALTEX Australia - Fuel"/>
    <n v="7071340000000000"/>
    <d v="2019-04-12T00:00:00"/>
    <d v="1899-12-30T13:41:00"/>
    <n v="132832"/>
    <x v="0"/>
    <n v="34.69"/>
    <n v="1.44"/>
    <n v="45.38"/>
    <n v="4.54"/>
    <n v="49.92"/>
  </r>
  <r>
    <x v="405"/>
    <s v="ACT TCCS - IRPT - Flexible Transport Services - SNT Fleet"/>
    <n v="286515"/>
    <m/>
    <s v="Bus"/>
    <n v="223456"/>
    <m/>
    <s v="MITSUBISHI FUSO"/>
    <s v="ROSA"/>
    <s v="BE64D Standard 4.9 Auto Bus"/>
    <s v="KAMBAH CALTEX WOOLWORTHS"/>
    <s v="CALTEX Australia - Fuel"/>
    <n v="7071340000000000"/>
    <d v="2019-12-17T00:00:00"/>
    <d v="1899-12-30T13:22:00"/>
    <n v="158873"/>
    <x v="0"/>
    <n v="40.54"/>
    <n v="1.45"/>
    <n v="53.61"/>
    <n v="5.36"/>
    <n v="58.97"/>
  </r>
  <r>
    <x v="405"/>
    <s v="ACT TCCS - IRPT - Flexible Transport Services - SNT Fleet"/>
    <n v="286515"/>
    <m/>
    <s v="Bus"/>
    <n v="223456"/>
    <m/>
    <s v="MITSUBISHI FUSO"/>
    <s v="ROSA"/>
    <s v="BE64D Standard 4.9 Auto Bus"/>
    <s v="MAWSON WOOLWORTHS S/STN"/>
    <s v="CALTEX Australia - Fuel"/>
    <n v="7071340000000000"/>
    <d v="2019-01-17T00:00:00"/>
    <d v="1899-12-30T09:00:00"/>
    <m/>
    <x v="0"/>
    <n v="71.06"/>
    <n v="1.26"/>
    <n v="81.290000000000006"/>
    <n v="8.1300000000000008"/>
    <n v="89.42"/>
  </r>
  <r>
    <x v="405"/>
    <s v="ACT TCCS - IRPT - Flexible Transport Services - SNT Fleet"/>
    <n v="286515"/>
    <m/>
    <s v="Bus"/>
    <n v="223456"/>
    <m/>
    <s v="MITSUBISHI FUSO"/>
    <s v="ROSA"/>
    <s v="BE64D Standard 4.9 Auto Bus"/>
    <s v="MAWSON WOOLWORTHS S/STN"/>
    <s v="CALTEX Australia - Fuel"/>
    <n v="7071340000000000"/>
    <d v="2019-02-05T00:00:00"/>
    <d v="1899-12-30T11:44:00"/>
    <n v="124371"/>
    <x v="0"/>
    <n v="54.15"/>
    <n v="1.34"/>
    <n v="65.88"/>
    <n v="6.59"/>
    <n v="72.47"/>
  </r>
  <r>
    <x v="405"/>
    <s v="ACT TCCS - IRPT - Flexible Transport Services - SNT Fleet"/>
    <n v="286515"/>
    <m/>
    <s v="Bus"/>
    <n v="223456"/>
    <m/>
    <s v="MITSUBISHI FUSO"/>
    <s v="ROSA"/>
    <s v="BE64D Standard 4.9 Auto Bus"/>
    <s v="MAWSON WOOLWORTHS S/STN"/>
    <s v="CALTEX Australia - Fuel"/>
    <n v="7071340000000000"/>
    <d v="2019-03-15T00:00:00"/>
    <d v="1899-12-30T00:26:00"/>
    <n v="129471"/>
    <x v="0"/>
    <n v="47.28"/>
    <n v="1.41"/>
    <n v="60.56"/>
    <n v="6.06"/>
    <n v="66.62"/>
  </r>
  <r>
    <x v="405"/>
    <s v="ACT TCCS - IRPT - Flexible Transport Services - SNT Fleet"/>
    <n v="286515"/>
    <m/>
    <s v="Bus"/>
    <n v="223456"/>
    <m/>
    <s v="MITSUBISHI FUSO"/>
    <s v="ROSA"/>
    <s v="BE64D Standard 4.9 Auto Bus"/>
    <s v="TUGGERANONG WOOLWORTHS S/STN"/>
    <s v="CALTEX Australia - Fuel"/>
    <n v="7071340000000000"/>
    <d v="2019-02-07T00:00:00"/>
    <d v="1899-12-30T09:40:00"/>
    <n v="124743"/>
    <x v="0"/>
    <n v="28.08"/>
    <n v="1.34"/>
    <n v="34.11"/>
    <n v="3.41"/>
    <n v="37.520000000000003"/>
  </r>
  <r>
    <x v="405"/>
    <s v="ACT TCCS - IRPT - Flexible Transport Services - SNT Fleet"/>
    <n v="286515"/>
    <m/>
    <s v="Bus"/>
    <n v="223456"/>
    <m/>
    <s v="MITSUBISHI FUSO"/>
    <s v="ROSA"/>
    <s v="BE64D Standard 4.9 Auto Bus"/>
    <s v="TUGGERANONG WOOLWORTHS S/STN"/>
    <s v="CALTEX Australia - Fuel"/>
    <n v="7071340000000000"/>
    <d v="2019-02-11T00:00:00"/>
    <d v="1899-12-30T00:46:00"/>
    <n v="125230"/>
    <x v="0"/>
    <n v="57.22"/>
    <n v="1.33"/>
    <n v="69.11"/>
    <n v="6.91"/>
    <n v="76.02"/>
  </r>
  <r>
    <x v="405"/>
    <s v="ACT TCCS - IRPT - Flexible Transport Services - SNT Fleet"/>
    <n v="286515"/>
    <m/>
    <s v="Bus"/>
    <n v="223456"/>
    <m/>
    <s v="MITSUBISHI FUSO"/>
    <s v="ROSA"/>
    <s v="BE64D Standard 4.9 Auto Bus"/>
    <s v="TUGGERANONG WOOLWORTHS S/STN"/>
    <s v="CALTEX Australia - Fuel"/>
    <n v="7071340000000000"/>
    <d v="2019-02-13T00:00:00"/>
    <d v="1899-12-30T11:14:00"/>
    <n v="125492"/>
    <x v="0"/>
    <n v="55.46"/>
    <n v="1.37"/>
    <n v="68.930000000000007"/>
    <n v="6.89"/>
    <n v="75.819999999999993"/>
  </r>
  <r>
    <x v="405"/>
    <s v="ACT TCCS - IRPT - Flexible Transport Services - SNT Fleet"/>
    <n v="286515"/>
    <m/>
    <s v="Bus"/>
    <n v="223456"/>
    <m/>
    <s v="MITSUBISHI FUSO"/>
    <s v="ROSA"/>
    <s v="BE64D Standard 4.9 Auto Bus"/>
    <s v="TUGGERANONG WOOLWORTHS S/STN"/>
    <s v="CALTEX Australia - Fuel"/>
    <n v="7071340000000000"/>
    <d v="2019-02-21T00:00:00"/>
    <d v="1899-12-30T11:13:00"/>
    <n v="126507"/>
    <x v="0"/>
    <n v="29.68"/>
    <n v="1.38"/>
    <n v="37.15"/>
    <n v="3.72"/>
    <n v="40.869999999999997"/>
  </r>
  <r>
    <x v="405"/>
    <s v="ACT TCCS - IRPT - Flexible Transport Services - SNT Fleet"/>
    <n v="286515"/>
    <m/>
    <s v="Bus"/>
    <n v="223456"/>
    <m/>
    <s v="MITSUBISHI FUSO"/>
    <s v="ROSA"/>
    <s v="BE64D Standard 4.9 Auto Bus"/>
    <s v="TUGGERANONG WOOLWORTHS S/STN"/>
    <s v="CALTEX Australia - Fuel"/>
    <n v="7071340000000000"/>
    <d v="2019-02-22T00:00:00"/>
    <d v="1899-12-30T11:08:00"/>
    <n v="126680"/>
    <x v="0"/>
    <n v="31.96"/>
    <n v="1.38"/>
    <n v="40.01"/>
    <n v="4"/>
    <n v="44.01"/>
  </r>
  <r>
    <x v="405"/>
    <s v="ACT TCCS - IRPT - Flexible Transport Services - SNT Fleet"/>
    <n v="286515"/>
    <m/>
    <s v="Bus"/>
    <n v="223456"/>
    <m/>
    <s v="MITSUBISHI FUSO"/>
    <s v="ROSA"/>
    <s v="BE64D Standard 4.9 Auto Bus"/>
    <s v="TUGGERANONG WOOLWORTHS S/STN"/>
    <s v="CALTEX Australia - Fuel"/>
    <n v="7071340000000000"/>
    <d v="2019-02-27T00:00:00"/>
    <d v="1899-12-30T09:53:00"/>
    <n v="127217"/>
    <x v="0"/>
    <n v="35.700000000000003"/>
    <n v="1.4"/>
    <n v="45.42"/>
    <n v="4.54"/>
    <n v="49.96"/>
  </r>
  <r>
    <x v="405"/>
    <s v="ACT TCCS - IRPT - Flexible Transport Services - SNT Fleet"/>
    <n v="286515"/>
    <m/>
    <s v="Bus"/>
    <n v="223456"/>
    <m/>
    <s v="MITSUBISHI FUSO"/>
    <s v="ROSA"/>
    <s v="BE64D Standard 4.9 Auto Bus"/>
    <s v="TUGGERANONG WOOLWORTHS S/STN"/>
    <s v="CALTEX Australia - Fuel"/>
    <n v="7071340000000000"/>
    <d v="2019-03-20T00:00:00"/>
    <d v="1899-12-30T10:43:00"/>
    <n v="129902"/>
    <x v="0"/>
    <n v="49.33"/>
    <n v="1.41"/>
    <n v="63.19"/>
    <n v="6.32"/>
    <n v="69.510000000000005"/>
  </r>
  <r>
    <x v="405"/>
    <s v="ACT TCCS - IRPT - Flexible Transport Services - SNT Fleet"/>
    <n v="286515"/>
    <m/>
    <s v="Bus"/>
    <n v="223456"/>
    <m/>
    <s v="MITSUBISHI FUSO"/>
    <s v="ROSA"/>
    <s v="BE64D Standard 4.9 Auto Bus"/>
    <s v="TUGGERANONG WOOLWORTHS S/STN"/>
    <s v="CALTEX Australia - Fuel"/>
    <n v="7071340000000000"/>
    <d v="2019-03-27T00:00:00"/>
    <d v="1899-12-30T11:15:00"/>
    <n v="130715"/>
    <x v="0"/>
    <n v="22.4"/>
    <n v="1.41"/>
    <n v="28.69"/>
    <n v="2.87"/>
    <n v="31.56"/>
  </r>
  <r>
    <x v="405"/>
    <s v="ACT TCCS - IRPT - Flexible Transport Services - SNT Fleet"/>
    <n v="286515"/>
    <m/>
    <s v="Bus"/>
    <n v="223456"/>
    <m/>
    <s v="MITSUBISHI FUSO"/>
    <s v="ROSA"/>
    <s v="BE64D Standard 4.9 Auto Bus"/>
    <s v="TUGGERANONG WOOLWORTHS S/STN"/>
    <s v="CALTEX Australia - Fuel"/>
    <n v="7071340000000000"/>
    <d v="2019-03-28T00:00:00"/>
    <d v="1899-12-30T11:15:00"/>
    <n v="130915"/>
    <x v="0"/>
    <n v="43.3"/>
    <n v="1.41"/>
    <n v="55.46"/>
    <n v="5.55"/>
    <n v="61.01"/>
  </r>
  <r>
    <x v="405"/>
    <s v="ACT TCCS - IRPT - Flexible Transport Services - SNT Fleet"/>
    <n v="286515"/>
    <m/>
    <s v="Bus"/>
    <n v="223456"/>
    <m/>
    <s v="MITSUBISHI FUSO"/>
    <s v="ROSA"/>
    <s v="BE64D Standard 4.9 Auto Bus"/>
    <s v="TUGGERANONG WOOLWORTHS S/STN"/>
    <s v="CALTEX Australia - Fuel"/>
    <n v="7071340000000000"/>
    <d v="2019-03-29T00:00:00"/>
    <d v="1899-12-30T10:55:00"/>
    <n v="131119"/>
    <x v="0"/>
    <n v="37.85"/>
    <n v="1.41"/>
    <n v="48.48"/>
    <n v="4.8499999999999996"/>
    <n v="53.33"/>
  </r>
  <r>
    <x v="405"/>
    <s v="ACT TCCS - IRPT - Flexible Transport Services - SNT Fleet"/>
    <n v="286515"/>
    <m/>
    <s v="Bus"/>
    <n v="223456"/>
    <m/>
    <s v="MITSUBISHI FUSO"/>
    <s v="ROSA"/>
    <s v="BE64D Standard 4.9 Auto Bus"/>
    <s v="WESTON CALTEX WOOLWORTHS"/>
    <s v="CALTEX Australia - Fuel"/>
    <n v="7071340000000000"/>
    <d v="2019-03-14T00:00:00"/>
    <d v="1899-12-30T10:21:00"/>
    <n v="129290"/>
    <x v="0"/>
    <n v="34.880000000000003"/>
    <n v="1.45"/>
    <n v="46.07"/>
    <n v="4.6100000000000003"/>
    <n v="50.68"/>
  </r>
  <r>
    <x v="405"/>
    <s v="ACT TCCS - IRPT - Flexible Transport Services - SNT Fleet"/>
    <n v="286515"/>
    <m/>
    <s v="Bus"/>
    <n v="223456"/>
    <m/>
    <s v="MITSUBISHI FUSO"/>
    <s v="ROSA"/>
    <s v="BE64D Standard 4.9 Auto Bus"/>
    <s v="WESTON CALTEX WOOLWORTHS"/>
    <s v="CALTEX Australia - Fuel"/>
    <n v="7071340000000000"/>
    <d v="2019-03-22T00:00:00"/>
    <d v="1899-12-30T10:56:00"/>
    <n v="130303"/>
    <x v="0"/>
    <n v="24.66"/>
    <n v="1.46"/>
    <n v="32.71"/>
    <n v="3.27"/>
    <n v="35.979999999999997"/>
  </r>
  <r>
    <x v="405"/>
    <s v="ACT TCCS - IRPT - Flexible Transport Services - SNT Fleet"/>
    <n v="286515"/>
    <m/>
    <s v="Bus"/>
    <n v="223456"/>
    <m/>
    <s v="MITSUBISHI FUSO"/>
    <s v="ROSA"/>
    <s v="BE64D Standard 4.9 Auto Bus"/>
    <s v="WESTON CALTEX WOOLWORTHS"/>
    <s v="CALTEX Australia - Fuel"/>
    <n v="7071340000000000"/>
    <d v="2019-05-29T00:00:00"/>
    <d v="1899-12-30T11:11:00"/>
    <n v="136913"/>
    <x v="0"/>
    <n v="33.68"/>
    <n v="1.46"/>
    <n v="44.67"/>
    <n v="4.47"/>
    <n v="49.14"/>
  </r>
  <r>
    <x v="405"/>
    <s v="ACT TCCS - IRPT - Flexible Transport Services - SNT Fleet"/>
    <n v="286515"/>
    <m/>
    <s v="Bus"/>
    <n v="223456"/>
    <m/>
    <s v="MITSUBISHI FUSO"/>
    <s v="ROSA"/>
    <s v="BE64D Standard 4.9 Auto Bus"/>
    <s v="WESTON CALTEX WOOLWORTHS"/>
    <s v="CALTEX Australia - Fuel"/>
    <n v="7071340000000000"/>
    <d v="2019-06-18T00:00:00"/>
    <d v="1899-12-30T10:47:00"/>
    <n v="139135"/>
    <x v="0"/>
    <n v="48.88"/>
    <n v="1.41"/>
    <n v="62.87"/>
    <n v="6.29"/>
    <n v="69.1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STORES HOLBROOK PTY LTD"/>
    <s v="CALTEX Australia - Fuel"/>
    <n v="7071340000000000"/>
    <d v="2019-12-01T00:00:00"/>
    <d v="1899-12-30T16:26:00"/>
    <n v="162874"/>
    <x v="0"/>
    <n v="67.62"/>
    <n v="1.45"/>
    <n v="89.44"/>
    <n v="8.94"/>
    <n v="98.38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STORES PARKES PTY LTD"/>
    <s v="CALTEX Australia - Fuel"/>
    <n v="7071340000000000"/>
    <d v="2019-07-28T00:00:00"/>
    <d v="1899-12-30T15:34:00"/>
    <n v="143935"/>
    <x v="0"/>
    <n v="41.47"/>
    <n v="1.43"/>
    <n v="53.87"/>
    <n v="5.39"/>
    <n v="59.2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STORES PARKES PTY LTD"/>
    <s v="CALTEX Australia - Fuel"/>
    <n v="7071340000000000"/>
    <d v="2019-09-22T00:00:00"/>
    <d v="1899-12-30T00:06:00"/>
    <n v="152273"/>
    <x v="0"/>
    <n v="44.83"/>
    <n v="1.45"/>
    <n v="58.91"/>
    <n v="5.89"/>
    <n v="64.8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 HUGHES"/>
    <s v="CALTEX Australia - Fuel"/>
    <n v="7071340000000000"/>
    <d v="2019-03-14T00:00:00"/>
    <d v="1899-12-30T13:49:00"/>
    <n v="131815"/>
    <x v="0"/>
    <n v="55.12"/>
    <n v="1.46"/>
    <n v="73.069999999999993"/>
    <n v="7.31"/>
    <n v="80.38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 HUGHES"/>
    <s v="CALTEX Australia - Fuel"/>
    <n v="7071340000000000"/>
    <d v="2019-04-08T00:00:00"/>
    <d v="1899-12-30T13:33:00"/>
    <n v="132120"/>
    <x v="0"/>
    <n v="51.12"/>
    <n v="1.45"/>
    <n v="67.59"/>
    <n v="6.76"/>
    <n v="74.349999999999994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 QUEANBEYAN S/STN"/>
    <s v="CALTEX Australia - Fuel"/>
    <n v="7071340000000000"/>
    <d v="2019-10-06T00:00:00"/>
    <d v="1899-12-30T12:10:00"/>
    <n v="154495"/>
    <x v="0"/>
    <n v="63.11"/>
    <n v="1.46"/>
    <n v="83.71"/>
    <n v="8.3699999999999992"/>
    <n v="92.08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 QUEANBEYAN S/STN"/>
    <s v="CALTEX Australia - Fuel"/>
    <n v="7071340000000000"/>
    <d v="2019-10-25T00:00:00"/>
    <d v="1899-12-30T13:09:00"/>
    <n v="1259"/>
    <x v="0"/>
    <n v="28.68"/>
    <n v="1.46"/>
    <n v="38.04"/>
    <n v="3.8"/>
    <n v="41.84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BATEMANS BAY S/STN"/>
    <s v="CALTEX Australia - Fuel"/>
    <n v="7071340000000000"/>
    <d v="2019-09-08T00:00:00"/>
    <d v="1899-12-30T15:51:00"/>
    <n v="1259"/>
    <x v="0"/>
    <n v="25.02"/>
    <n v="1.45"/>
    <n v="32.86"/>
    <n v="3.29"/>
    <n v="36.15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BILOELA S/STN"/>
    <s v="CALTEX Australia - Fuel"/>
    <n v="7071340000000000"/>
    <d v="2019-03-10T00:00:00"/>
    <d v="1899-12-30T14:54:00"/>
    <n v="129828"/>
    <x v="0"/>
    <n v="26.16"/>
    <n v="1.41"/>
    <n v="33.51"/>
    <n v="3.35"/>
    <n v="36.8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BLAYNEY S/STN"/>
    <s v="CALTEX Australia - Fuel"/>
    <n v="7071340000000000"/>
    <d v="2019-05-10T00:00:00"/>
    <d v="1899-12-30T18:26:00"/>
    <n v="6961"/>
    <x v="0"/>
    <n v="39.090000000000003"/>
    <n v="1.45"/>
    <n v="51.49"/>
    <n v="5.15"/>
    <n v="56.64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CASINO CENTRE ST S/STN"/>
    <s v="CALTEX Australia - Fuel"/>
    <n v="7071340000000000"/>
    <d v="2019-09-19T00:00:00"/>
    <d v="1899-12-30T09:15:00"/>
    <n v="151143"/>
    <x v="0"/>
    <n v="52.32"/>
    <n v="1.44"/>
    <n v="68.45"/>
    <n v="6.85"/>
    <n v="75.3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CHARLTON S/STN"/>
    <s v="CALTEX Australia - Fuel"/>
    <n v="7071340000000000"/>
    <d v="2019-03-10T00:00:00"/>
    <d v="1899-12-30T20:41:00"/>
    <n v="130308"/>
    <x v="0"/>
    <n v="40.21"/>
    <n v="1.37"/>
    <n v="50.05"/>
    <n v="5.01"/>
    <n v="55.0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COFFS HARBOUR STAR SHOP"/>
    <s v="CALTEX Australia - Fuel"/>
    <n v="7071340000000000"/>
    <d v="2019-02-10T00:00:00"/>
    <d v="1899-12-30T09:20:00"/>
    <n v="124665"/>
    <x v="0"/>
    <n v="34.47"/>
    <n v="1.36"/>
    <n v="42.53"/>
    <n v="4.25"/>
    <n v="46.78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CONDOBOLIN S/STN"/>
    <s v="CALTEX Australia - Fuel"/>
    <n v="7071340000000000"/>
    <d v="2019-12-04T00:00:00"/>
    <d v="1899-12-30T09:55:00"/>
    <n v="163789"/>
    <x v="0"/>
    <n v="59.69"/>
    <n v="1.46"/>
    <n v="79.17"/>
    <n v="7.92"/>
    <n v="87.09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DALBY DEPOT- OPT"/>
    <s v="CALTEX Australia - Fuel"/>
    <n v="7071340000000000"/>
    <d v="2019-08-25T00:00:00"/>
    <d v="1899-12-30T07:14:00"/>
    <n v="146890"/>
    <x v="0"/>
    <n v="35.82"/>
    <n v="1.4"/>
    <n v="45.6"/>
    <n v="4.5599999999999996"/>
    <n v="50.1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GILGANDRA STAR SHOP"/>
    <s v="CALTEX Australia - Fuel"/>
    <n v="7071340000000000"/>
    <d v="2019-05-17T00:00:00"/>
    <d v="1899-12-30T17:15:00"/>
    <m/>
    <x v="0"/>
    <n v="30.97"/>
    <n v="1.44"/>
    <n v="40.520000000000003"/>
    <n v="4.05"/>
    <n v="44.57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GOLD NUGGET GYMPIE S/STN"/>
    <s v="CALTEX Australia - Fuel"/>
    <n v="7071340000000000"/>
    <d v="2019-03-08T00:00:00"/>
    <d v="1899-12-30T11:39:00"/>
    <n v="129011"/>
    <x v="0"/>
    <n v="34.29"/>
    <n v="1.36"/>
    <n v="42.36"/>
    <n v="4.24"/>
    <n v="46.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GOONDIWINDI STAR SHOP"/>
    <s v="CALTEX Australia - Fuel"/>
    <n v="7071340000000000"/>
    <d v="2019-05-17T00:00:00"/>
    <d v="1899-12-30T22:40:00"/>
    <n v="1259"/>
    <x v="0"/>
    <n v="34.01"/>
    <n v="1.38"/>
    <n v="42.64"/>
    <n v="4.26"/>
    <n v="46.9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GOONDIWINDI STAR SHOP"/>
    <s v="CALTEX Australia - Fuel"/>
    <n v="7071340000000000"/>
    <d v="2019-08-21T00:00:00"/>
    <d v="1899-12-30T22:37:00"/>
    <m/>
    <x v="0"/>
    <n v="40.409999999999997"/>
    <n v="1.38"/>
    <n v="50.66"/>
    <n v="5.07"/>
    <n v="55.73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GOSFORD WEST STAR MART (EASTBOUND"/>
    <s v="CALTEX Australia - Fuel"/>
    <n v="7071340000000000"/>
    <d v="2019-10-17T00:00:00"/>
    <d v="1899-12-30T14:16:00"/>
    <n v="155076"/>
    <x v="0"/>
    <n v="49.19"/>
    <n v="1.44"/>
    <n v="64.349999999999994"/>
    <n v="6.44"/>
    <n v="70.79000000000000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GOULBURN"/>
    <s v="CALTEX Australia - Fuel"/>
    <n v="7071340000000000"/>
    <d v="2019-01-27T00:00:00"/>
    <d v="1899-12-30T10:49:00"/>
    <n v="122729"/>
    <x v="0"/>
    <n v="63.38"/>
    <n v="1.33"/>
    <n v="76.819999999999993"/>
    <n v="7.68"/>
    <n v="84.5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GRAFTON SCHWINGHAMMER ST S/STN"/>
    <s v="CALTEX Australia - Fuel"/>
    <n v="7071340000000000"/>
    <d v="2019-07-25T00:00:00"/>
    <d v="1899-12-30T18:19:00"/>
    <n v="142725"/>
    <x v="0"/>
    <n v="35.549999999999997"/>
    <n v="1.43"/>
    <n v="46.18"/>
    <n v="4.62"/>
    <n v="50.8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GRAFTON SCHWINGHAMMER ST S/STN"/>
    <s v="CALTEX Australia - Fuel"/>
    <n v="7071340000000000"/>
    <d v="2019-12-05T00:00:00"/>
    <d v="1899-12-30T16:28:00"/>
    <n v="165145"/>
    <x v="0"/>
    <n v="33.409999999999997"/>
    <n v="1.43"/>
    <n v="43.4"/>
    <n v="4.34"/>
    <n v="47.74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GRAFTON SOUTH S/STN"/>
    <s v="CALTEX Australia - Fuel"/>
    <n v="7071340000000000"/>
    <d v="2019-03-08T00:00:00"/>
    <d v="1899-12-30T05:31:00"/>
    <n v="128530"/>
    <x v="0"/>
    <n v="39.28"/>
    <n v="1.4"/>
    <n v="49.95"/>
    <n v="5"/>
    <n v="54.95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GRAFTON SOUTH S/STN"/>
    <s v="CALTEX Australia - Fuel"/>
    <n v="7071340000000000"/>
    <d v="2019-03-11T00:00:00"/>
    <d v="1899-12-30T03:32:00"/>
    <n v="130741"/>
    <x v="0"/>
    <n v="31.08"/>
    <n v="1.4"/>
    <n v="39.53"/>
    <n v="3.95"/>
    <n v="43.48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GRAFTON SOUTH S/STN"/>
    <s v="CALTEX Australia - Fuel"/>
    <n v="7071340000000000"/>
    <d v="2019-11-08T00:00:00"/>
    <d v="1899-12-30T01:20:00"/>
    <n v="158835"/>
    <x v="0"/>
    <n v="37.86"/>
    <n v="1.47"/>
    <n v="50.59"/>
    <n v="5.0599999999999996"/>
    <n v="55.65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GRAFTON SOUTH S/STN"/>
    <s v="CALTEX Australia - Fuel"/>
    <n v="7071340000000000"/>
    <d v="2019-11-11T00:00:00"/>
    <d v="1899-12-30T14:14:00"/>
    <n v="160303"/>
    <x v="0"/>
    <n v="37.119999999999997"/>
    <n v="1.46"/>
    <n v="49.44"/>
    <n v="4.9400000000000004"/>
    <n v="54.38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HEATHERBRAE S/STN"/>
    <s v="CALTEX Australia - Fuel"/>
    <n v="7071340000000000"/>
    <d v="2019-12-05T00:00:00"/>
    <d v="1899-12-30T10:34:00"/>
    <n v="164702"/>
    <x v="0"/>
    <n v="37.9"/>
    <n v="1.4"/>
    <n v="48.2"/>
    <n v="4.82"/>
    <n v="53.02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KALKALLO STAR MART"/>
    <s v="CALTEX Australia - Fuel"/>
    <n v="7071340000000000"/>
    <d v="2019-11-28T00:00:00"/>
    <d v="1899-12-30T00:32:00"/>
    <n v="162240"/>
    <x v="0"/>
    <n v="64.34"/>
    <n v="1.39"/>
    <n v="81.25"/>
    <n v="8.1300000000000008"/>
    <n v="89.38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KELSO S/STN"/>
    <s v="CALTEX Australia - Fuel"/>
    <n v="7071340000000000"/>
    <d v="2019-01-29T00:00:00"/>
    <d v="1899-12-30T11:19:00"/>
    <n v="1259"/>
    <x v="0"/>
    <n v="48.66"/>
    <n v="1.33"/>
    <n v="58.78"/>
    <n v="5.88"/>
    <n v="64.6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LEETON S/STN"/>
    <s v="CALTEX Australia - Fuel"/>
    <n v="7071340000000000"/>
    <d v="2019-09-30T00:00:00"/>
    <d v="1899-12-30T11:06:00"/>
    <n v="153336"/>
    <x v="0"/>
    <n v="62.01"/>
    <n v="1.44"/>
    <n v="81.12"/>
    <n v="8.11"/>
    <n v="89.23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MOREE STAR MART S/STN"/>
    <s v="CALTEX Australia - Fuel"/>
    <n v="7071340000000000"/>
    <d v="2019-09-22T00:00:00"/>
    <d v="1899-12-30T06:24:00"/>
    <n v="151784"/>
    <x v="0"/>
    <n v="60.22"/>
    <n v="1.42"/>
    <n v="77.680000000000007"/>
    <n v="7.77"/>
    <n v="85.45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MUDGEE S/STN"/>
    <s v="CALTEX Australia - Fuel"/>
    <n v="7071340000000000"/>
    <d v="2019-03-02T00:00:00"/>
    <d v="1899-12-30T16:23:00"/>
    <n v="126859"/>
    <x v="0"/>
    <n v="42"/>
    <n v="1.41"/>
    <n v="53.85"/>
    <n v="5.39"/>
    <n v="59.24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NANANGO S/STN"/>
    <s v="CALTEX Australia - Fuel"/>
    <n v="7071340000000000"/>
    <d v="2019-11-11T00:00:00"/>
    <d v="1899-12-30T05:53:00"/>
    <n v="159805"/>
    <x v="0"/>
    <n v="41.21"/>
    <n v="1.36"/>
    <n v="50.91"/>
    <n v="5.09"/>
    <n v="5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NARRANDERA S/STN"/>
    <s v="CALTEX Australia - Fuel"/>
    <n v="7071340000000000"/>
    <d v="2019-10-25T00:00:00"/>
    <d v="1899-12-30T07:15:00"/>
    <m/>
    <x v="0"/>
    <n v="49.71"/>
    <n v="1.44"/>
    <n v="65.03"/>
    <n v="6.5"/>
    <n v="71.53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ROCKHAMPTON STAR SHOP"/>
    <s v="CALTEX Australia - Fuel"/>
    <n v="7071340000000000"/>
    <d v="2019-03-09T00:00:00"/>
    <d v="1899-12-30T17:52:00"/>
    <n v="129544"/>
    <x v="0"/>
    <n v="46.61"/>
    <n v="1.35"/>
    <n v="57.16"/>
    <n v="5.72"/>
    <n v="62.88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TAREE SOUTH STAR MART"/>
    <s v="CALTEX Australia - Fuel"/>
    <n v="7071340000000000"/>
    <d v="2019-02-07T00:00:00"/>
    <d v="1899-12-30T22:38:00"/>
    <n v="124324"/>
    <x v="0"/>
    <n v="47.62"/>
    <n v="1.33"/>
    <n v="57.78"/>
    <n v="5.78"/>
    <n v="63.5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WEST WYALONG STAR SHOP"/>
    <s v="CALTEX Australia - Fuel"/>
    <n v="7071340000000000"/>
    <d v="2019-01-20T00:00:00"/>
    <d v="1899-12-30T13:39:00"/>
    <n v="121789"/>
    <x v="0"/>
    <n v="32.28"/>
    <n v="1.35"/>
    <n v="39.520000000000003"/>
    <n v="3.95"/>
    <n v="43.47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WEST WYALONG STAR SHOP"/>
    <s v="CALTEX Australia - Fuel"/>
    <n v="7071340000000000"/>
    <d v="2019-10-03T00:00:00"/>
    <d v="1899-12-30T15:38:00"/>
    <n v="153807"/>
    <x v="0"/>
    <n v="44.6"/>
    <n v="1.48"/>
    <n v="59.96"/>
    <n v="6"/>
    <n v="65.959999999999994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WOODBURN S/STN"/>
    <s v="CALTEX Australia - Fuel"/>
    <n v="7071340000000000"/>
    <d v="2019-12-06T00:00:00"/>
    <d v="1899-12-30T23:58:00"/>
    <n v="166233"/>
    <x v="0"/>
    <n v="32.76"/>
    <n v="1.44"/>
    <n v="42.85"/>
    <n v="4.29"/>
    <n v="47.14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WYONG NORTH BOUND STAR MART"/>
    <s v="CALTEX Australia - Fuel"/>
    <n v="7071340000000000"/>
    <d v="2019-03-07T00:00:00"/>
    <d v="1899-12-30T23:22:00"/>
    <n v="128020"/>
    <x v="0"/>
    <n v="32.299999999999997"/>
    <n v="1.4"/>
    <n v="41.08"/>
    <n v="4.1100000000000003"/>
    <n v="45.19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WYONG NORTH BOUND STAR MART"/>
    <s v="CALTEX Australia - Fuel"/>
    <n v="7071340000000000"/>
    <d v="2019-11-07T00:00:00"/>
    <d v="1899-12-30T18:10:00"/>
    <n v="158327"/>
    <x v="0"/>
    <n v="34.94"/>
    <n v="1.44"/>
    <n v="45.64"/>
    <n v="4.5599999999999996"/>
    <n v="50.2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WYONG STH BOUND STAR MART"/>
    <s v="CALTEX Australia - Fuel"/>
    <n v="7071340000000000"/>
    <d v="2019-11-11T00:00:00"/>
    <d v="1899-12-30T22:07:00"/>
    <n v="160827"/>
    <x v="0"/>
    <n v="41.86"/>
    <n v="1.43"/>
    <n v="54.45"/>
    <n v="5.45"/>
    <n v="59.9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WYONG STH BOUND STAR MART"/>
    <s v="CALTEX Australia - Fuel"/>
    <n v="7071340000000000"/>
    <d v="2019-12-07T00:00:00"/>
    <d v="1899-12-30T14:50:00"/>
    <n v="166838"/>
    <x v="0"/>
    <n v="51"/>
    <n v="1.41"/>
    <n v="65.489999999999995"/>
    <n v="6.55"/>
    <n v="72.04000000000000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YASS STAR MART"/>
    <s v="CALTEX Australia - Fuel"/>
    <n v="7071340000000000"/>
    <d v="2019-05-17T00:00:00"/>
    <d v="1899-12-30T11:19:00"/>
    <m/>
    <x v="0"/>
    <n v="42.76"/>
    <n v="1.45"/>
    <n v="56.33"/>
    <n v="5.63"/>
    <n v="61.9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YASS STAR MART"/>
    <s v="CALTEX Australia - Fuel"/>
    <n v="7071340000000000"/>
    <d v="2019-08-25T00:00:00"/>
    <d v="1899-12-30T20:26:00"/>
    <m/>
    <x v="0"/>
    <n v="40.86"/>
    <n v="1.42"/>
    <n v="52.71"/>
    <n v="5.27"/>
    <n v="57.98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WELL CALTEX WOOLWORTHS"/>
    <s v="CALTEX Australia - Fuel"/>
    <n v="7071340000000000"/>
    <d v="2019-07-06T00:00:00"/>
    <d v="1899-12-30T08:55:00"/>
    <n v="140644"/>
    <x v="0"/>
    <n v="52.24"/>
    <n v="1.42"/>
    <n v="67.39"/>
    <n v="6.74"/>
    <n v="74.13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WELL CALTEX WOOLWORTHS"/>
    <s v="CALTEX Australia - Fuel"/>
    <n v="7071340000000000"/>
    <d v="2019-12-04T00:00:00"/>
    <d v="1899-12-30T18:56:00"/>
    <n v="164199"/>
    <x v="0"/>
    <n v="43.33"/>
    <n v="1.44"/>
    <n v="56.82"/>
    <n v="5.68"/>
    <n v="62.5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ONDER WOOLWORTHS S/STN"/>
    <s v="CALTEX Australia - Fuel"/>
    <n v="7071340000000000"/>
    <d v="2019-02-10T00:00:00"/>
    <d v="1899-12-30T23:06:00"/>
    <n v="125493"/>
    <x v="0"/>
    <n v="63.55"/>
    <n v="1.33"/>
    <n v="76.91"/>
    <n v="7.69"/>
    <n v="84.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ONDER WOOLWORTHS S/STN"/>
    <s v="CALTEX Australia - Fuel"/>
    <n v="7071340000000000"/>
    <d v="2019-02-18T00:00:00"/>
    <d v="1899-12-30T09:56:00"/>
    <n v="125922"/>
    <x v="0"/>
    <n v="44.99"/>
    <n v="1.38"/>
    <n v="56.43"/>
    <n v="5.64"/>
    <n v="62.07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OONABARABRAN CALTEX WOOLWORTHS"/>
    <s v="CALTEX Australia - Fuel"/>
    <n v="7071340000000000"/>
    <d v="2019-05-21T00:00:00"/>
    <d v="1899-12-30T00:43:00"/>
    <m/>
    <x v="0"/>
    <n v="46.17"/>
    <n v="1.51"/>
    <n v="63.43"/>
    <n v="6.34"/>
    <n v="69.77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OONABARABRAN CALTEX WOOLWORTHS"/>
    <s v="CALTEX Australia - Fuel"/>
    <n v="7071340000000000"/>
    <d v="2019-08-25T00:00:00"/>
    <d v="1899-12-30T14:05:00"/>
    <m/>
    <x v="0"/>
    <n v="43.95"/>
    <n v="1.44"/>
    <n v="57.49"/>
    <n v="5.75"/>
    <n v="63.24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383 GOULBURN STH"/>
    <s v="CALTEX Australia - Fuel"/>
    <n v="7071340000000000"/>
    <d v="2019-10-20T00:00:00"/>
    <d v="1899-12-30T21:47:00"/>
    <n v="156447"/>
    <x v="0"/>
    <n v="61.34"/>
    <n v="1.44"/>
    <n v="80.510000000000005"/>
    <n v="8.0500000000000007"/>
    <n v="88.5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501 DUBBO"/>
    <s v="CALTEX Australia - Fuel"/>
    <n v="7071340000000000"/>
    <d v="2019-08-21T00:00:00"/>
    <d v="1899-12-30T15:43:00"/>
    <n v="1259"/>
    <x v="0"/>
    <n v="51.15"/>
    <n v="1.4"/>
    <n v="65.05"/>
    <n v="6.51"/>
    <n v="71.5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512 PLUMPTON"/>
    <s v="CALTEX Australia - Fuel"/>
    <n v="7071340000000000"/>
    <d v="2019-07-25T00:00:00"/>
    <d v="1899-12-30T10:16:00"/>
    <n v="142121"/>
    <x v="0"/>
    <n v="41.16"/>
    <n v="1.37"/>
    <n v="51.23"/>
    <n v="5.12"/>
    <n v="56.35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513 PARK BCH PLZ"/>
    <s v="CALTEX Australia - Fuel"/>
    <n v="7071340000000000"/>
    <d v="2019-10-20T00:00:00"/>
    <d v="1899-12-30T00:57:00"/>
    <n v="155724"/>
    <x v="0"/>
    <n v="61.35"/>
    <n v="1.44"/>
    <n v="80.25"/>
    <n v="8.0299999999999994"/>
    <n v="88.28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514 CONDER"/>
    <s v="CALTEX Australia - Fuel"/>
    <n v="7071340000000000"/>
    <d v="2019-04-25T00:00:00"/>
    <d v="1899-12-30T09:31:00"/>
    <n v="133840"/>
    <x v="0"/>
    <n v="53.8"/>
    <n v="1.46"/>
    <n v="71.349999999999994"/>
    <n v="7.14"/>
    <n v="78.489999999999995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514 CONDER"/>
    <s v="CALTEX Australia - Fuel"/>
    <n v="7071340000000000"/>
    <d v="2019-11-07T00:00:00"/>
    <d v="1899-12-30T11:04:00"/>
    <n v="157195"/>
    <x v="0"/>
    <n v="33.590000000000003"/>
    <n v="1.46"/>
    <n v="44.55"/>
    <n v="4.46"/>
    <n v="49.01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514 CONDER"/>
    <s v="CALTEX Australia - Fuel"/>
    <n v="7071340000000000"/>
    <d v="2019-11-12T00:00:00"/>
    <d v="1899-12-30T11:08:00"/>
    <n v="161238"/>
    <x v="0"/>
    <n v="36.15"/>
    <n v="1.45"/>
    <n v="47.78"/>
    <n v="4.78"/>
    <n v="52.5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529 TUGGERANONG"/>
    <s v="CALTEX Australia - Fuel"/>
    <n v="7071340000000000"/>
    <d v="2019-05-04T00:00:00"/>
    <d v="1899-12-30T07:49:00"/>
    <n v="134147"/>
    <x v="0"/>
    <n v="27.93"/>
    <n v="1.46"/>
    <n v="37.049999999999997"/>
    <n v="3.71"/>
    <n v="40.7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529 TUGGERANONG"/>
    <s v="CALTEX Australia - Fuel"/>
    <n v="7071340000000000"/>
    <d v="2019-06-11T00:00:00"/>
    <d v="1899-12-30T14:24:00"/>
    <n v="139593"/>
    <x v="0"/>
    <n v="45.08"/>
    <n v="1.46"/>
    <n v="59.79"/>
    <n v="5.98"/>
    <n v="65.77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529 TUGGERANONG"/>
    <s v="CALTEX Australia - Fuel"/>
    <n v="7071340000000000"/>
    <d v="2019-06-20T00:00:00"/>
    <d v="1899-12-30T14:21:00"/>
    <n v="140118"/>
    <x v="0"/>
    <n v="52.04"/>
    <n v="1.43"/>
    <n v="67.55"/>
    <n v="6.76"/>
    <n v="74.31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529 TUGGERANONG"/>
    <s v="CALTEX Australia - Fuel"/>
    <n v="7071340000000000"/>
    <d v="2019-07-22T00:00:00"/>
    <d v="1899-12-30T15:50:00"/>
    <n v="141672"/>
    <x v="0"/>
    <n v="52.91"/>
    <n v="1.44"/>
    <n v="69.489999999999995"/>
    <n v="6.95"/>
    <n v="76.44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529 TUGGERANONG"/>
    <s v="CALTEX Australia - Fuel"/>
    <n v="7071340000000000"/>
    <d v="2019-09-06T00:00:00"/>
    <d v="1899-12-30T13:38:00"/>
    <n v="148657"/>
    <x v="0"/>
    <n v="51.37"/>
    <n v="1.41"/>
    <n v="65.8"/>
    <n v="6.58"/>
    <n v="72.38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529 TUGGERANONG"/>
    <s v="CALTEX Australia - Fuel"/>
    <n v="7071340000000000"/>
    <d v="2019-09-08T00:00:00"/>
    <d v="1899-12-30T19:25:00"/>
    <m/>
    <x v="0"/>
    <n v="21.04"/>
    <n v="1.41"/>
    <n v="26.95"/>
    <n v="2.7"/>
    <n v="29.65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529 TUGGERANONG"/>
    <s v="CALTEX Australia - Fuel"/>
    <n v="7071340000000000"/>
    <d v="2019-09-26T00:00:00"/>
    <d v="1899-12-30T00:58:00"/>
    <n v="152733"/>
    <x v="0"/>
    <n v="34.31"/>
    <n v="1.44"/>
    <n v="45.01"/>
    <n v="4.5"/>
    <n v="49.51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529 TUGGERANONG"/>
    <s v="CALTEX Australia - Fuel"/>
    <n v="7071340000000000"/>
    <d v="2019-10-23T00:00:00"/>
    <d v="1899-12-30T08:12:00"/>
    <n v="156761"/>
    <x v="0"/>
    <n v="32.33"/>
    <n v="1.45"/>
    <n v="42.67"/>
    <n v="4.2699999999999996"/>
    <n v="46.94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529 TUGGERANONG"/>
    <s v="CALTEX Australia - Fuel"/>
    <n v="7071340000000000"/>
    <d v="2019-12-18T00:00:00"/>
    <d v="1899-12-30T14:20:00"/>
    <n v="9890"/>
    <x v="0"/>
    <n v="49.02"/>
    <n v="1.44"/>
    <n v="64.38"/>
    <n v="6.44"/>
    <n v="70.819999999999993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709 ERINDALE"/>
    <s v="CALTEX Australia - Fuel"/>
    <n v="7071340000000000"/>
    <d v="2019-04-23T00:00:00"/>
    <d v="1899-12-30T14:01:00"/>
    <n v="133162"/>
    <x v="0"/>
    <n v="44.66"/>
    <n v="1.46"/>
    <n v="59.24"/>
    <n v="5.92"/>
    <n v="65.1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709 ERINDALE"/>
    <s v="CALTEX Australia - Fuel"/>
    <n v="7071340000000000"/>
    <d v="2019-07-09T00:00:00"/>
    <d v="1899-12-30T08:20:00"/>
    <n v="141166"/>
    <x v="0"/>
    <n v="56.31"/>
    <n v="1.45"/>
    <n v="73.989999999999995"/>
    <n v="7.4"/>
    <n v="81.39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709 ERINDALE"/>
    <s v="CALTEX Australia - Fuel"/>
    <n v="7071340000000000"/>
    <d v="2019-08-04T00:00:00"/>
    <d v="1899-12-30T18:37:00"/>
    <n v="144679"/>
    <x v="0"/>
    <n v="57.01"/>
    <n v="1.45"/>
    <n v="74.95"/>
    <n v="7.5"/>
    <n v="82.45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709 ERINDALE"/>
    <s v="CALTEX Australia - Fuel"/>
    <n v="7071340000000000"/>
    <d v="2019-08-13T00:00:00"/>
    <d v="1899-12-30T13:34:00"/>
    <n v="145078"/>
    <x v="0"/>
    <n v="48.68"/>
    <n v="1.46"/>
    <n v="64.56"/>
    <n v="6.46"/>
    <n v="71.02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709 ERINDALE"/>
    <s v="CALTEX Australia - Fuel"/>
    <n v="7071340000000000"/>
    <d v="2019-11-27T00:00:00"/>
    <d v="1899-12-30T14:37:00"/>
    <n v="161551"/>
    <x v="0"/>
    <n v="36.06"/>
    <n v="1.43"/>
    <n v="47.02"/>
    <n v="4.7"/>
    <n v="51.72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2250 WILSONTON"/>
    <s v="CALTEX Australia - Fuel"/>
    <n v="7071340000000000"/>
    <d v="2019-05-20T00:00:00"/>
    <d v="1899-12-30T19:57:00"/>
    <m/>
    <x v="0"/>
    <n v="44.36"/>
    <n v="1.41"/>
    <n v="56.82"/>
    <n v="5.68"/>
    <n v="62.5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2255 GRAFTON"/>
    <s v="CALTEX Australia - Fuel"/>
    <n v="7071340000000000"/>
    <d v="2019-09-15T00:00:00"/>
    <d v="1899-12-30T15:42:00"/>
    <n v="149864"/>
    <x v="0"/>
    <n v="47.88"/>
    <n v="1.4"/>
    <n v="60.89"/>
    <n v="6.09"/>
    <n v="66.98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2260 CASINO"/>
    <s v="CALTEX Australia - Fuel"/>
    <n v="7071340000000000"/>
    <d v="2019-07-27T00:00:00"/>
    <d v="1899-12-30T09:51:00"/>
    <n v="142943"/>
    <x v="0"/>
    <n v="29.63"/>
    <n v="1.43"/>
    <n v="38.49"/>
    <n v="3.85"/>
    <n v="42.34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2260 CASINO"/>
    <s v="CALTEX Australia - Fuel"/>
    <n v="7071340000000000"/>
    <d v="2019-09-18T00:00:00"/>
    <d v="1899-12-30T09:32:00"/>
    <n v="150540"/>
    <x v="0"/>
    <n v="64.709999999999994"/>
    <n v="1.41"/>
    <n v="82.89"/>
    <n v="8.2899999999999991"/>
    <n v="91.18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2272 KINGAROY"/>
    <s v="CALTEX Australia - Fuel"/>
    <n v="7071340000000000"/>
    <d v="2019-05-18T00:00:00"/>
    <d v="1899-12-30T14:54:00"/>
    <n v="1259"/>
    <x v="0"/>
    <n v="36.979999999999997"/>
    <n v="1.41"/>
    <n v="47.36"/>
    <n v="4.74"/>
    <n v="52.1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2272 KINGAROY"/>
    <s v="CALTEX Australia - Fuel"/>
    <n v="7071340000000000"/>
    <d v="2019-08-22T00:00:00"/>
    <d v="1899-12-30T15:12:00"/>
    <n v="1259"/>
    <x v="0"/>
    <n v="30.45"/>
    <n v="1.33"/>
    <n v="36.79"/>
    <n v="3.68"/>
    <n v="40.47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2272 KINGAROY"/>
    <s v="CALTEX Australia - Fuel"/>
    <n v="7071340000000000"/>
    <d v="2019-11-08T00:00:00"/>
    <d v="1899-12-30T07:53:00"/>
    <n v="159377"/>
    <x v="0"/>
    <n v="39.53"/>
    <n v="1.38"/>
    <n v="49.55"/>
    <n v="4.96"/>
    <n v="54.51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2272 KINGAROY"/>
    <s v="CALTEX Australia - Fuel"/>
    <n v="7071340000000000"/>
    <d v="2019-12-06T00:00:00"/>
    <d v="1899-12-30T16:18:00"/>
    <n v="165809"/>
    <x v="0"/>
    <n v="57.84"/>
    <n v="1.38"/>
    <n v="72.510000000000005"/>
    <n v="7.25"/>
    <n v="79.760000000000005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RINDALE WOOLWORTHS  S/STN"/>
    <s v="CALTEX Australia - Fuel"/>
    <n v="7071340000000000"/>
    <d v="2019-02-07T00:00:00"/>
    <d v="1899-12-30T11:09:00"/>
    <n v="129700"/>
    <x v="0"/>
    <n v="47.17"/>
    <n v="1.34"/>
    <n v="57.41"/>
    <n v="5.74"/>
    <n v="63.15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RINDALE WOOLWORTHS  S/STN"/>
    <s v="CALTEX Australia - Fuel"/>
    <n v="7071340000000000"/>
    <d v="2019-03-07T00:00:00"/>
    <d v="1899-12-30T13:21:00"/>
    <n v="127603"/>
    <x v="0"/>
    <n v="35.03"/>
    <n v="1.41"/>
    <n v="44.87"/>
    <n v="4.49"/>
    <n v="49.3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HOLT CALTEX WOOLWORTHS"/>
    <s v="CALTEX Australia - Fuel"/>
    <n v="7071340000000000"/>
    <d v="2019-03-01T00:00:00"/>
    <d v="1899-12-30T11:39:00"/>
    <n v="136269"/>
    <x v="0"/>
    <n v="52.87"/>
    <n v="1.42"/>
    <n v="68.22"/>
    <n v="6.82"/>
    <n v="75.04000000000000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HOLT CALTEX WOOLWORTHS"/>
    <s v="CALTEX Australia - Fuel"/>
    <n v="7071340000000000"/>
    <d v="2019-05-10T00:00:00"/>
    <d v="1899-12-30T07:18:00"/>
    <n v="2344"/>
    <x v="0"/>
    <n v="60.2"/>
    <n v="1.49"/>
    <n v="81.489999999999995"/>
    <n v="8.15"/>
    <n v="89.64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KAMBAH CALTEX WOOLWORTHS"/>
    <s v="CALTEX Australia - Fuel"/>
    <n v="7071340000000000"/>
    <d v="2019-03-27T00:00:00"/>
    <d v="1899-12-30T10:34:00"/>
    <n v="132331"/>
    <x v="0"/>
    <n v="48.58"/>
    <n v="1.44"/>
    <n v="63.55"/>
    <n v="6.36"/>
    <n v="69.91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KAMBAH CALTEX WOOLWORTHS"/>
    <s v="CALTEX Australia - Fuel"/>
    <n v="7071340000000000"/>
    <d v="2019-05-22T00:00:00"/>
    <d v="1899-12-30T00:07:00"/>
    <n v="1259"/>
    <x v="0"/>
    <n v="46.43"/>
    <n v="1.48"/>
    <n v="62.43"/>
    <n v="6.24"/>
    <n v="68.67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KAMBAH CALTEX WOOLWORTHS"/>
    <s v="CALTEX Australia - Fuel"/>
    <n v="7071340000000000"/>
    <d v="2019-05-30T00:00:00"/>
    <d v="1899-12-30T15:27:00"/>
    <n v="139133"/>
    <x v="0"/>
    <n v="52.45"/>
    <n v="1.48"/>
    <n v="70.52"/>
    <n v="7.05"/>
    <n v="77.569999999999993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KAMBAH CALTEX WOOLWORTHS"/>
    <s v="CALTEX Australia - Fuel"/>
    <n v="7071340000000000"/>
    <d v="2019-12-02T00:00:00"/>
    <d v="1899-12-30T08:56:00"/>
    <n v="163214"/>
    <x v="0"/>
    <n v="31.28"/>
    <n v="1.44"/>
    <n v="41.01"/>
    <n v="4.0999999999999996"/>
    <n v="45.11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NARRABRI CALTEX WOOLWORTHS"/>
    <s v="CALTEX Australia - Fuel"/>
    <n v="7071340000000000"/>
    <d v="2019-07-27T00:00:00"/>
    <d v="1899-12-30T19:41:00"/>
    <n v="143472"/>
    <x v="0"/>
    <n v="47.73"/>
    <n v="1.42"/>
    <n v="61.57"/>
    <n v="6.16"/>
    <n v="67.73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NEW LAMBTON CALTEX WOOLWORTHS"/>
    <s v="CALTEX Australia - Fuel"/>
    <n v="7071340000000000"/>
    <d v="2019-03-11T00:00:00"/>
    <d v="1899-12-30T09:55:00"/>
    <n v="131206"/>
    <x v="0"/>
    <n v="39.840000000000003"/>
    <n v="1.4"/>
    <n v="50.64"/>
    <n v="5.0599999999999996"/>
    <n v="55.7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THORNLEIGH CALTEX WOOLWORTHS"/>
    <s v="CALTEX Australia - Fuel"/>
    <n v="7071340000000000"/>
    <d v="2019-09-15T00:00:00"/>
    <d v="1899-12-30T08:58:00"/>
    <n v="149285"/>
    <x v="0"/>
    <n v="37.950000000000003"/>
    <n v="1.41"/>
    <n v="48.62"/>
    <n v="4.8600000000000003"/>
    <n v="53.48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TUGGERANONG WOOLWORTHS S/STN"/>
    <s v="CALTEX Australia - Fuel"/>
    <n v="7071340000000000"/>
    <d v="2019-01-20T00:00:00"/>
    <d v="1899-12-30T18:58:00"/>
    <n v="122060"/>
    <x v="0"/>
    <n v="59.75"/>
    <n v="1.3"/>
    <n v="70.819999999999993"/>
    <n v="7.08"/>
    <n v="77.90000000000000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TUGGERANONG WOOLWORTHS S/STN"/>
    <s v="CALTEX Australia - Fuel"/>
    <n v="7071340000000000"/>
    <d v="2019-03-03T00:00:00"/>
    <d v="1899-12-30T11:06:00"/>
    <n v="127311"/>
    <x v="0"/>
    <n v="38.69"/>
    <n v="1.41"/>
    <n v="49.55"/>
    <n v="4.96"/>
    <n v="54.51"/>
  </r>
  <r>
    <x v="407"/>
    <s v="ACT TCCS - IRPT - Flexible Transport Services - SNT Fleet"/>
    <n v="901203"/>
    <m/>
    <s v="Truck"/>
    <n v="224118"/>
    <m/>
    <s v="MITSUBISHI FUSO"/>
    <s v="ROSA"/>
    <s v="BE64D Standard 4.9 Man Bus"/>
    <s v="EG FUELCO 1529 TUGGERANONG"/>
    <s v="CALTEX Australia - Fuel"/>
    <n v="7071340000000000"/>
    <d v="2019-06-18T00:00:00"/>
    <d v="1899-12-30T10:01:00"/>
    <n v="153386"/>
    <x v="0"/>
    <n v="35.82"/>
    <n v="1.5"/>
    <n v="48.91"/>
    <n v="4.9000000000000004"/>
    <n v="53.81"/>
  </r>
  <r>
    <x v="407"/>
    <s v="ACT TCCS - IRPT - Flexible Transport Services - SNT Fleet"/>
    <n v="901203"/>
    <m/>
    <s v="Truck"/>
    <n v="224118"/>
    <m/>
    <s v="MITSUBISHI FUSO"/>
    <s v="ROSA"/>
    <s v="BE64D Standard 4.9 Man Bus"/>
    <s v="EG FUELCO 1529 TUGGERANONG"/>
    <s v="CALTEX Australia - Fuel"/>
    <n v="7071340000000000"/>
    <d v="2019-07-02T00:00:00"/>
    <d v="1899-12-30T11:02:00"/>
    <n v="153594"/>
    <x v="0"/>
    <n v="38.17"/>
    <n v="1.5"/>
    <n v="52.12"/>
    <n v="5.22"/>
    <n v="57.34"/>
  </r>
  <r>
    <x v="407"/>
    <s v="ACT TCCS - IRPT - Flexible Transport Services - SNT Fleet"/>
    <n v="901203"/>
    <m/>
    <s v="Truck"/>
    <n v="224118"/>
    <m/>
    <s v="MITSUBISHI FUSO"/>
    <s v="ROSA"/>
    <s v="BE64D Standard 4.9 Man Bus"/>
    <s v="EG FUELCO 1529 TUGGERANONG"/>
    <s v="CALTEX Australia - Fuel"/>
    <n v="7071340000000000"/>
    <d v="2019-09-24T00:00:00"/>
    <d v="1899-12-30T09:59:00"/>
    <m/>
    <x v="0"/>
    <n v="47.79"/>
    <n v="1.51"/>
    <n v="65.69"/>
    <n v="6.57"/>
    <n v="72.260000000000005"/>
  </r>
  <r>
    <x v="407"/>
    <s v="ACT TCCS - IRPT - Flexible Transport Services - SNT Fleet"/>
    <n v="901203"/>
    <m/>
    <s v="Truck"/>
    <n v="224118"/>
    <m/>
    <s v="MITSUBISHI FUSO"/>
    <s v="ROSA"/>
    <s v="BE64D Standard 4.9 Man Bus"/>
    <s v="EG FUELCO 1529 TUGGERANONG"/>
    <s v="CALTEX Australia - Fuel"/>
    <n v="7071340000000000"/>
    <d v="2019-09-27T00:00:00"/>
    <d v="1899-12-30T11:09:00"/>
    <n v="155100"/>
    <x v="0"/>
    <n v="24.91"/>
    <n v="1.51"/>
    <n v="34.24"/>
    <n v="3.43"/>
    <n v="37.67"/>
  </r>
  <r>
    <x v="407"/>
    <s v="ACT TCCS - IRPT - Flexible Transport Services - SNT Fleet"/>
    <n v="901203"/>
    <m/>
    <s v="Truck"/>
    <n v="224118"/>
    <m/>
    <s v="MITSUBISHI FUSO"/>
    <s v="ROSA"/>
    <s v="BE64D Standard 4.9 Man Bus"/>
    <s v="EG FUELCO 1560 GUNGAHLIN"/>
    <s v="CALTEX Australia - Fuel"/>
    <n v="7071340000000000"/>
    <d v="2019-10-24T00:00:00"/>
    <d v="1899-12-30T13:10:00"/>
    <n v="159813"/>
    <x v="0"/>
    <n v="27.69"/>
    <n v="1.45"/>
    <n v="36.5"/>
    <n v="3.66"/>
    <n v="40.159999999999997"/>
  </r>
  <r>
    <x v="407"/>
    <s v="ACT TCCS - IRPT - Flexible Transport Services - SNT Fleet"/>
    <n v="901203"/>
    <m/>
    <s v="Truck"/>
    <n v="224118"/>
    <m/>
    <s v="MITSUBISHI FUSO"/>
    <s v="ROSA"/>
    <s v="BE64D Standard 4.9 Man Bus"/>
    <s v="EG FUELCO 1560 GUNGAHLIN"/>
    <s v="CALTEX Australia - Fuel"/>
    <n v="7071340000000000"/>
    <d v="2019-10-29T00:00:00"/>
    <d v="1899-12-30T10:00:00"/>
    <n v="160275"/>
    <x v="0"/>
    <n v="47.71"/>
    <n v="1.45"/>
    <n v="62.89"/>
    <n v="6.29"/>
    <n v="69.180000000000007"/>
  </r>
  <r>
    <x v="407"/>
    <s v="ACT TCCS - IRPT - Flexible Transport Services - SNT Fleet"/>
    <n v="901203"/>
    <m/>
    <s v="Truck"/>
    <n v="224118"/>
    <m/>
    <s v="MITSUBISHI FUSO"/>
    <s v="ROSA"/>
    <s v="BE64D Standard 4.9 Man Bus"/>
    <s v="EG FUELCO 1709 ERINDALE"/>
    <s v="CALTEX Australia - Fuel"/>
    <n v="7071340000000000"/>
    <d v="2019-05-09T00:00:00"/>
    <d v="1899-12-30T09:51:00"/>
    <n v="152216"/>
    <x v="0"/>
    <n v="43.23"/>
    <n v="1.5"/>
    <n v="59.03"/>
    <n v="5.91"/>
    <n v="64.94"/>
  </r>
  <r>
    <x v="407"/>
    <s v="ACT TCCS - IRPT - Flexible Transport Services - SNT Fleet"/>
    <n v="901203"/>
    <m/>
    <s v="Truck"/>
    <n v="224118"/>
    <m/>
    <s v="MITSUBISHI FUSO"/>
    <s v="ROSA"/>
    <s v="BE64D Standard 4.9 Man Bus"/>
    <s v="EG FUELCO 1709 ERINDALE"/>
    <s v="CALTEX Australia - Fuel"/>
    <n v="7071340000000000"/>
    <d v="2019-05-13T00:00:00"/>
    <d v="1899-12-30T10:14:00"/>
    <n v="152410"/>
    <x v="0"/>
    <n v="33.85"/>
    <n v="1.5"/>
    <n v="46.22"/>
    <n v="4.63"/>
    <n v="50.85"/>
  </r>
  <r>
    <x v="407"/>
    <s v="ACT TCCS - IRPT - Flexible Transport Services - SNT Fleet"/>
    <n v="901203"/>
    <m/>
    <s v="Truck"/>
    <n v="224118"/>
    <m/>
    <s v="MITSUBISHI FUSO"/>
    <s v="ROSA"/>
    <s v="BE64D Standard 4.9 Man Bus"/>
    <s v="EG FUELCO 1709 ERINDALE"/>
    <s v="CALTEX Australia - Fuel"/>
    <n v="7071340000000000"/>
    <d v="2019-05-23T00:00:00"/>
    <d v="1899-12-30T00:05:00"/>
    <n v="152853"/>
    <x v="0"/>
    <n v="40.43"/>
    <n v="1.5"/>
    <n v="55.21"/>
    <n v="5.53"/>
    <n v="60.74"/>
  </r>
  <r>
    <x v="407"/>
    <s v="ACT TCCS - IRPT - Flexible Transport Services - SNT Fleet"/>
    <n v="901203"/>
    <m/>
    <s v="Truck"/>
    <n v="224118"/>
    <m/>
    <s v="MITSUBISHI FUSO"/>
    <s v="ROSA"/>
    <s v="BE64D Standard 4.9 Man Bus"/>
    <s v="EG FUELCO 1709 ERINDALE"/>
    <s v="CALTEX Australia - Fuel"/>
    <n v="7071340000000000"/>
    <d v="2019-05-31T00:00:00"/>
    <d v="1899-12-30T11:56:00"/>
    <n v="153048"/>
    <x v="0"/>
    <n v="32.96"/>
    <n v="1.5"/>
    <n v="45.01"/>
    <n v="4.51"/>
    <n v="49.52"/>
  </r>
  <r>
    <x v="407"/>
    <s v="ACT TCCS - IRPT - Flexible Transport Services - SNT Fleet"/>
    <n v="901203"/>
    <m/>
    <s v="Truck"/>
    <n v="224118"/>
    <m/>
    <s v="MITSUBISHI FUSO"/>
    <s v="ROSA"/>
    <s v="BE64D Standard 4.9 Man Bus"/>
    <s v="EG FUELCO 1709 ERINDALE"/>
    <s v="CALTEX Australia - Fuel"/>
    <n v="7071340000000000"/>
    <d v="2019-06-06T00:00:00"/>
    <d v="1899-12-30T00:13:00"/>
    <n v="153160"/>
    <x v="0"/>
    <n v="22.82"/>
    <n v="1.5"/>
    <n v="31.16"/>
    <n v="3.12"/>
    <n v="34.28"/>
  </r>
  <r>
    <x v="407"/>
    <s v="ACT TCCS - IRPT - Flexible Transport Services - SNT Fleet"/>
    <n v="901203"/>
    <m/>
    <s v="Truck"/>
    <n v="224118"/>
    <m/>
    <s v="MITSUBISHI FUSO"/>
    <s v="ROSA"/>
    <s v="BE64D Standard 4.9 Man Bus"/>
    <s v="EG FUELCO 1744 MAWSON"/>
    <s v="CALTEX Australia - Fuel"/>
    <n v="7071340000000000"/>
    <d v="2019-04-03T00:00:00"/>
    <d v="1899-12-30T10:49:00"/>
    <n v="15100"/>
    <x v="0"/>
    <n v="59.02"/>
    <n v="1.45"/>
    <n v="77.91"/>
    <n v="7.8"/>
    <n v="85.71"/>
  </r>
  <r>
    <x v="407"/>
    <s v="ACT TCCS - IRPT - Flexible Transport Services - SNT Fleet"/>
    <n v="901203"/>
    <m/>
    <s v="Truck"/>
    <n v="224118"/>
    <m/>
    <s v="MITSUBISHI FUSO"/>
    <s v="ROSA"/>
    <s v="BE64D Standard 4.9 Man Bus"/>
    <s v="EG FUELCO 1744 MAWSON"/>
    <s v="CALTEX Australia - Fuel"/>
    <n v="7071340000000000"/>
    <d v="2019-08-06T00:00:00"/>
    <d v="1899-12-30T13:12:00"/>
    <m/>
    <x v="0"/>
    <n v="28.28"/>
    <n v="1.5"/>
    <n v="38.619999999999997"/>
    <n v="3.87"/>
    <n v="42.49"/>
  </r>
  <r>
    <x v="407"/>
    <s v="ACT TCCS - IRPT - Flexible Transport Services - SNT Fleet"/>
    <n v="901203"/>
    <m/>
    <s v="Truck"/>
    <n v="224118"/>
    <m/>
    <s v="MITSUBISHI FUSO"/>
    <s v="ROSA"/>
    <s v="BE64D Standard 4.9 Man Bus"/>
    <s v="FYSHWICK S/STN"/>
    <s v="CALTEX Australia - Fuel"/>
    <n v="7071340000000000"/>
    <d v="2019-02-15T00:00:00"/>
    <d v="1899-12-30T08:42:00"/>
    <n v="150538"/>
    <x v="0"/>
    <n v="89.52"/>
    <n v="1.39"/>
    <n v="113.28"/>
    <n v="11.33"/>
    <n v="124.61"/>
  </r>
  <r>
    <x v="407"/>
    <s v="ACT TCCS - IRPT - Flexible Transport Services - SNT Fleet"/>
    <n v="901203"/>
    <m/>
    <s v="Truck"/>
    <n v="224118"/>
    <m/>
    <s v="MITSUBISHI FUSO"/>
    <s v="ROSA"/>
    <s v="BE64D Standard 4.9 Man Bus"/>
    <s v="FYSHWICK S/STN"/>
    <s v="CALTEX Australia - Fuel"/>
    <n v="7071340000000000"/>
    <d v="2019-04-16T00:00:00"/>
    <d v="1899-12-30T00:52:00"/>
    <n v="151435"/>
    <x v="0"/>
    <n v="52.76"/>
    <n v="1.49"/>
    <n v="71.56"/>
    <n v="7.16"/>
    <n v="78.72"/>
  </r>
  <r>
    <x v="407"/>
    <s v="ACT TCCS - IRPT - Flexible Transport Services - SNT Fleet"/>
    <n v="901203"/>
    <m/>
    <s v="Truck"/>
    <n v="224118"/>
    <m/>
    <s v="MITSUBISHI FUSO"/>
    <s v="ROSA"/>
    <s v="BE64D Standard 4.9 Man Bus"/>
    <s v="FYSHWICK S/STN"/>
    <s v="CALTEX Australia - Fuel"/>
    <n v="7071340000000000"/>
    <d v="2019-05-01T00:00:00"/>
    <d v="1899-12-30T08:32:00"/>
    <n v="151797"/>
    <x v="0"/>
    <n v="53.94"/>
    <n v="1.49"/>
    <n v="73.16"/>
    <n v="7.32"/>
    <n v="80.48"/>
  </r>
  <r>
    <x v="407"/>
    <s v="ACT TCCS - IRPT - Flexible Transport Services - SNT Fleet"/>
    <n v="901203"/>
    <m/>
    <s v="Truck"/>
    <n v="224118"/>
    <m/>
    <s v="MITSUBISHI FUSO"/>
    <s v="ROSA"/>
    <s v="BE64D Standard 4.9 Man Bus"/>
    <s v="FYSHWICK S/STN"/>
    <s v="CALTEX Australia - Fuel"/>
    <n v="7071340000000000"/>
    <d v="2019-05-17T00:00:00"/>
    <d v="1899-12-30T08:37:00"/>
    <n v="152622"/>
    <x v="0"/>
    <n v="32.81"/>
    <n v="1.49"/>
    <n v="44.5"/>
    <n v="4.46"/>
    <n v="48.96"/>
  </r>
  <r>
    <x v="407"/>
    <s v="ACT TCCS - IRPT - Flexible Transport Services - SNT Fleet"/>
    <n v="901203"/>
    <m/>
    <s v="Truck"/>
    <n v="224118"/>
    <m/>
    <s v="MITSUBISHI FUSO"/>
    <s v="ROSA"/>
    <s v="BE64D Standard 4.9 Man Bus"/>
    <s v="FYSHWICK S/STN"/>
    <s v="CALTEX Australia - Fuel"/>
    <n v="7071340000000000"/>
    <d v="2019-07-05T00:00:00"/>
    <d v="1899-12-30T07:40:00"/>
    <n v="153788"/>
    <x v="0"/>
    <n v="35.74"/>
    <n v="1.45"/>
    <n v="47.17"/>
    <n v="4.72"/>
    <n v="51.89"/>
  </r>
  <r>
    <x v="407"/>
    <s v="ACT TCCS - IRPT - Flexible Transport Services - SNT Fleet"/>
    <n v="901203"/>
    <m/>
    <s v="Truck"/>
    <n v="224118"/>
    <m/>
    <s v="MITSUBISHI FUSO"/>
    <s v="ROSA"/>
    <s v="BE64D Standard 4.9 Man Bus"/>
    <s v="FYSHWICK S/STN"/>
    <s v="CALTEX Australia - Fuel"/>
    <n v="7071340000000000"/>
    <d v="2019-07-18T00:00:00"/>
    <d v="1899-12-30T09:24:00"/>
    <n v="154001"/>
    <x v="0"/>
    <n v="30.72"/>
    <n v="1.43"/>
    <n v="39.99"/>
    <n v="4"/>
    <n v="43.99"/>
  </r>
  <r>
    <x v="407"/>
    <s v="ACT TCCS - IRPT - Flexible Transport Services - SNT Fleet"/>
    <n v="901203"/>
    <m/>
    <s v="Truck"/>
    <n v="224118"/>
    <m/>
    <s v="MITSUBISHI FUSO"/>
    <s v="ROSA"/>
    <s v="BE64D Standard 4.9 Man Bus"/>
    <s v="FYSHWICK S/STN"/>
    <s v="CALTEX Australia - Fuel"/>
    <n v="7071340000000000"/>
    <d v="2019-08-05T00:00:00"/>
    <d v="1899-12-30T00:23:00"/>
    <n v="254564"/>
    <x v="0"/>
    <n v="40.74"/>
    <n v="1.43"/>
    <n v="53.04"/>
    <n v="5.31"/>
    <n v="58.35"/>
  </r>
  <r>
    <x v="407"/>
    <s v="ACT TCCS - IRPT - Flexible Transport Services - SNT Fleet"/>
    <n v="901203"/>
    <m/>
    <s v="Truck"/>
    <n v="224118"/>
    <m/>
    <s v="MITSUBISHI FUSO"/>
    <s v="ROSA"/>
    <s v="BE64D Standard 4.9 Man Bus"/>
    <s v="FYSHWICK S/STN"/>
    <s v="CALTEX Australia - Fuel"/>
    <n v="7071340000000000"/>
    <d v="2019-10-04T00:00:00"/>
    <d v="1899-12-30T00:26:00"/>
    <m/>
    <x v="0"/>
    <n v="53.81"/>
    <n v="1.47"/>
    <n v="71.81"/>
    <n v="7.19"/>
    <n v="79"/>
  </r>
  <r>
    <x v="407"/>
    <s v="ACT TCCS - IRPT - Flexible Transport Services - SNT Fleet"/>
    <n v="901203"/>
    <m/>
    <s v="Truck"/>
    <n v="224118"/>
    <m/>
    <s v="MITSUBISHI FUSO"/>
    <s v="ROSA"/>
    <s v="BE64D Standard 4.9 Man Bus"/>
    <s v="FYSHWICK S/STN"/>
    <s v="CALTEX Australia - Fuel"/>
    <n v="7071340000000000"/>
    <d v="2019-10-09T00:00:00"/>
    <d v="1899-12-30T13:10:00"/>
    <m/>
    <x v="0"/>
    <n v="37.28"/>
    <n v="1.46"/>
    <n v="49.55"/>
    <n v="4.96"/>
    <n v="54.51"/>
  </r>
  <r>
    <x v="407"/>
    <s v="ACT TCCS - IRPT - Flexible Transport Services - SNT Fleet"/>
    <n v="901203"/>
    <m/>
    <s v="Truck"/>
    <n v="224118"/>
    <m/>
    <s v="MITSUBISHI FUSO"/>
    <s v="ROSA"/>
    <s v="BE64D Standard 4.9 Man Bus"/>
    <s v="FYSHWICK S/STN"/>
    <s v="CALTEX Australia - Fuel"/>
    <n v="7071340000000000"/>
    <d v="2019-10-16T00:00:00"/>
    <d v="1899-12-30T08:34:00"/>
    <n v="155825"/>
    <x v="0"/>
    <n v="39.1"/>
    <n v="1.46"/>
    <n v="51.96"/>
    <n v="5.2"/>
    <n v="57.16"/>
  </r>
  <r>
    <x v="407"/>
    <s v="ACT TCCS - IRPT - Flexible Transport Services - SNT Fleet"/>
    <n v="901203"/>
    <m/>
    <s v="Truck"/>
    <n v="224118"/>
    <m/>
    <s v="MITSUBISHI FUSO"/>
    <s v="ROSA"/>
    <s v="BE64D Standard 4.9 Man Bus"/>
    <s v="HOLT CALTEX WOOLWORTHS"/>
    <s v="CALTEX Australia - Fuel"/>
    <n v="7071340000000000"/>
    <d v="2019-05-02T00:00:00"/>
    <d v="1899-12-30T13:17:00"/>
    <n v="152000"/>
    <x v="0"/>
    <n v="38.950000000000003"/>
    <n v="1.53"/>
    <n v="54.25"/>
    <n v="5.43"/>
    <n v="59.68"/>
  </r>
  <r>
    <x v="407"/>
    <s v="ACT TCCS - IRPT - Flexible Transport Services - SNT Fleet"/>
    <n v="901203"/>
    <m/>
    <s v="Truck"/>
    <n v="224118"/>
    <m/>
    <s v="MITSUBISHI FUSO"/>
    <s v="ROSA"/>
    <s v="BE64D Standard 4.9 Man Bus"/>
    <s v="HOLT CALTEX WOOLWORTHS"/>
    <s v="CALTEX Australia - Fuel"/>
    <n v="7071340000000000"/>
    <d v="2019-10-22T00:00:00"/>
    <d v="1899-12-30T14:34:00"/>
    <n v="159465"/>
    <x v="0"/>
    <n v="27.77"/>
    <n v="1.55"/>
    <n v="39.18"/>
    <n v="3.92"/>
    <n v="43.1"/>
  </r>
  <r>
    <x v="407"/>
    <s v="ACT TCCS - IRPT - Flexible Transport Services - SNT Fleet"/>
    <n v="901203"/>
    <m/>
    <s v="Truck"/>
    <n v="224118"/>
    <m/>
    <s v="MITSUBISHI FUSO"/>
    <s v="ROSA"/>
    <s v="BE64D Standard 4.9 Man Bus"/>
    <s v="HOLT CALTEX WOOLWORTHS"/>
    <s v="CALTEX Australia - Fuel"/>
    <n v="7071340000000000"/>
    <d v="2019-10-23T00:00:00"/>
    <d v="1899-12-30T14:37:00"/>
    <n v="159638"/>
    <x v="0"/>
    <n v="25.5"/>
    <n v="1.55"/>
    <n v="35.979999999999997"/>
    <n v="3.6"/>
    <n v="39.58"/>
  </r>
  <r>
    <x v="407"/>
    <s v="ACT TCCS - IRPT - Flexible Transport Services - SNT Fleet"/>
    <n v="901203"/>
    <m/>
    <s v="Truck"/>
    <n v="224118"/>
    <m/>
    <s v="MITSUBISHI FUSO"/>
    <s v="ROSA"/>
    <s v="BE64D Standard 4.9 Man Bus"/>
    <s v="HOLT CALTEX WOOLWORTHS"/>
    <s v="CALTEX Australia - Fuel"/>
    <n v="7071340000000000"/>
    <d v="2019-10-25T00:00:00"/>
    <d v="1899-12-30T13:29:00"/>
    <n v="159990"/>
    <x v="0"/>
    <n v="40.82"/>
    <n v="1.55"/>
    <n v="57.59"/>
    <n v="5.76"/>
    <n v="63.35"/>
  </r>
  <r>
    <x v="407"/>
    <s v="ACT TCCS - IRPT - Flexible Transport Services - SNT Fleet"/>
    <n v="901203"/>
    <m/>
    <s v="Truck"/>
    <n v="224118"/>
    <m/>
    <s v="MITSUBISHI FUSO"/>
    <s v="ROSA"/>
    <s v="BE64D Standard 4.9 Man Bus"/>
    <s v="HOLT CALTEX WOOLWORTHS"/>
    <s v="CALTEX Australia - Fuel"/>
    <n v="7071340000000000"/>
    <d v="2019-10-30T00:00:00"/>
    <d v="1899-12-30T13:55:00"/>
    <n v="160525"/>
    <x v="0"/>
    <n v="46.27"/>
    <n v="1.55"/>
    <n v="65.28"/>
    <n v="6.53"/>
    <n v="71.81"/>
  </r>
  <r>
    <x v="407"/>
    <s v="ACT TCCS - IRPT - Flexible Transport Services - SNT Fleet"/>
    <n v="901203"/>
    <m/>
    <s v="Truck"/>
    <n v="224118"/>
    <m/>
    <s v="MITSUBISHI FUSO"/>
    <s v="ROSA"/>
    <s v="BE64D Standard 4.9 Man Bus"/>
    <s v="HOLT CALTEX WOOLWORTHS"/>
    <s v="CALTEX Australia - Fuel"/>
    <n v="7071340000000000"/>
    <d v="2019-10-31T00:00:00"/>
    <d v="1899-12-30T13:30:00"/>
    <n v="160705"/>
    <x v="0"/>
    <n v="31.56"/>
    <n v="1.55"/>
    <n v="44.53"/>
    <n v="4.46"/>
    <n v="48.99"/>
  </r>
  <r>
    <x v="407"/>
    <s v="ACT TCCS - IRPT - Flexible Transport Services - SNT Fleet"/>
    <n v="901203"/>
    <m/>
    <s v="Truck"/>
    <n v="224118"/>
    <m/>
    <s v="MITSUBISHI FUSO"/>
    <s v="ROSA"/>
    <s v="BE64D Standard 4.9 Man Bus"/>
    <s v="HOLT CALTEX WOOLWORTHS"/>
    <s v="CALTEX Australia - Fuel"/>
    <n v="7071340000000000"/>
    <d v="2019-11-01T00:00:00"/>
    <d v="1899-12-30T13:24:00"/>
    <n v="160865"/>
    <x v="0"/>
    <n v="31.27"/>
    <n v="1.55"/>
    <n v="44.12"/>
    <n v="4.42"/>
    <n v="48.54"/>
  </r>
  <r>
    <x v="407"/>
    <s v="ACT TCCS - IRPT - Flexible Transport Services - SNT Fleet"/>
    <n v="901203"/>
    <m/>
    <s v="Truck"/>
    <n v="224118"/>
    <m/>
    <s v="MITSUBISHI FUSO"/>
    <s v="ROSA"/>
    <s v="BE64D Standard 4.9 Man Bus"/>
    <s v="HOLT CALTEX WOOLWORTHS"/>
    <s v="CALTEX Australia - Fuel"/>
    <n v="7071340000000000"/>
    <d v="2019-11-04T00:00:00"/>
    <d v="1899-12-30T13:25:00"/>
    <n v="161017"/>
    <x v="0"/>
    <n v="36.299999999999997"/>
    <n v="1.55"/>
    <n v="51.22"/>
    <n v="5.13"/>
    <n v="56.35"/>
  </r>
  <r>
    <x v="407"/>
    <s v="ACT TCCS - IRPT - Flexible Transport Services - SNT Fleet"/>
    <n v="901203"/>
    <m/>
    <s v="Truck"/>
    <n v="224118"/>
    <m/>
    <s v="MITSUBISHI FUSO"/>
    <s v="ROSA"/>
    <s v="BE64D Standard 4.9 Man Bus"/>
    <s v="HUME WOOLWORTHS S/STN"/>
    <s v="CALTEX Australia - Fuel"/>
    <n v="7071340000000000"/>
    <d v="2019-01-03T00:00:00"/>
    <d v="1899-12-30T00:10:00"/>
    <n v="150177"/>
    <x v="0"/>
    <n v="44.18"/>
    <n v="1.45"/>
    <n v="58.32"/>
    <n v="5.84"/>
    <n v="64.16"/>
  </r>
  <r>
    <x v="407"/>
    <s v="ACT TCCS - IRPT - Flexible Transport Services - SNT Fleet"/>
    <n v="901203"/>
    <m/>
    <s v="Truck"/>
    <n v="224118"/>
    <m/>
    <s v="MITSUBISHI FUSO"/>
    <s v="ROSA"/>
    <s v="BE64D Standard 4.9 Man Bus"/>
    <s v="WESTON CALTEX WOOLWORTHS"/>
    <s v="CALTEX Australia - Fuel"/>
    <n v="7071340000000000"/>
    <d v="2019-08-15T00:00:00"/>
    <d v="1899-12-30T13:22:00"/>
    <m/>
    <x v="0"/>
    <n v="54.67"/>
    <n v="1.59"/>
    <n v="79.12"/>
    <n v="7.92"/>
    <n v="87.04"/>
  </r>
  <r>
    <x v="407"/>
    <s v="ACT TCCS - IRPT - Flexible Transport Services - SNT Fleet"/>
    <n v="901203"/>
    <m/>
    <s v="Truck"/>
    <n v="224118"/>
    <m/>
    <s v="MITSUBISHI FUSO"/>
    <s v="ROSA"/>
    <s v="BE64D Standard 4.9 Man Bus"/>
    <s v="WESTON CALTEX WOOLWORTHS"/>
    <s v="CALTEX Australia - Fuel"/>
    <n v="7071340000000000"/>
    <d v="2019-09-19T00:00:00"/>
    <d v="1899-12-30T13:13:00"/>
    <n v="194926"/>
    <x v="0"/>
    <n v="27.69"/>
    <n v="1.55"/>
    <n v="39.06"/>
    <n v="3.91"/>
    <n v="42.97"/>
  </r>
  <r>
    <x v="408"/>
    <s v="ACT TCCS - IRPT - Flexible Transport Services - SNT Fleet"/>
    <n v="903605"/>
    <m/>
    <s v="Bus"/>
    <n v="224116"/>
    <m/>
    <s v="MITSUBISHI FUSO"/>
    <s v="ROSA"/>
    <s v="BE64D Standard 4.9 Man Bus"/>
    <s v="BELCONNEN WOOLWORTHS S/STN"/>
    <s v="CALTEX Australia - Fuel"/>
    <n v="7071340000000000"/>
    <d v="2019-01-18T00:00:00"/>
    <d v="1899-12-30T14:01:00"/>
    <n v="188204"/>
    <x v="0"/>
    <n v="45.34"/>
    <n v="1.47"/>
    <n v="60.67"/>
    <n v="6.07"/>
    <n v="66.739999999999995"/>
  </r>
  <r>
    <x v="408"/>
    <s v="ACT TCCS - IRPT - Flexible Transport Services - SNT Fleet"/>
    <n v="903605"/>
    <m/>
    <s v="Bus"/>
    <n v="224116"/>
    <m/>
    <s v="MITSUBISHI FUSO"/>
    <s v="ROSA"/>
    <s v="BE64D Standard 4.9 Man Bus"/>
    <s v="CALTEX  HUGHES"/>
    <s v="CALTEX Australia - Fuel"/>
    <n v="7071340000000000"/>
    <d v="2019-09-06T00:00:00"/>
    <d v="1899-12-30T11:12:00"/>
    <n v="194447"/>
    <x v="0"/>
    <n v="37.479999999999997"/>
    <n v="1.5"/>
    <n v="51.17"/>
    <n v="5.12"/>
    <n v="56.29"/>
  </r>
  <r>
    <x v="408"/>
    <s v="ACT TCCS - IRPT - Flexible Transport Services - SNT Fleet"/>
    <n v="903605"/>
    <m/>
    <s v="Bus"/>
    <n v="224116"/>
    <m/>
    <s v="MITSUBISHI FUSO"/>
    <s v="ROSA"/>
    <s v="BE64D Standard 4.9 Man Bus"/>
    <s v="CALTEX  HUGHES"/>
    <s v="CALTEX Australia - Fuel"/>
    <n v="7071340000000000"/>
    <d v="2019-10-04T00:00:00"/>
    <d v="1899-12-30T11:55:00"/>
    <n v="195604"/>
    <x v="0"/>
    <n v="35.99"/>
    <n v="1.55"/>
    <n v="50.78"/>
    <n v="5.08"/>
    <n v="55.86"/>
  </r>
  <r>
    <x v="408"/>
    <s v="ACT TCCS - IRPT - Flexible Transport Services - SNT Fleet"/>
    <n v="903605"/>
    <m/>
    <s v="Bus"/>
    <n v="224116"/>
    <m/>
    <s v="MITSUBISHI FUSO"/>
    <s v="ROSA"/>
    <s v="BE64D Standard 4.9 Man Bus"/>
    <s v="CALTEX  HUGHES"/>
    <s v="CALTEX Australia - Fuel"/>
    <n v="7071340000000000"/>
    <d v="2019-10-21T00:00:00"/>
    <d v="1899-12-30T14:18:00"/>
    <m/>
    <x v="0"/>
    <n v="48.3"/>
    <n v="1.55"/>
    <n v="68.150000000000006"/>
    <n v="6.82"/>
    <n v="74.97"/>
  </r>
  <r>
    <x v="408"/>
    <s v="ACT TCCS - IRPT - Flexible Transport Services - SNT Fleet"/>
    <n v="903605"/>
    <m/>
    <s v="Bus"/>
    <n v="224116"/>
    <m/>
    <s v="MITSUBISHI FUSO"/>
    <s v="ROSA"/>
    <s v="BE64D Standard 4.9 Man Bus"/>
    <s v="CALTEX KALEEN STAR MART"/>
    <s v="CALTEX Australia - Fuel"/>
    <n v="7071340000000000"/>
    <d v="2019-04-09T00:00:00"/>
    <d v="1899-12-30T13:27:00"/>
    <n v="1568"/>
    <x v="0"/>
    <n v="59.19"/>
    <n v="1.47"/>
    <n v="79.209999999999994"/>
    <n v="7.93"/>
    <n v="87.14"/>
  </r>
  <r>
    <x v="408"/>
    <s v="ACT TCCS - IRPT - Flexible Transport Services - SNT Fleet"/>
    <n v="903605"/>
    <m/>
    <s v="Bus"/>
    <n v="224116"/>
    <m/>
    <s v="MITSUBISHI FUSO"/>
    <s v="ROSA"/>
    <s v="BE64D Standard 4.9 Man Bus"/>
    <s v="CALWELL CALTEX WOOLWORTHS"/>
    <s v="CALTEX Australia - Fuel"/>
    <n v="7071340000000000"/>
    <d v="2019-01-03T00:00:00"/>
    <d v="1899-12-30T14:33:00"/>
    <n v="187184"/>
    <x v="0"/>
    <n v="32.22"/>
    <n v="1.45"/>
    <n v="42.53"/>
    <n v="4.26"/>
    <n v="46.79"/>
  </r>
  <r>
    <x v="408"/>
    <s v="ACT TCCS - IRPT - Flexible Transport Services - SNT Fleet"/>
    <n v="903605"/>
    <m/>
    <s v="Bus"/>
    <n v="224116"/>
    <m/>
    <s v="MITSUBISHI FUSO"/>
    <s v="ROSA"/>
    <s v="BE64D Standard 4.9 Man Bus"/>
    <s v="CALWELL CALTEX WOOLWORTHS"/>
    <s v="CALTEX Australia - Fuel"/>
    <n v="7071340000000000"/>
    <d v="2019-01-25T00:00:00"/>
    <d v="1899-12-30T14:18:00"/>
    <n v="188509"/>
    <x v="0"/>
    <n v="66.8"/>
    <n v="1.46"/>
    <n v="88.66"/>
    <n v="8.8699999999999992"/>
    <n v="97.53"/>
  </r>
  <r>
    <x v="408"/>
    <s v="ACT TCCS - IRPT - Flexible Transport Services - SNT Fleet"/>
    <n v="903605"/>
    <m/>
    <s v="Bus"/>
    <n v="224116"/>
    <m/>
    <s v="MITSUBISHI FUSO"/>
    <s v="ROSA"/>
    <s v="BE64D Standard 4.9 Man Bus"/>
    <s v="CALWELL CALTEX WOOLWORTHS"/>
    <s v="CALTEX Australia - Fuel"/>
    <n v="7071340000000000"/>
    <d v="2019-05-17T00:00:00"/>
    <d v="1899-12-30T09:47:00"/>
    <n v="190420"/>
    <x v="0"/>
    <n v="34.28"/>
    <n v="1.53"/>
    <n v="47.75"/>
    <n v="4.78"/>
    <n v="52.53"/>
  </r>
  <r>
    <x v="408"/>
    <s v="ACT TCCS - IRPT - Flexible Transport Services - SNT Fleet"/>
    <n v="903605"/>
    <m/>
    <s v="Bus"/>
    <n v="224116"/>
    <m/>
    <s v="MITSUBISHI FUSO"/>
    <s v="ROSA"/>
    <s v="BE64D Standard 4.9 Man Bus"/>
    <s v="CALWELL CALTEX WOOLWORTHS"/>
    <s v="CALTEX Australia - Fuel"/>
    <n v="7071340000000000"/>
    <d v="2019-07-17T00:00:00"/>
    <d v="1899-12-30T08:35:00"/>
    <n v="191800"/>
    <x v="0"/>
    <n v="40.1"/>
    <n v="1.52"/>
    <n v="55.48"/>
    <n v="5.55"/>
    <n v="61.03"/>
  </r>
  <r>
    <x v="408"/>
    <s v="ACT TCCS - IRPT - Flexible Transport Services - SNT Fleet"/>
    <n v="903605"/>
    <m/>
    <s v="Bus"/>
    <n v="224116"/>
    <m/>
    <s v="MITSUBISHI FUSO"/>
    <s v="ROSA"/>
    <s v="BE64D Standard 4.9 Man Bus"/>
    <s v="CALWELL CALTEX WOOLWORTHS"/>
    <s v="CALTEX Australia - Fuel"/>
    <n v="7071340000000000"/>
    <d v="2019-07-18T00:00:00"/>
    <d v="1899-12-30T11:34:00"/>
    <n v="191964"/>
    <x v="0"/>
    <n v="27.84"/>
    <n v="1.52"/>
    <n v="38.520000000000003"/>
    <n v="3.86"/>
    <n v="42.38"/>
  </r>
  <r>
    <x v="408"/>
    <s v="ACT TCCS - IRPT - Flexible Transport Services - SNT Fleet"/>
    <n v="903605"/>
    <m/>
    <s v="Bus"/>
    <n v="224116"/>
    <m/>
    <s v="MITSUBISHI FUSO"/>
    <s v="ROSA"/>
    <s v="BE64D Standard 4.9 Man Bus"/>
    <s v="CALWELL CALTEX WOOLWORTHS"/>
    <s v="CALTEX Australia - Fuel"/>
    <n v="7071340000000000"/>
    <d v="2019-08-15T00:00:00"/>
    <d v="1899-12-30T10:29:00"/>
    <n v="193645"/>
    <x v="0"/>
    <n v="33.68"/>
    <n v="1.5"/>
    <n v="45.99"/>
    <n v="4.5999999999999996"/>
    <n v="50.59"/>
  </r>
  <r>
    <x v="408"/>
    <s v="ACT TCCS - IRPT - Flexible Transport Services - SNT Fleet"/>
    <n v="903605"/>
    <m/>
    <s v="Bus"/>
    <n v="224116"/>
    <m/>
    <s v="MITSUBISHI FUSO"/>
    <s v="ROSA"/>
    <s v="BE64D Standard 4.9 Man Bus"/>
    <s v="CALWELL CALTEX WOOLWORTHS"/>
    <s v="CALTEX Australia - Fuel"/>
    <n v="7071340000000000"/>
    <d v="2019-08-23T00:00:00"/>
    <d v="1899-12-30T00:25:00"/>
    <n v="194029"/>
    <x v="0"/>
    <n v="67.67"/>
    <n v="1.5"/>
    <n v="92.4"/>
    <n v="9.25"/>
    <n v="101.65"/>
  </r>
  <r>
    <x v="408"/>
    <s v="ACT TCCS - IRPT - Flexible Transport Services - SNT Fleet"/>
    <n v="903605"/>
    <m/>
    <s v="Bus"/>
    <n v="224116"/>
    <m/>
    <s v="MITSUBISHI FUSO"/>
    <s v="ROSA"/>
    <s v="BE64D Standard 4.9 Man Bus"/>
    <s v="CALWELL CALTEX WOOLWORTHS"/>
    <s v="CALTEX Australia - Fuel"/>
    <n v="7071340000000000"/>
    <d v="2019-08-30T00:00:00"/>
    <d v="1899-12-30T10:50:00"/>
    <n v="19424"/>
    <x v="0"/>
    <n v="38.99"/>
    <n v="1.5"/>
    <n v="53.24"/>
    <n v="5.33"/>
    <n v="58.57"/>
  </r>
  <r>
    <x v="408"/>
    <s v="ACT TCCS - IRPT - Flexible Transport Services - SNT Fleet"/>
    <n v="903605"/>
    <m/>
    <s v="Bus"/>
    <n v="224116"/>
    <m/>
    <s v="MITSUBISHI FUSO"/>
    <s v="ROSA"/>
    <s v="BE64D Standard 4.9 Man Bus"/>
    <s v="EG FUELCO 1529 TUGGERANONG"/>
    <s v="CALTEX Australia - Fuel"/>
    <n v="7071340000000000"/>
    <d v="2019-07-26T00:00:00"/>
    <d v="1899-12-30T13:00:00"/>
    <n v="192606"/>
    <x v="0"/>
    <n v="39.92"/>
    <n v="1.5"/>
    <n v="54.51"/>
    <n v="5.46"/>
    <n v="59.97"/>
  </r>
  <r>
    <x v="408"/>
    <s v="ACT TCCS - IRPT - Flexible Transport Services - SNT Fleet"/>
    <n v="903605"/>
    <m/>
    <s v="Bus"/>
    <n v="224116"/>
    <m/>
    <s v="MITSUBISHI FUSO"/>
    <s v="ROSA"/>
    <s v="BE64D Standard 4.9 Man Bus"/>
    <s v="EG FUELCO 1529 TUGGERANONG"/>
    <s v="CALTEX Australia - Fuel"/>
    <n v="7071340000000000"/>
    <d v="2019-08-02T00:00:00"/>
    <d v="1899-12-30T11:09:00"/>
    <n v="193028"/>
    <x v="0"/>
    <n v="41.62"/>
    <n v="1.5"/>
    <n v="56.83"/>
    <n v="5.69"/>
    <n v="62.52"/>
  </r>
  <r>
    <x v="408"/>
    <s v="ACT TCCS - IRPT - Flexible Transport Services - SNT Fleet"/>
    <n v="903605"/>
    <m/>
    <s v="Bus"/>
    <n v="224116"/>
    <m/>
    <s v="MITSUBISHI FUSO"/>
    <s v="ROSA"/>
    <s v="BE64D Standard 4.9 Man Bus"/>
    <s v="EG FUELCO 1529 TUGGERANONG"/>
    <s v="CALTEX Australia - Fuel"/>
    <n v="7071340000000000"/>
    <d v="2019-08-07T00:00:00"/>
    <d v="1899-12-30T00:15:00"/>
    <n v="193221"/>
    <x v="0"/>
    <n v="33.24"/>
    <n v="1.5"/>
    <n v="45.39"/>
    <n v="4.54"/>
    <n v="49.93"/>
  </r>
  <r>
    <x v="408"/>
    <s v="ACT TCCS - IRPT - Flexible Transport Services - SNT Fleet"/>
    <n v="903605"/>
    <m/>
    <s v="Bus"/>
    <n v="224116"/>
    <m/>
    <s v="MITSUBISHI FUSO"/>
    <s v="ROSA"/>
    <s v="BE64D Standard 4.9 Man Bus"/>
    <s v="EG FUELCO 1529 TUGGERANONG"/>
    <s v="CALTEX Australia - Fuel"/>
    <n v="7071340000000000"/>
    <d v="2019-08-13T00:00:00"/>
    <d v="1899-12-30T10:19:00"/>
    <n v="193457"/>
    <x v="0"/>
    <n v="41.68"/>
    <n v="1.5"/>
    <n v="56.91"/>
    <n v="5.7"/>
    <n v="62.61"/>
  </r>
  <r>
    <x v="408"/>
    <s v="ACT TCCS - IRPT - Flexible Transport Services - SNT Fleet"/>
    <n v="903605"/>
    <m/>
    <s v="Bus"/>
    <n v="224116"/>
    <m/>
    <s v="MITSUBISHI FUSO"/>
    <s v="ROSA"/>
    <s v="BE64D Standard 4.9 Man Bus"/>
    <s v="EG FUELCO 1529 TUGGERANONG"/>
    <s v="CALTEX Australia - Fuel"/>
    <n v="7071340000000000"/>
    <d v="2019-10-18T00:00:00"/>
    <d v="1899-12-30T10:56:00"/>
    <m/>
    <x v="0"/>
    <n v="48.06"/>
    <n v="1.51"/>
    <n v="66.06"/>
    <n v="6.61"/>
    <n v="72.67"/>
  </r>
  <r>
    <x v="408"/>
    <s v="ACT TCCS - IRPT - Flexible Transport Services - SNT Fleet"/>
    <n v="903605"/>
    <m/>
    <s v="Bus"/>
    <n v="224116"/>
    <m/>
    <s v="MITSUBISHI FUSO"/>
    <s v="ROSA"/>
    <s v="BE64D Standard 4.9 Man Bus"/>
    <s v="EG FUELCO 1709 ERINDALE"/>
    <s v="CALTEX Australia - Fuel"/>
    <n v="7071340000000000"/>
    <d v="2019-07-08T00:00:00"/>
    <d v="1899-12-30T09:51:00"/>
    <n v="191200"/>
    <x v="0"/>
    <n v="36.81"/>
    <n v="1.5"/>
    <n v="50.26"/>
    <n v="5.03"/>
    <n v="55.29"/>
  </r>
  <r>
    <x v="408"/>
    <s v="ACT TCCS - IRPT - Flexible Transport Services - SNT Fleet"/>
    <n v="903605"/>
    <m/>
    <s v="Bus"/>
    <n v="224116"/>
    <m/>
    <s v="MITSUBISHI FUSO"/>
    <s v="ROSA"/>
    <s v="BE64D Standard 4.9 Man Bus"/>
    <s v="EG FUELCO 1709 ERINDALE"/>
    <s v="CALTEX Australia - Fuel"/>
    <n v="7071340000000000"/>
    <d v="2019-07-11T00:00:00"/>
    <d v="1899-12-30T11:15:00"/>
    <n v="191562"/>
    <x v="0"/>
    <n v="62.8"/>
    <n v="1.5"/>
    <n v="85.75"/>
    <n v="8.58"/>
    <n v="94.33"/>
  </r>
  <r>
    <x v="408"/>
    <s v="ACT TCCS - IRPT - Flexible Transport Services - SNT Fleet"/>
    <n v="903605"/>
    <m/>
    <s v="Bus"/>
    <n v="224116"/>
    <m/>
    <s v="MITSUBISHI FUSO"/>
    <s v="ROSA"/>
    <s v="BE64D Standard 4.9 Man Bus"/>
    <s v="EG FUELCO 1709 ERINDALE"/>
    <s v="CALTEX Australia - Fuel"/>
    <n v="7071340000000000"/>
    <d v="2019-07-24T00:00:00"/>
    <d v="1899-12-30T07:19:00"/>
    <n v="192362"/>
    <x v="0"/>
    <n v="34.880000000000003"/>
    <n v="1.5"/>
    <n v="47.63"/>
    <n v="4.7699999999999996"/>
    <n v="52.4"/>
  </r>
  <r>
    <x v="408"/>
    <s v="ACT TCCS - IRPT - Flexible Transport Services - SNT Fleet"/>
    <n v="903605"/>
    <m/>
    <s v="Bus"/>
    <n v="224116"/>
    <m/>
    <s v="MITSUBISHI FUSO"/>
    <s v="ROSA"/>
    <s v="BE64D Standard 4.9 Man Bus"/>
    <s v="EG FUELCO 1709 ERINDALE"/>
    <s v="CALTEX Australia - Fuel"/>
    <n v="7071340000000000"/>
    <d v="2019-09-16T00:00:00"/>
    <d v="1899-12-30T00:50:00"/>
    <n v="194729"/>
    <x v="0"/>
    <n v="47.65"/>
    <n v="1.45"/>
    <n v="62.9"/>
    <n v="6.3"/>
    <n v="69.2"/>
  </r>
  <r>
    <x v="408"/>
    <s v="ACT TCCS - IRPT - Flexible Transport Services - SNT Fleet"/>
    <n v="903605"/>
    <m/>
    <s v="Bus"/>
    <n v="224116"/>
    <m/>
    <s v="MITSUBISHI FUSO"/>
    <s v="ROSA"/>
    <s v="BE64D Standard 4.9 Man Bus"/>
    <s v="EG FUELCO 1744 MAWSON"/>
    <s v="CALTEX Australia - Fuel"/>
    <n v="7071340000000000"/>
    <d v="2019-04-16T00:00:00"/>
    <d v="1899-12-30T10:38:00"/>
    <n v="190023"/>
    <x v="0"/>
    <n v="38.04"/>
    <n v="1.5"/>
    <n v="51.95"/>
    <n v="5.2"/>
    <n v="57.15"/>
  </r>
  <r>
    <x v="408"/>
    <s v="ACT TCCS - IRPT - Flexible Transport Services - SNT Fleet"/>
    <n v="903605"/>
    <m/>
    <s v="Bus"/>
    <n v="224116"/>
    <m/>
    <s v="MITSUBISHI FUSO"/>
    <s v="ROSA"/>
    <s v="BE64D Standard 4.9 Man Bus"/>
    <s v="EG FUELCO 1744 MAWSON"/>
    <s v="CALTEX Australia - Fuel"/>
    <n v="7071340000000000"/>
    <d v="2019-09-24T00:00:00"/>
    <d v="1899-12-30T08:58:00"/>
    <m/>
    <x v="0"/>
    <n v="35.49"/>
    <n v="1.5"/>
    <n v="48.46"/>
    <n v="4.8499999999999996"/>
    <n v="53.31"/>
  </r>
  <r>
    <x v="408"/>
    <s v="ACT TCCS - IRPT - Flexible Transport Services - SNT Fleet"/>
    <n v="903605"/>
    <m/>
    <s v="Bus"/>
    <n v="224116"/>
    <m/>
    <s v="MITSUBISHI FUSO"/>
    <s v="ROSA"/>
    <s v="BE64D Standard 4.9 Man Bus"/>
    <s v="ERINDALE WOOLWORTHS  S/STN"/>
    <s v="CALTEX Australia - Fuel"/>
    <n v="7071340000000000"/>
    <d v="2019-01-08T00:00:00"/>
    <d v="1899-12-30T08:24:00"/>
    <n v="187436"/>
    <x v="0"/>
    <n v="47.35"/>
    <n v="1.45"/>
    <n v="62.5"/>
    <n v="6.26"/>
    <n v="68.760000000000005"/>
  </r>
  <r>
    <x v="408"/>
    <s v="ACT TCCS - IRPT - Flexible Transport Services - SNT Fleet"/>
    <n v="903605"/>
    <m/>
    <s v="Bus"/>
    <n v="224116"/>
    <m/>
    <s v="MITSUBISHI FUSO"/>
    <s v="ROSA"/>
    <s v="BE64D Standard 4.9 Man Bus"/>
    <s v="ERINDALE WOOLWORTHS  S/STN"/>
    <s v="CALTEX Australia - Fuel"/>
    <n v="7071340000000000"/>
    <d v="2019-03-21T00:00:00"/>
    <d v="1899-12-30T09:07:00"/>
    <n v="189265"/>
    <x v="0"/>
    <n v="32.369999999999997"/>
    <n v="1.45"/>
    <n v="42.73"/>
    <n v="4.28"/>
    <n v="47.01"/>
  </r>
  <r>
    <x v="408"/>
    <s v="ACT TCCS - IRPT - Flexible Transport Services - SNT Fleet"/>
    <n v="903605"/>
    <m/>
    <s v="Bus"/>
    <n v="224116"/>
    <m/>
    <s v="MITSUBISHI FUSO"/>
    <s v="ROSA"/>
    <s v="BE64D Standard 4.9 Man Bus"/>
    <s v="FYSHWICK S/STN"/>
    <s v="CALTEX Australia - Fuel"/>
    <n v="7071340000000000"/>
    <d v="2019-01-10T00:00:00"/>
    <d v="1899-12-30T00:31:00"/>
    <n v="187818"/>
    <x v="0"/>
    <n v="41.4"/>
    <n v="1.4"/>
    <n v="52.76"/>
    <n v="5.28"/>
    <n v="58.04"/>
  </r>
  <r>
    <x v="408"/>
    <s v="ACT TCCS - IRPT - Flexible Transport Services - SNT Fleet"/>
    <n v="903605"/>
    <m/>
    <s v="Bus"/>
    <n v="224116"/>
    <m/>
    <s v="MITSUBISHI FUSO"/>
    <s v="ROSA"/>
    <s v="BE64D Standard 4.9 Man Bus"/>
    <s v="FYSHWICK S/STN"/>
    <s v="CALTEX Australia - Fuel"/>
    <n v="7071340000000000"/>
    <d v="2019-03-08T00:00:00"/>
    <d v="1899-12-30T09:39:00"/>
    <n v="188761"/>
    <x v="0"/>
    <n v="53.4"/>
    <n v="1.43"/>
    <n v="69.52"/>
    <n v="6.96"/>
    <n v="76.48"/>
  </r>
  <r>
    <x v="408"/>
    <s v="ACT TCCS - IRPT - Flexible Transport Services - SNT Fleet"/>
    <n v="903605"/>
    <m/>
    <s v="Bus"/>
    <n v="224116"/>
    <m/>
    <s v="MITSUBISHI FUSO"/>
    <s v="ROSA"/>
    <s v="BE64D Standard 4.9 Man Bus"/>
    <s v="FYSHWICK S/STN"/>
    <s v="CALTEX Australia - Fuel"/>
    <n v="7071340000000000"/>
    <d v="2019-03-15T00:00:00"/>
    <d v="1899-12-30T08:40:00"/>
    <n v="188929"/>
    <x v="0"/>
    <n v="30.96"/>
    <n v="1.45"/>
    <n v="40.86"/>
    <n v="4.09"/>
    <n v="44.95"/>
  </r>
  <r>
    <x v="408"/>
    <s v="ACT TCCS - IRPT - Flexible Transport Services - SNT Fleet"/>
    <n v="903605"/>
    <m/>
    <s v="Bus"/>
    <n v="224116"/>
    <m/>
    <s v="MITSUBISHI FUSO"/>
    <s v="ROSA"/>
    <s v="BE64D Standard 4.9 Man Bus"/>
    <s v="FYSHWICK S/STN"/>
    <s v="CALTEX Australia - Fuel"/>
    <n v="7071340000000000"/>
    <d v="2019-04-23T00:00:00"/>
    <d v="1899-12-30T08:28:00"/>
    <n v="190209"/>
    <x v="0"/>
    <n v="35.85"/>
    <n v="1.49"/>
    <n v="48.63"/>
    <n v="4.87"/>
    <n v="53.5"/>
  </r>
  <r>
    <x v="408"/>
    <s v="ACT TCCS - IRPT - Flexible Transport Services - SNT Fleet"/>
    <n v="903605"/>
    <m/>
    <s v="Bus"/>
    <n v="224116"/>
    <m/>
    <s v="MITSUBISHI FUSO"/>
    <s v="ROSA"/>
    <s v="BE64D Standard 4.9 Man Bus"/>
    <s v="FYSHWICK S/STN"/>
    <s v="CALTEX Australia - Fuel"/>
    <n v="7071340000000000"/>
    <d v="2019-06-21T00:00:00"/>
    <d v="1899-12-30T13:24:00"/>
    <m/>
    <x v="0"/>
    <n v="59.17"/>
    <n v="1.4"/>
    <n v="75.31"/>
    <n v="7.54"/>
    <n v="82.85"/>
  </r>
  <r>
    <x v="408"/>
    <s v="ACT TCCS - IRPT - Flexible Transport Services - SNT Fleet"/>
    <n v="903605"/>
    <m/>
    <s v="Bus"/>
    <n v="224116"/>
    <m/>
    <s v="MITSUBISHI FUSO"/>
    <s v="ROSA"/>
    <s v="BE64D Standard 4.9 Man Bus"/>
    <s v="FYSHWICK S/STN"/>
    <s v="CALTEX Australia - Fuel"/>
    <n v="7071340000000000"/>
    <d v="2019-06-27T00:00:00"/>
    <d v="1899-12-30T11:39:00"/>
    <n v="191140"/>
    <x v="0"/>
    <n v="48.2"/>
    <n v="1.4"/>
    <n v="61.35"/>
    <n v="6.14"/>
    <n v="67.489999999999995"/>
  </r>
  <r>
    <x v="408"/>
    <s v="ACT TCCS - IRPT - Flexible Transport Services - SNT Fleet"/>
    <n v="903605"/>
    <m/>
    <s v="Bus"/>
    <n v="224116"/>
    <m/>
    <s v="MITSUBISHI FUSO"/>
    <s v="ROSA"/>
    <s v="BE64D Standard 4.9 Man Bus"/>
    <s v="FYSHWICK S/STN"/>
    <s v="CALTEX Australia - Fuel"/>
    <n v="7071340000000000"/>
    <d v="2019-07-22T00:00:00"/>
    <d v="1899-12-30T10:24:00"/>
    <n v="192152"/>
    <x v="0"/>
    <n v="31.67"/>
    <n v="1.43"/>
    <n v="41.23"/>
    <n v="4.13"/>
    <n v="45.36"/>
  </r>
  <r>
    <x v="408"/>
    <s v="ACT TCCS - IRPT - Flexible Transport Services - SNT Fleet"/>
    <n v="903605"/>
    <m/>
    <s v="Bus"/>
    <n v="224116"/>
    <m/>
    <s v="MITSUBISHI FUSO"/>
    <s v="ROSA"/>
    <s v="BE64D Standard 4.9 Man Bus"/>
    <s v="FYSHWICK S/STN"/>
    <s v="CALTEX Australia - Fuel"/>
    <n v="7071340000000000"/>
    <d v="2019-10-01T00:00:00"/>
    <d v="1899-12-30T10:10:00"/>
    <n v="195395"/>
    <x v="0"/>
    <n v="47.25"/>
    <n v="1.47"/>
    <n v="63.05"/>
    <n v="6.31"/>
    <n v="69.36"/>
  </r>
  <r>
    <x v="408"/>
    <s v="ACT TCCS - IRPT - Flexible Transport Services - SNT Fleet"/>
    <n v="903605"/>
    <m/>
    <s v="Bus"/>
    <n v="224116"/>
    <m/>
    <s v="MITSUBISHI FUSO"/>
    <s v="ROSA"/>
    <s v="BE64D Standard 4.9 Man Bus"/>
    <s v="FYSHWICK S/STN"/>
    <s v="CALTEX Australia - Fuel"/>
    <n v="7071340000000000"/>
    <d v="2019-10-14T00:00:00"/>
    <d v="1899-12-30T08:47:00"/>
    <n v="195820"/>
    <x v="0"/>
    <n v="33.22"/>
    <n v="1.46"/>
    <n v="44.15"/>
    <n v="4.42"/>
    <n v="48.57"/>
  </r>
  <r>
    <x v="408"/>
    <s v="ACT TCCS - IRPT - Flexible Transport Services - SNT Fleet"/>
    <n v="903605"/>
    <m/>
    <s v="Bus"/>
    <n v="224116"/>
    <m/>
    <s v="MITSUBISHI FUSO"/>
    <s v="ROSA"/>
    <s v="BE64D Standard 4.9 Man Bus"/>
    <s v="FYSHWICK S/STN"/>
    <s v="CALTEX Australia - Fuel"/>
    <n v="7071340000000000"/>
    <d v="2019-10-16T00:00:00"/>
    <d v="1899-12-30T13:26:00"/>
    <m/>
    <x v="0"/>
    <n v="53.9"/>
    <n v="1.46"/>
    <n v="71.64"/>
    <n v="7.17"/>
    <n v="78.81"/>
  </r>
  <r>
    <x v="408"/>
    <s v="ACT TCCS - IRPT - Flexible Transport Services - SNT Fleet"/>
    <n v="903605"/>
    <m/>
    <s v="Bus"/>
    <n v="224116"/>
    <m/>
    <s v="MITSUBISHI FUSO"/>
    <s v="ROSA"/>
    <s v="BE64D Standard 4.9 Man Bus"/>
    <s v="HUME WOOLWORTHS S/STN"/>
    <s v="CALTEX Australia - Fuel"/>
    <n v="7071340000000000"/>
    <d v="2019-01-15T00:00:00"/>
    <d v="1899-12-30T08:31:00"/>
    <n v="187979"/>
    <x v="0"/>
    <n v="50.41"/>
    <n v="1.45"/>
    <n v="66.55"/>
    <n v="6.66"/>
    <n v="73.209999999999994"/>
  </r>
  <r>
    <x v="408"/>
    <s v="ACT TCCS - IRPT - Flexible Transport Services - SNT Fleet"/>
    <n v="903605"/>
    <m/>
    <s v="Bus"/>
    <n v="224116"/>
    <m/>
    <s v="MITSUBISHI FUSO"/>
    <s v="ROSA"/>
    <s v="BE64D Standard 4.9 Man Bus"/>
    <s v="HUME WOOLWORTHS S/STN"/>
    <s v="CALTEX Australia - Fuel"/>
    <n v="7071340000000000"/>
    <d v="2019-03-22T00:00:00"/>
    <d v="1899-12-30T10:43:00"/>
    <n v="189468"/>
    <x v="0"/>
    <n v="32.67"/>
    <n v="1.47"/>
    <n v="43.72"/>
    <n v="4.38"/>
    <n v="48.1"/>
  </r>
  <r>
    <x v="408"/>
    <s v="ACT TCCS - IRPT - Flexible Transport Services - SNT Fleet"/>
    <n v="903605"/>
    <m/>
    <s v="Bus"/>
    <n v="224116"/>
    <m/>
    <s v="MITSUBISHI FUSO"/>
    <s v="ROSA"/>
    <s v="BE64D Standard 4.9 Man Bus"/>
    <s v="MAWSON WOOLWORTHS S/STN"/>
    <s v="CALTEX Australia - Fuel"/>
    <n v="7071340000000000"/>
    <d v="2019-01-02T00:00:00"/>
    <d v="1899-12-30T10:15:00"/>
    <n v="187004"/>
    <x v="0"/>
    <n v="29.81"/>
    <n v="1.45"/>
    <n v="39.35"/>
    <n v="3.94"/>
    <n v="43.29"/>
  </r>
  <r>
    <x v="408"/>
    <s v="ACT TCCS - IRPT - Flexible Transport Services - SNT Fleet"/>
    <n v="903605"/>
    <m/>
    <s v="Bus"/>
    <n v="224116"/>
    <m/>
    <s v="MITSUBISHI FUSO"/>
    <s v="ROSA"/>
    <s v="BE64D Standard 4.9 Man Bus"/>
    <s v="WESTON CALTEX WOOLWORTHS"/>
    <s v="CALTEX Australia - Fuel"/>
    <n v="7071340000000000"/>
    <d v="2019-03-18T00:00:00"/>
    <d v="1899-12-30T11:06:00"/>
    <n v="189083"/>
    <x v="0"/>
    <n v="27.53"/>
    <n v="1.54"/>
    <n v="38.590000000000003"/>
    <n v="3.86"/>
    <n v="42.45"/>
  </r>
  <r>
    <x v="408"/>
    <s v="ACT TCCS - IRPT - Flexible Transport Services - SNT Fleet"/>
    <n v="903605"/>
    <m/>
    <s v="Bus"/>
    <n v="224116"/>
    <m/>
    <s v="MITSUBISHI FUSO"/>
    <s v="ROSA"/>
    <s v="BE64D Standard 4.9 Man Bus"/>
    <s v="WESTON CALTEX WOOLWORTHS"/>
    <s v="CALTEX Australia - Fuel"/>
    <n v="7071340000000000"/>
    <d v="2019-07-31T00:00:00"/>
    <d v="1899-12-30T07:21:00"/>
    <n v="192807"/>
    <x v="0"/>
    <n v="32.14"/>
    <n v="1.59"/>
    <n v="46.52"/>
    <n v="4.66"/>
    <n v="51.18"/>
  </r>
  <r>
    <x v="409"/>
    <s v="ACT TCCS - IRPT - Flexible Transport Services - SNT Fleet"/>
    <n v="914598"/>
    <m/>
    <s v="Passenger"/>
    <m/>
    <m/>
    <s v="FUEL CARD"/>
    <s v="FUEL CARD"/>
    <s v="Fuel Card"/>
    <s v="CALTEX  HUGHES"/>
    <s v="CALTEX Australia - Fuel"/>
    <n v="7071340000000000"/>
    <d v="2019-10-01T00:00:00"/>
    <d v="1899-12-30T11:45:00"/>
    <n v="157557"/>
    <x v="0"/>
    <n v="39.99"/>
    <n v="1.55"/>
    <n v="56.42"/>
    <n v="5.65"/>
    <n v="62.07"/>
  </r>
  <r>
    <x v="409"/>
    <s v="ACT TCCS - IRPT - Flexible Transport Services - SNT Fleet"/>
    <n v="914598"/>
    <m/>
    <s v="Passenger"/>
    <m/>
    <m/>
    <s v="FUEL CARD"/>
    <s v="FUEL CARD"/>
    <s v="Fuel Card"/>
    <s v="CALTEX  HUGHES"/>
    <s v="CALTEX Australia - Fuel"/>
    <n v="7071340000000000"/>
    <d v="2019-11-19T00:00:00"/>
    <d v="1899-12-30T11:54:00"/>
    <n v="162332"/>
    <x v="0"/>
    <n v="31.69"/>
    <n v="1.56"/>
    <n v="45"/>
    <n v="4.51"/>
    <n v="49.51"/>
  </r>
  <r>
    <x v="409"/>
    <s v="ACT TCCS - IRPT - Flexible Transport Services - SNT Fleet"/>
    <n v="914598"/>
    <m/>
    <s v="Passenger"/>
    <m/>
    <m/>
    <s v="FUEL CARD"/>
    <s v="FUEL CARD"/>
    <s v="Fuel Card"/>
    <s v="EG FUELCO 1529 TUGGERANONG"/>
    <s v="CALTEX Australia - Fuel"/>
    <n v="7071340000000000"/>
    <d v="2019-06-19T00:00:00"/>
    <d v="1899-12-30T13:14:00"/>
    <n v="148339"/>
    <x v="0"/>
    <n v="30.89"/>
    <n v="1.5"/>
    <n v="42.18"/>
    <n v="4.22"/>
    <n v="46.4"/>
  </r>
  <r>
    <x v="409"/>
    <s v="ACT TCCS - IRPT - Flexible Transport Services - SNT Fleet"/>
    <n v="914598"/>
    <m/>
    <s v="Passenger"/>
    <m/>
    <m/>
    <s v="FUEL CARD"/>
    <s v="FUEL CARD"/>
    <s v="Fuel Card"/>
    <s v="EG FUELCO 1560 GUNGAHLIN"/>
    <s v="CALTEX Australia - Fuel"/>
    <n v="7071340000000000"/>
    <d v="2019-06-06T00:00:00"/>
    <d v="1899-12-30T11:36:00"/>
    <n v="147807"/>
    <x v="0"/>
    <n v="39.869999999999997"/>
    <n v="1.48"/>
    <n v="53.72"/>
    <n v="5.38"/>
    <n v="59.1"/>
  </r>
  <r>
    <x v="409"/>
    <s v="ACT TCCS - IRPT - Flexible Transport Services - SNT Fleet"/>
    <n v="914598"/>
    <m/>
    <s v="Passenger"/>
    <m/>
    <m/>
    <s v="FUEL CARD"/>
    <s v="FUEL CARD"/>
    <s v="Fuel Card"/>
    <s v="EG FUELCO 1560 GUNGAHLIN"/>
    <s v="CALTEX Australia - Fuel"/>
    <n v="7071340000000000"/>
    <d v="2019-07-31T00:00:00"/>
    <d v="1899-12-30T09:45:00"/>
    <n v="150105"/>
    <x v="0"/>
    <n v="41.44"/>
    <n v="1.44"/>
    <n v="54.25"/>
    <n v="5.43"/>
    <n v="59.68"/>
  </r>
  <r>
    <x v="409"/>
    <s v="ACT TCCS - IRPT - Flexible Transport Services - SNT Fleet"/>
    <n v="914598"/>
    <m/>
    <s v="Passenger"/>
    <m/>
    <m/>
    <s v="FUEL CARD"/>
    <s v="FUEL CARD"/>
    <s v="Fuel Card"/>
    <s v="EG FUELCO 1560 GUNGAHLIN"/>
    <s v="CALTEX Australia - Fuel"/>
    <n v="7071340000000000"/>
    <d v="2019-10-03T00:00:00"/>
    <d v="1899-12-30T11:35:00"/>
    <n v="157752"/>
    <x v="0"/>
    <n v="25.09"/>
    <n v="1.48"/>
    <n v="33.799999999999997"/>
    <n v="3.39"/>
    <n v="37.19"/>
  </r>
  <r>
    <x v="409"/>
    <s v="ACT TCCS - IRPT - Flexible Transport Services - SNT Fleet"/>
    <n v="914598"/>
    <m/>
    <s v="Passenger"/>
    <m/>
    <m/>
    <s v="FUEL CARD"/>
    <s v="FUEL CARD"/>
    <s v="Fuel Card"/>
    <s v="EG FUELCO 1560 GUNGAHLIN"/>
    <s v="CALTEX Australia - Fuel"/>
    <n v="7071340000000000"/>
    <d v="2019-10-10T00:00:00"/>
    <d v="1899-12-30T10:32:00"/>
    <n v="158120"/>
    <x v="0"/>
    <n v="37.07"/>
    <n v="1.45"/>
    <n v="48.86"/>
    <n v="4.8899999999999997"/>
    <n v="53.75"/>
  </r>
  <r>
    <x v="409"/>
    <s v="ACT TCCS - IRPT - Flexible Transport Services - SNT Fleet"/>
    <n v="914598"/>
    <m/>
    <s v="Passenger"/>
    <m/>
    <m/>
    <s v="FUEL CARD"/>
    <s v="FUEL CARD"/>
    <s v="Fuel Card"/>
    <s v="EG FUELCO 1560 GUNGAHLIN"/>
    <s v="CALTEX Australia - Fuel"/>
    <n v="7071340000000000"/>
    <d v="2019-11-25T00:00:00"/>
    <d v="1899-12-30T00:21:00"/>
    <n v="163051"/>
    <x v="0"/>
    <n v="33.4"/>
    <n v="1.45"/>
    <n v="44.03"/>
    <n v="4.41"/>
    <n v="48.44"/>
  </r>
  <r>
    <x v="409"/>
    <s v="ACT TCCS - IRPT - Flexible Transport Services - SNT Fleet"/>
    <n v="914598"/>
    <m/>
    <s v="Passenger"/>
    <m/>
    <m/>
    <s v="FUEL CARD"/>
    <s v="FUEL CARD"/>
    <s v="Fuel Card"/>
    <s v="EG FUELCO 1560 GUNGAHLIN"/>
    <s v="CALTEX Australia - Fuel"/>
    <n v="7071340000000000"/>
    <d v="2019-12-06T00:00:00"/>
    <d v="1899-12-30T00:05:00"/>
    <n v="164630"/>
    <x v="0"/>
    <n v="27.91"/>
    <n v="1.47"/>
    <n v="37.35"/>
    <n v="3.74"/>
    <n v="41.09"/>
  </r>
  <r>
    <x v="409"/>
    <s v="ACT TCCS - IRPT - Flexible Transport Services - SNT Fleet"/>
    <n v="914598"/>
    <m/>
    <s v="Passenger"/>
    <m/>
    <m/>
    <s v="FUEL CARD"/>
    <s v="FUEL CARD"/>
    <s v="Fuel Card"/>
    <s v="EG FUELCO 1560 GUNGAHLIN"/>
    <s v="CALTEX Australia - Fuel"/>
    <n v="7071340000000000"/>
    <d v="2019-12-23T00:00:00"/>
    <d v="1899-12-30T11:53:00"/>
    <n v="166389"/>
    <x v="0"/>
    <n v="46.16"/>
    <n v="1.47"/>
    <n v="61.77"/>
    <n v="6.18"/>
    <n v="67.95"/>
  </r>
  <r>
    <x v="409"/>
    <s v="ACT TCCS - IRPT - Flexible Transport Services - SNT Fleet"/>
    <n v="914598"/>
    <m/>
    <s v="Passenger"/>
    <m/>
    <m/>
    <s v="FUEL CARD"/>
    <s v="FUEL CARD"/>
    <s v="Fuel Card"/>
    <s v="EG FUELCO 1566 DICKSON"/>
    <s v="CALTEX Australia - Fuel"/>
    <n v="7071340000000000"/>
    <d v="2019-05-20T00:00:00"/>
    <d v="1899-12-30T09:08:00"/>
    <m/>
    <x v="0"/>
    <n v="61.06"/>
    <n v="1.5"/>
    <n v="83.37"/>
    <n v="8.34"/>
    <n v="91.71"/>
  </r>
  <r>
    <x v="409"/>
    <s v="ACT TCCS - IRPT - Flexible Transport Services - SNT Fleet"/>
    <n v="914598"/>
    <m/>
    <s v="Passenger"/>
    <m/>
    <m/>
    <s v="FUEL CARD"/>
    <s v="FUEL CARD"/>
    <s v="Fuel Card"/>
    <s v="EG FUELCO 1566 DICKSON"/>
    <s v="CALTEX Australia - Fuel"/>
    <n v="7071340000000000"/>
    <d v="2019-05-30T00:00:00"/>
    <d v="1899-12-30T09:31:00"/>
    <m/>
    <x v="0"/>
    <n v="67.94"/>
    <n v="1.5"/>
    <n v="92.77"/>
    <n v="9.2799999999999994"/>
    <n v="102.05"/>
  </r>
  <r>
    <x v="409"/>
    <s v="ACT TCCS - IRPT - Flexible Transport Services - SNT Fleet"/>
    <n v="914598"/>
    <m/>
    <s v="Passenger"/>
    <m/>
    <m/>
    <s v="FUEL CARD"/>
    <s v="FUEL CARD"/>
    <s v="Fuel Card"/>
    <s v="EG FUELCO 1744 MAWSON"/>
    <s v="CALTEX Australia - Fuel"/>
    <n v="7071340000000000"/>
    <d v="2019-05-10T00:00:00"/>
    <d v="1899-12-30T10:17:00"/>
    <n v="144560"/>
    <x v="0"/>
    <n v="64.88"/>
    <n v="1.5"/>
    <n v="88.59"/>
    <n v="8.86"/>
    <n v="97.45"/>
  </r>
  <r>
    <x v="409"/>
    <s v="ACT TCCS - IRPT - Flexible Transport Services - SNT Fleet"/>
    <n v="914598"/>
    <m/>
    <s v="Passenger"/>
    <m/>
    <m/>
    <s v="FUEL CARD"/>
    <s v="FUEL CARD"/>
    <s v="Fuel Card"/>
    <s v="EG FUELCO 1744 MAWSON"/>
    <s v="CALTEX Australia - Fuel"/>
    <n v="7071340000000000"/>
    <d v="2019-10-04T00:00:00"/>
    <d v="1899-12-30T10:14:00"/>
    <m/>
    <x v="0"/>
    <n v="26.99"/>
    <n v="1.5"/>
    <n v="36.85"/>
    <n v="3.69"/>
    <n v="40.54"/>
  </r>
  <r>
    <x v="409"/>
    <s v="ACT TCCS - IRPT - Flexible Transport Services - SNT Fleet"/>
    <n v="914598"/>
    <m/>
    <s v="Passenger"/>
    <m/>
    <m/>
    <s v="FUEL CARD"/>
    <s v="FUEL CARD"/>
    <s v="Fuel Card"/>
    <s v="EG FUELCO 1788 HUME"/>
    <s v="CALTEX Australia - Fuel"/>
    <n v="7071340000000000"/>
    <d v="2019-05-14T00:00:00"/>
    <d v="1899-12-30T15:44:00"/>
    <m/>
    <x v="0"/>
    <n v="56.37"/>
    <n v="1.5"/>
    <n v="76.97"/>
    <n v="7.7"/>
    <n v="84.67"/>
  </r>
  <r>
    <x v="409"/>
    <s v="ACT TCCS - IRPT - Flexible Transport Services - SNT Fleet"/>
    <n v="914598"/>
    <m/>
    <s v="Passenger"/>
    <m/>
    <m/>
    <s v="FUEL CARD"/>
    <s v="FUEL CARD"/>
    <s v="Fuel Card"/>
    <s v="EG FUELCO 1788 HUME"/>
    <s v="CALTEX Australia - Fuel"/>
    <n v="7071340000000000"/>
    <d v="2019-05-23T00:00:00"/>
    <d v="1899-12-30T15:49:00"/>
    <n v="6876"/>
    <x v="0"/>
    <n v="55.61"/>
    <n v="1.5"/>
    <n v="75.94"/>
    <n v="7.6"/>
    <n v="83.54"/>
  </r>
  <r>
    <x v="409"/>
    <s v="ACT TCCS - IRPT - Flexible Transport Services - SNT Fleet"/>
    <n v="914598"/>
    <m/>
    <s v="Passenger"/>
    <m/>
    <m/>
    <s v="FUEL CARD"/>
    <s v="FUEL CARD"/>
    <s v="Fuel Card"/>
    <s v="EG FUELCO 1788 HUME"/>
    <s v="CALTEX Australia - Fuel"/>
    <n v="7071340000000000"/>
    <d v="2019-06-03T00:00:00"/>
    <d v="1899-12-30T07:25:00"/>
    <m/>
    <x v="0"/>
    <n v="59.8"/>
    <n v="1.48"/>
    <n v="80.56"/>
    <n v="8.06"/>
    <n v="88.62"/>
  </r>
  <r>
    <x v="409"/>
    <s v="ACT TCCS - IRPT - Flexible Transport Services - SNT Fleet"/>
    <n v="914598"/>
    <m/>
    <s v="Passenger"/>
    <m/>
    <m/>
    <s v="FUEL CARD"/>
    <s v="FUEL CARD"/>
    <s v="Fuel Card"/>
    <s v="EG FUELCO 1790 BELCONNEN"/>
    <s v="CALTEX Australia - Fuel"/>
    <n v="7071340000000000"/>
    <d v="2019-05-16T00:00:00"/>
    <d v="1899-12-30T00:42:00"/>
    <m/>
    <x v="0"/>
    <n v="52.85"/>
    <n v="1.5"/>
    <n v="72.16"/>
    <n v="7.22"/>
    <n v="79.38"/>
  </r>
  <r>
    <x v="409"/>
    <s v="ACT TCCS - IRPT - Flexible Transport Services - SNT Fleet"/>
    <n v="914598"/>
    <m/>
    <s v="Passenger"/>
    <m/>
    <m/>
    <s v="FUEL CARD"/>
    <s v="FUEL CARD"/>
    <s v="Fuel Card"/>
    <s v="EG FUELCO 1790 BELCONNEN"/>
    <s v="CALTEX Australia - Fuel"/>
    <n v="7071340000000000"/>
    <d v="2019-08-07T00:00:00"/>
    <d v="1899-12-30T13:15:00"/>
    <n v="151070"/>
    <x v="0"/>
    <n v="40.61"/>
    <n v="1.5"/>
    <n v="55.45"/>
    <n v="5.55"/>
    <n v="61"/>
  </r>
  <r>
    <x v="409"/>
    <s v="ACT TCCS - IRPT - Flexible Transport Services - SNT Fleet"/>
    <n v="914598"/>
    <m/>
    <s v="Passenger"/>
    <m/>
    <m/>
    <s v="FUEL CARD"/>
    <s v="FUEL CARD"/>
    <s v="Fuel Card"/>
    <s v="EG FUELCO 1790 BELCONNEN"/>
    <s v="CALTEX Australia - Fuel"/>
    <n v="7071340000000000"/>
    <d v="2019-09-12T00:00:00"/>
    <d v="1899-12-30T14:00:00"/>
    <n v="155387"/>
    <x v="0"/>
    <n v="24.49"/>
    <n v="1.5"/>
    <n v="33.44"/>
    <n v="3.35"/>
    <n v="36.79"/>
  </r>
  <r>
    <x v="409"/>
    <s v="ACT TCCS - IRPT - Flexible Transport Services - SNT Fleet"/>
    <n v="914598"/>
    <m/>
    <s v="Passenger"/>
    <m/>
    <m/>
    <s v="FUEL CARD"/>
    <s v="FUEL CARD"/>
    <s v="Fuel Card"/>
    <s v="EG FUELCO 1790 BELCONNEN"/>
    <s v="CALTEX Australia - Fuel"/>
    <n v="7071340000000000"/>
    <d v="2019-10-11T00:00:00"/>
    <d v="1899-12-30T00:52:00"/>
    <n v="158300"/>
    <x v="0"/>
    <n v="30.28"/>
    <n v="1.53"/>
    <n v="42.17"/>
    <n v="4.22"/>
    <n v="46.39"/>
  </r>
  <r>
    <x v="409"/>
    <s v="ACT TCCS - IRPT - Flexible Transport Services - SNT Fleet"/>
    <n v="914598"/>
    <m/>
    <s v="Passenger"/>
    <m/>
    <m/>
    <s v="FUEL CARD"/>
    <s v="FUEL CARD"/>
    <s v="Fuel Card"/>
    <s v="EG FUELCO 1790 BELCONNEN"/>
    <s v="CALTEX Australia - Fuel"/>
    <n v="7071340000000000"/>
    <d v="2019-10-17T00:00:00"/>
    <d v="1899-12-30T13:18:00"/>
    <n v="158975"/>
    <x v="0"/>
    <n v="17.43"/>
    <n v="1.53"/>
    <n v="24.27"/>
    <n v="2.4300000000000002"/>
    <n v="26.7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3-04T00:00:00"/>
    <d v="1899-12-30T16:07:00"/>
    <n v="132795"/>
    <x v="0"/>
    <n v="42.09"/>
    <n v="1.43"/>
    <n v="54.79"/>
    <n v="5.48"/>
    <n v="60.27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5-01T00:00:00"/>
    <d v="1899-12-30T14:14:00"/>
    <n v="6876"/>
    <x v="0"/>
    <n v="50.89"/>
    <n v="1.49"/>
    <n v="69.03"/>
    <n v="6.91"/>
    <n v="75.94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5-03T00:00:00"/>
    <d v="1899-12-30T09:36:00"/>
    <m/>
    <x v="0"/>
    <n v="56.88"/>
    <n v="1.49"/>
    <n v="77.150000000000006"/>
    <n v="7.72"/>
    <n v="84.87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5-07T00:00:00"/>
    <d v="1899-12-30T11:58:00"/>
    <n v="11733"/>
    <x v="0"/>
    <n v="46.71"/>
    <n v="1.49"/>
    <n v="63.35"/>
    <n v="6.34"/>
    <n v="69.69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5-21T00:00:00"/>
    <d v="1899-12-30T15:50:00"/>
    <m/>
    <x v="0"/>
    <n v="61.64"/>
    <n v="1.49"/>
    <n v="83.61"/>
    <n v="8.3699999999999992"/>
    <n v="91.98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6-07T00:00:00"/>
    <d v="1899-12-30T15:51:00"/>
    <n v="148026"/>
    <x v="0"/>
    <n v="42.76"/>
    <n v="1.45"/>
    <n v="56.45"/>
    <n v="5.65"/>
    <n v="62.1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6-11T00:00:00"/>
    <d v="1899-12-30T16:00:00"/>
    <n v="148204"/>
    <x v="0"/>
    <n v="28.06"/>
    <n v="1.45"/>
    <n v="37.04"/>
    <n v="3.71"/>
    <n v="40.75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6-25T00:00:00"/>
    <d v="1899-12-30T11:31:00"/>
    <n v="148529"/>
    <x v="0"/>
    <n v="43.95"/>
    <n v="1.4"/>
    <n v="55.94"/>
    <n v="5.6"/>
    <n v="61.54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6-27T00:00:00"/>
    <d v="1899-12-30T11:27:00"/>
    <n v="148738"/>
    <x v="0"/>
    <n v="32.770000000000003"/>
    <n v="1.4"/>
    <n v="41.71"/>
    <n v="4.18"/>
    <n v="45.89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7-10T00:00:00"/>
    <d v="1899-12-30T08:36:00"/>
    <n v="149208"/>
    <x v="0"/>
    <n v="45.39"/>
    <n v="1.43"/>
    <n v="59.09"/>
    <n v="5.91"/>
    <n v="65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7-18T00:00:00"/>
    <d v="1899-12-30T08:35:00"/>
    <n v="149560"/>
    <x v="0"/>
    <n v="30.52"/>
    <n v="1.45"/>
    <n v="40.29"/>
    <n v="4.03"/>
    <n v="44.32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8-13T00:00:00"/>
    <d v="1899-12-30T09:55:00"/>
    <n v="151728"/>
    <x v="0"/>
    <n v="47.79"/>
    <n v="1.43"/>
    <n v="62.22"/>
    <n v="6.23"/>
    <n v="68.45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8-20T00:00:00"/>
    <d v="1899-12-30T13:39:00"/>
    <n v="152555"/>
    <x v="0"/>
    <n v="39.700000000000003"/>
    <n v="1.43"/>
    <n v="51.68"/>
    <n v="5.17"/>
    <n v="56.85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8-22T00:00:00"/>
    <d v="1899-12-30T00:11:00"/>
    <m/>
    <x v="0"/>
    <n v="40.369999999999997"/>
    <n v="1.43"/>
    <n v="52.55"/>
    <n v="5.26"/>
    <n v="57.81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8-26T00:00:00"/>
    <d v="1899-12-30T15:52:00"/>
    <n v="153314"/>
    <x v="0"/>
    <n v="38.32"/>
    <n v="1.43"/>
    <n v="49.88"/>
    <n v="4.99"/>
    <n v="54.87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9-03T00:00:00"/>
    <d v="1899-12-30T07:04:00"/>
    <n v="154097"/>
    <x v="0"/>
    <n v="33.81"/>
    <n v="1.43"/>
    <n v="44.02"/>
    <n v="4.41"/>
    <n v="48.43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9-18T00:00:00"/>
    <d v="1899-12-30T14:02:00"/>
    <n v="156071"/>
    <x v="0"/>
    <n v="47.39"/>
    <n v="1.45"/>
    <n v="62.47"/>
    <n v="6.25"/>
    <n v="68.72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10-16T00:00:00"/>
    <d v="1899-12-30T15:55:00"/>
    <n v="158843"/>
    <x v="0"/>
    <n v="43.72"/>
    <n v="1.46"/>
    <n v="58.11"/>
    <n v="5.82"/>
    <n v="63.93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11-05T00:00:00"/>
    <d v="1899-12-30T11:30:00"/>
    <m/>
    <x v="0"/>
    <n v="78.86"/>
    <n v="1.46"/>
    <n v="104.81"/>
    <n v="10.49"/>
    <n v="115.3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11-20T00:00:00"/>
    <d v="1899-12-30T13:57:00"/>
    <n v="162506"/>
    <x v="0"/>
    <n v="38.25"/>
    <n v="1.46"/>
    <n v="50.84"/>
    <n v="5.09"/>
    <n v="55.93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11-28T00:00:00"/>
    <d v="1899-12-30T14:00:00"/>
    <n v="163604"/>
    <x v="0"/>
    <n v="28.83"/>
    <n v="1.46"/>
    <n v="38.32"/>
    <n v="3.84"/>
    <n v="42.16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12-03T00:00:00"/>
    <d v="1899-12-30T16:02:00"/>
    <n v="164177"/>
    <x v="0"/>
    <n v="27.17"/>
    <n v="1.46"/>
    <n v="36.11"/>
    <n v="3.62"/>
    <n v="39.729999999999997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4-11T00:00:00"/>
    <d v="1899-12-30T14:07:00"/>
    <n v="142733"/>
    <x v="0"/>
    <n v="56.18"/>
    <n v="1.5"/>
    <n v="76.709999999999994"/>
    <n v="7.68"/>
    <n v="84.39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4-15T00:00:00"/>
    <d v="1899-12-30T00:11:00"/>
    <n v="143064"/>
    <x v="0"/>
    <n v="57.46"/>
    <n v="1.5"/>
    <n v="78.45"/>
    <n v="7.85"/>
    <n v="86.3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4-18T00:00:00"/>
    <d v="1899-12-30T00:20:00"/>
    <n v="143404"/>
    <x v="0"/>
    <n v="53.58"/>
    <n v="1.5"/>
    <n v="73.16"/>
    <n v="7.32"/>
    <n v="80.48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7-04T00:00:00"/>
    <d v="1899-12-30T11:07:00"/>
    <n v="148950"/>
    <x v="0"/>
    <n v="41.29"/>
    <n v="1.51"/>
    <n v="56.75"/>
    <n v="5.68"/>
    <n v="62.43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7-29T00:00:00"/>
    <d v="1899-12-30T13:49:00"/>
    <n v="149839"/>
    <x v="0"/>
    <n v="52.71"/>
    <n v="1.52"/>
    <n v="72.930000000000007"/>
    <n v="7.3"/>
    <n v="80.23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8-01T00:00:00"/>
    <d v="1899-12-30T13:30:00"/>
    <n v="150365"/>
    <x v="0"/>
    <n v="42.38"/>
    <n v="1.52"/>
    <n v="58.64"/>
    <n v="5.87"/>
    <n v="64.510000000000005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8-02T00:00:00"/>
    <d v="1899-12-30T11:56:00"/>
    <n v="150504"/>
    <x v="0"/>
    <n v="37.17"/>
    <n v="1.53"/>
    <n v="51.76"/>
    <n v="5.18"/>
    <n v="56.94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8-06T00:00:00"/>
    <d v="1899-12-30T08:54:00"/>
    <n v="150815"/>
    <x v="0"/>
    <n v="52.89"/>
    <n v="1.53"/>
    <n v="73.66"/>
    <n v="7.37"/>
    <n v="81.03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8-08T00:00:00"/>
    <d v="1899-12-30T13:04:00"/>
    <n v="151294"/>
    <x v="0"/>
    <n v="43.48"/>
    <n v="1.53"/>
    <n v="60.55"/>
    <n v="6.06"/>
    <n v="66.61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8-09T00:00:00"/>
    <d v="1899-12-30T13:55:00"/>
    <n v="151463"/>
    <x v="0"/>
    <n v="40.049999999999997"/>
    <n v="1.53"/>
    <n v="55.78"/>
    <n v="5.58"/>
    <n v="61.36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8-14T00:00:00"/>
    <d v="1899-12-30T13:49:00"/>
    <n v="151958"/>
    <x v="0"/>
    <n v="38.29"/>
    <n v="1.53"/>
    <n v="53.33"/>
    <n v="5.34"/>
    <n v="58.67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8-16T00:00:00"/>
    <d v="1899-12-30T08:54:00"/>
    <n v="152194"/>
    <x v="0"/>
    <n v="40.630000000000003"/>
    <n v="1.53"/>
    <n v="56.59"/>
    <n v="5.66"/>
    <n v="62.25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8-19T00:00:00"/>
    <d v="1899-12-30T14:38:00"/>
    <n v="152431"/>
    <x v="0"/>
    <n v="33"/>
    <n v="1.53"/>
    <n v="45.96"/>
    <n v="4.5999999999999996"/>
    <n v="50.56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8-21T00:00:00"/>
    <d v="1899-12-30T13:40:00"/>
    <n v="152718"/>
    <x v="0"/>
    <n v="32.93"/>
    <n v="1.53"/>
    <n v="45.86"/>
    <n v="4.59"/>
    <n v="50.45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8-23T00:00:00"/>
    <d v="1899-12-30T11:57:00"/>
    <n v="153095"/>
    <x v="0"/>
    <n v="32.119999999999997"/>
    <n v="1.53"/>
    <n v="44.74"/>
    <n v="4.4800000000000004"/>
    <n v="49.22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8-28T00:00:00"/>
    <d v="1899-12-30T11:53:00"/>
    <n v="153579"/>
    <x v="0"/>
    <n v="48.18"/>
    <n v="1.53"/>
    <n v="67.099999999999994"/>
    <n v="6.72"/>
    <n v="73.819999999999993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8-29T00:00:00"/>
    <d v="1899-12-30T13:34:00"/>
    <n v="153760"/>
    <x v="0"/>
    <n v="34.049999999999997"/>
    <n v="1.53"/>
    <n v="47.42"/>
    <n v="4.75"/>
    <n v="52.17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8-30T00:00:00"/>
    <d v="1899-12-30T13:31:00"/>
    <n v="152908"/>
    <x v="0"/>
    <n v="30.77"/>
    <n v="1.5"/>
    <n v="42.02"/>
    <n v="4.21"/>
    <n v="46.23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9-04T00:00:00"/>
    <d v="1899-12-30T14:25:00"/>
    <n v="154355"/>
    <x v="0"/>
    <n v="44.6"/>
    <n v="1.5"/>
    <n v="60.9"/>
    <n v="6.1"/>
    <n v="67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9-05T00:00:00"/>
    <d v="1899-12-30T13:30:00"/>
    <n v="154520"/>
    <x v="0"/>
    <n v="32.31"/>
    <n v="1.5"/>
    <n v="44.12"/>
    <n v="4.42"/>
    <n v="48.54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9-06T00:00:00"/>
    <d v="1899-12-30T13:30:00"/>
    <n v="154676"/>
    <x v="0"/>
    <n v="29.79"/>
    <n v="1.5"/>
    <n v="40.67"/>
    <n v="4.07"/>
    <n v="44.74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9-09T00:00:00"/>
    <d v="1899-12-30T13:46:00"/>
    <n v="154644"/>
    <x v="0"/>
    <n v="33.08"/>
    <n v="1.5"/>
    <n v="45.17"/>
    <n v="4.5199999999999996"/>
    <n v="49.69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9-10T00:00:00"/>
    <d v="1899-12-30T13:25:00"/>
    <n v="155050"/>
    <x v="0"/>
    <n v="33.549999999999997"/>
    <n v="1.5"/>
    <n v="45.81"/>
    <n v="4.59"/>
    <n v="50.4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9-11T00:00:00"/>
    <d v="1899-12-30T13:50:00"/>
    <n v="155235"/>
    <x v="0"/>
    <n v="25.76"/>
    <n v="1.5"/>
    <n v="35.17"/>
    <n v="3.52"/>
    <n v="38.69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9-13T00:00:00"/>
    <d v="1899-12-30T13:26:00"/>
    <n v="155577"/>
    <x v="0"/>
    <n v="43.04"/>
    <n v="1.5"/>
    <n v="58.77"/>
    <n v="5.88"/>
    <n v="64.650000000000006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9-17T00:00:00"/>
    <d v="1899-12-30T08:53:00"/>
    <n v="155830"/>
    <x v="0"/>
    <n v="41.81"/>
    <n v="1.52"/>
    <n v="57.85"/>
    <n v="5.79"/>
    <n v="63.64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9-19T00:00:00"/>
    <d v="1899-12-30T13:54:00"/>
    <n v="156268"/>
    <x v="0"/>
    <n v="32.43"/>
    <n v="1.53"/>
    <n v="45.16"/>
    <n v="4.5199999999999996"/>
    <n v="49.68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9-20T00:00:00"/>
    <d v="1899-12-30T13:37:00"/>
    <n v="156424"/>
    <x v="0"/>
    <n v="25.58"/>
    <n v="1.54"/>
    <n v="35.85"/>
    <n v="3.59"/>
    <n v="39.44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9-23T00:00:00"/>
    <d v="1899-12-30T14:32:00"/>
    <n v="153569"/>
    <x v="0"/>
    <n v="22.83"/>
    <n v="1.54"/>
    <n v="32"/>
    <n v="3.21"/>
    <n v="35.21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9-24T00:00:00"/>
    <d v="1899-12-30T13:49:00"/>
    <n v="156775"/>
    <x v="0"/>
    <n v="41.38"/>
    <n v="1.54"/>
    <n v="58.01"/>
    <n v="5.81"/>
    <n v="63.82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9-25T00:00:00"/>
    <d v="1899-12-30T14:17:00"/>
    <n v="157980"/>
    <x v="0"/>
    <n v="37.04"/>
    <n v="1.55"/>
    <n v="52.26"/>
    <n v="5.23"/>
    <n v="57.49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9-26T00:00:00"/>
    <d v="1899-12-30T13:17:00"/>
    <n v="157182"/>
    <x v="0"/>
    <n v="32.31"/>
    <n v="1.55"/>
    <n v="45.59"/>
    <n v="4.5599999999999996"/>
    <n v="50.15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9-27T00:00:00"/>
    <d v="1899-12-30T13:24:00"/>
    <n v="157345"/>
    <x v="0"/>
    <n v="28.62"/>
    <n v="1.55"/>
    <n v="40.380000000000003"/>
    <n v="4.04"/>
    <n v="44.42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0-14T00:00:00"/>
    <d v="1899-12-30T14:28:00"/>
    <n v="158440"/>
    <x v="0"/>
    <n v="35.79"/>
    <n v="1.55"/>
    <n v="50.5"/>
    <n v="5.0599999999999996"/>
    <n v="55.56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0-15T00:00:00"/>
    <d v="1899-12-30T13:49:00"/>
    <n v="158600"/>
    <x v="0"/>
    <n v="29.64"/>
    <n v="1.55"/>
    <n v="41.82"/>
    <n v="4.1900000000000004"/>
    <n v="46.01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0-16T00:00:00"/>
    <d v="1899-12-30T08:56:00"/>
    <n v="213036"/>
    <x v="0"/>
    <n v="74"/>
    <n v="1.55"/>
    <n v="104.41"/>
    <n v="10.45"/>
    <n v="114.86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0-18T00:00:00"/>
    <d v="1899-12-30T13:34:00"/>
    <n v="159168"/>
    <x v="0"/>
    <n v="42.05"/>
    <n v="1.55"/>
    <n v="59.33"/>
    <n v="5.94"/>
    <n v="65.27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0-21T00:00:00"/>
    <d v="1899-12-30T14:37:00"/>
    <n v="159317"/>
    <x v="0"/>
    <n v="26.09"/>
    <n v="1.55"/>
    <n v="36.81"/>
    <n v="3.69"/>
    <n v="40.5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1-04T00:00:00"/>
    <d v="1899-12-30T08:54:00"/>
    <n v="174336"/>
    <x v="0"/>
    <n v="70"/>
    <n v="1.55"/>
    <n v="98.76"/>
    <n v="9.8800000000000008"/>
    <n v="108.64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1-06T00:00:00"/>
    <d v="1899-12-30T08:54:00"/>
    <n v="174724"/>
    <x v="0"/>
    <n v="68.78"/>
    <n v="1.55"/>
    <n v="97.05"/>
    <n v="9.7100000000000009"/>
    <n v="106.76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1-08T00:00:00"/>
    <d v="1899-12-30T00:20:00"/>
    <m/>
    <x v="0"/>
    <n v="42.31"/>
    <n v="1.55"/>
    <n v="59.7"/>
    <n v="5.98"/>
    <n v="65.680000000000007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1-14T00:00:00"/>
    <d v="1899-12-30T14:36:00"/>
    <n v="161770"/>
    <x v="0"/>
    <n v="39.22"/>
    <n v="1.55"/>
    <n v="55.34"/>
    <n v="5.54"/>
    <n v="60.88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1-15T00:00:00"/>
    <d v="1899-12-30T13:25:00"/>
    <n v="161937"/>
    <x v="0"/>
    <n v="31.29"/>
    <n v="1.55"/>
    <n v="44.15"/>
    <n v="4.42"/>
    <n v="48.57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1-18T00:00:00"/>
    <d v="1899-12-30T14:30:00"/>
    <n v="162185"/>
    <x v="0"/>
    <n v="45.83"/>
    <n v="1.55"/>
    <n v="64.66"/>
    <n v="6.47"/>
    <n v="71.13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1-21T00:00:00"/>
    <d v="1899-12-30T13:22:00"/>
    <n v="162722"/>
    <x v="0"/>
    <n v="32.56"/>
    <n v="1.55"/>
    <n v="45.94"/>
    <n v="4.5999999999999996"/>
    <n v="50.54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1-22T00:00:00"/>
    <d v="1899-12-30T13:25:00"/>
    <n v="162882"/>
    <x v="0"/>
    <n v="35.619999999999997"/>
    <n v="1.55"/>
    <n v="50.25"/>
    <n v="5.03"/>
    <n v="55.28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1-26T00:00:00"/>
    <d v="1899-12-30T13:26:00"/>
    <n v="163222"/>
    <x v="0"/>
    <n v="36.9"/>
    <n v="1.55"/>
    <n v="52.06"/>
    <n v="5.21"/>
    <n v="57.27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1-29T00:00:00"/>
    <d v="1899-12-30T13:34:00"/>
    <n v="163779"/>
    <x v="0"/>
    <n v="35.21"/>
    <n v="1.57"/>
    <n v="50.32"/>
    <n v="5.04"/>
    <n v="55.36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2-03T00:00:00"/>
    <d v="1899-12-30T08:55:00"/>
    <n v="164037"/>
    <x v="0"/>
    <n v="44.25"/>
    <n v="1.57"/>
    <n v="63.24"/>
    <n v="6.33"/>
    <n v="69.569999999999993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2-05T00:00:00"/>
    <d v="1899-12-30T14:03:00"/>
    <n v="164485"/>
    <x v="0"/>
    <n v="54.37"/>
    <n v="1.57"/>
    <n v="77.7"/>
    <n v="7.78"/>
    <n v="85.48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2-09T00:00:00"/>
    <d v="1899-12-30T14:28:00"/>
    <n v="164795"/>
    <x v="0"/>
    <n v="26.94"/>
    <n v="1.57"/>
    <n v="38.5"/>
    <n v="3.86"/>
    <n v="42.36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2-10T00:00:00"/>
    <d v="1899-12-30T13:40:00"/>
    <n v="164999"/>
    <x v="0"/>
    <n v="36.479999999999997"/>
    <n v="1.57"/>
    <n v="52.14"/>
    <n v="5.22"/>
    <n v="57.36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2-11T00:00:00"/>
    <d v="1899-12-30T13:54:00"/>
    <n v="165195"/>
    <x v="0"/>
    <n v="39.44"/>
    <n v="1.57"/>
    <n v="56.36"/>
    <n v="5.64"/>
    <n v="62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2-12T00:00:00"/>
    <d v="1899-12-30T13:41:00"/>
    <n v="165370"/>
    <x v="0"/>
    <n v="36.53"/>
    <n v="1.57"/>
    <n v="52.21"/>
    <n v="5.23"/>
    <n v="57.44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2-13T00:00:00"/>
    <d v="1899-12-30T14:04:00"/>
    <n v="165520"/>
    <x v="0"/>
    <n v="28.69"/>
    <n v="1.57"/>
    <n v="41"/>
    <n v="4.1100000000000003"/>
    <n v="45.11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2-16T00:00:00"/>
    <d v="1899-12-30T13:52:00"/>
    <n v="165710"/>
    <x v="0"/>
    <n v="32.270000000000003"/>
    <n v="1.57"/>
    <n v="46.12"/>
    <n v="4.62"/>
    <n v="50.74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2-17T00:00:00"/>
    <d v="1899-12-30T13:35:00"/>
    <n v="165897"/>
    <x v="0"/>
    <n v="34.04"/>
    <n v="1.57"/>
    <n v="48.65"/>
    <n v="4.87"/>
    <n v="53.52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2-18T00:00:00"/>
    <d v="1899-12-30T13:51:00"/>
    <n v="166065"/>
    <x v="0"/>
    <n v="32.53"/>
    <n v="1.57"/>
    <n v="46.49"/>
    <n v="4.6500000000000004"/>
    <n v="51.14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2-19T00:00:00"/>
    <d v="1899-12-30T13:50:00"/>
    <n v="166222"/>
    <x v="0"/>
    <n v="31.91"/>
    <n v="1.57"/>
    <n v="45.6"/>
    <n v="4.57"/>
    <n v="50.17"/>
  </r>
  <r>
    <x v="409"/>
    <s v="ACT TCCS - IRPT - Flexible Transport Services - SNT Fleet"/>
    <n v="914598"/>
    <m/>
    <s v="Passenger"/>
    <m/>
    <m/>
    <s v="FUEL CARD"/>
    <s v="FUEL CARD"/>
    <s v="Fuel Card"/>
    <s v="KAMBAH CALTEX WOOLWORTHS"/>
    <s v="CALTEX Australia - Fuel"/>
    <n v="7071340000000000"/>
    <d v="2019-07-12T00:00:00"/>
    <d v="1899-12-30T11:33:00"/>
    <n v="149450"/>
    <x v="0"/>
    <n v="41.01"/>
    <n v="1.51"/>
    <n v="56.37"/>
    <n v="5.64"/>
    <n v="62.01"/>
  </r>
  <r>
    <x v="409"/>
    <s v="ACT TCCS - IRPT - Flexible Transport Services - SNT Fleet"/>
    <n v="914598"/>
    <m/>
    <s v="Passenger"/>
    <m/>
    <m/>
    <s v="FUEL CARD"/>
    <s v="FUEL CARD"/>
    <s v="Fuel Card"/>
    <s v="WESTON CALTEX WOOLWORTHS"/>
    <s v="CALTEX Australia - Fuel"/>
    <n v="7071340000000000"/>
    <d v="2019-05-28T00:00:00"/>
    <d v="1899-12-30T11:13:00"/>
    <n v="146515"/>
    <x v="0"/>
    <n v="55.62"/>
    <n v="1.5"/>
    <n v="75.95"/>
    <n v="7.6"/>
    <n v="83.55"/>
  </r>
  <r>
    <x v="409"/>
    <s v="ACT TCCS - IRPT - Flexible Transport Services - SNT Fleet"/>
    <n v="914598"/>
    <m/>
    <s v="Passenger"/>
    <m/>
    <m/>
    <s v="FUEL CARD"/>
    <s v="FUEL CARD"/>
    <s v="Fuel Card"/>
    <s v="WESTON CALTEX WOOLWORTHS"/>
    <s v="CALTEX Australia - Fuel"/>
    <n v="7071340000000000"/>
    <d v="2019-06-04T00:00:00"/>
    <d v="1899-12-30T13:49:00"/>
    <m/>
    <x v="0"/>
    <n v="61.95"/>
    <n v="1.58"/>
    <n v="89.04"/>
    <n v="8.91"/>
    <n v="97.95"/>
  </r>
  <r>
    <x v="409"/>
    <s v="ACT TCCS - IRPT - Flexible Transport Services - SNT Fleet"/>
    <n v="914598"/>
    <m/>
    <s v="Passenger"/>
    <m/>
    <m/>
    <s v="FUEL CARD"/>
    <s v="FUEL CARD"/>
    <s v="Fuel Card"/>
    <s v="WESTON CALTEX WOOLWORTHS"/>
    <s v="CALTEX Australia - Fuel"/>
    <n v="7071340000000000"/>
    <d v="2019-11-07T00:00:00"/>
    <d v="1899-12-30T00:07:00"/>
    <n v="174962"/>
    <x v="0"/>
    <n v="21.19"/>
    <n v="1.55"/>
    <n v="29.9"/>
    <n v="3"/>
    <n v="32.9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 QUEANBEYAN S/STN"/>
    <s v="CALTEX Australia - Fuel"/>
    <n v="7071340000000000"/>
    <d v="2019-10-21T00:00:00"/>
    <d v="1899-12-30T07:20:00"/>
    <n v="7361"/>
    <x v="0"/>
    <n v="35.049999999999997"/>
    <n v="1.5"/>
    <n v="47.86"/>
    <n v="4.79"/>
    <n v="52.65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BATEMANS BAY S/STN"/>
    <s v="CALTEX Australia - Fuel"/>
    <n v="7071340000000000"/>
    <d v="2019-09-08T00:00:00"/>
    <d v="1899-12-30T15:49:00"/>
    <n v="1036"/>
    <x v="0"/>
    <n v="43.42"/>
    <n v="1.51"/>
    <n v="59.68"/>
    <n v="5.97"/>
    <n v="65.650000000000006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BOURKE S/STN"/>
    <s v="CALTEX Australia - Fuel"/>
    <n v="7071340000000000"/>
    <d v="2019-10-06T00:00:00"/>
    <d v="1899-12-30T15:39:00"/>
    <n v="4625"/>
    <x v="0"/>
    <n v="43.29"/>
    <n v="1.55"/>
    <n v="61.08"/>
    <n v="6.11"/>
    <n v="67.19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COBAR STAR SHOP"/>
    <s v="CALTEX Australia - Fuel"/>
    <n v="7071340000000000"/>
    <d v="2019-10-06T00:00:00"/>
    <d v="1899-12-30T08:38:00"/>
    <n v="4277"/>
    <x v="0"/>
    <n v="15.47"/>
    <n v="1.53"/>
    <n v="21.55"/>
    <n v="2.16"/>
    <n v="23.71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DUBBO STAR MART"/>
    <s v="CALTEX Australia - Fuel"/>
    <n v="7071340000000000"/>
    <d v="2019-09-28T00:00:00"/>
    <d v="1899-12-30T11:09:00"/>
    <n v="2297"/>
    <x v="0"/>
    <n v="43.12"/>
    <n v="1.51"/>
    <n v="59.27"/>
    <n v="5.93"/>
    <n v="65.2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DUBBO STAR MART"/>
    <s v="CALTEX Australia - Fuel"/>
    <n v="7071340000000000"/>
    <d v="2019-09-29T00:00:00"/>
    <d v="1899-12-30T08:51:00"/>
    <n v="5620"/>
    <x v="0"/>
    <n v="31.22"/>
    <n v="1.51"/>
    <n v="42.91"/>
    <n v="4.3"/>
    <n v="47.21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DUBBO STAR MART"/>
    <s v="CALTEX Australia - Fuel"/>
    <n v="7071340000000000"/>
    <d v="2019-10-07T00:00:00"/>
    <d v="1899-12-30T11:16:00"/>
    <n v="4998"/>
    <x v="0"/>
    <n v="21.36"/>
    <n v="1.51"/>
    <n v="29.36"/>
    <n v="2.94"/>
    <n v="32.299999999999997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DUBBO STAR MART"/>
    <s v="CALTEX Australia - Fuel"/>
    <n v="7071340000000000"/>
    <d v="2019-11-08T00:00:00"/>
    <d v="1899-12-30T22:29:00"/>
    <n v="9068"/>
    <x v="0"/>
    <n v="61.08"/>
    <n v="1.5"/>
    <n v="83.4"/>
    <n v="8.35"/>
    <n v="91.75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MOREE STAR MART S/STN"/>
    <s v="CALTEX Australia - Fuel"/>
    <n v="7071340000000000"/>
    <d v="2019-12-12T00:00:00"/>
    <d v="1899-12-30T21:14:00"/>
    <m/>
    <x v="0"/>
    <n v="28.54"/>
    <n v="1.51"/>
    <n v="39.229999999999997"/>
    <n v="3.93"/>
    <n v="43.16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NAROOMA S/STN"/>
    <s v="CALTEX Australia - Fuel"/>
    <n v="7071340000000000"/>
    <d v="2019-10-11T00:00:00"/>
    <d v="1899-12-30T20:03:00"/>
    <n v="5853"/>
    <x v="0"/>
    <n v="49.07"/>
    <n v="1.5"/>
    <n v="67"/>
    <n v="6.71"/>
    <n v="73.709999999999994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NAROOMA S/STN"/>
    <s v="CALTEX Australia - Fuel"/>
    <n v="7071340000000000"/>
    <d v="2019-10-13T00:00:00"/>
    <d v="1899-12-30T11:10:00"/>
    <n v="6199"/>
    <x v="0"/>
    <n v="36.799999999999997"/>
    <n v="1.5"/>
    <n v="50.25"/>
    <n v="5.03"/>
    <n v="55.28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NYNGAN S/STN"/>
    <s v="CALTEX Australia - Fuel"/>
    <n v="7071340000000000"/>
    <d v="2019-10-05T00:00:00"/>
    <d v="1899-12-30T14:42:00"/>
    <n v="4144"/>
    <x v="0"/>
    <n v="51.74"/>
    <n v="1.49"/>
    <n v="70.08"/>
    <n v="7.01"/>
    <n v="77.09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NYNGAN S/STN"/>
    <s v="CALTEX Australia - Fuel"/>
    <n v="7071340000000000"/>
    <d v="2019-10-06T00:00:00"/>
    <d v="1899-12-30T17:59:00"/>
    <n v="4826"/>
    <x v="0"/>
    <n v="19.48"/>
    <n v="1.49"/>
    <n v="26.39"/>
    <n v="2.64"/>
    <n v="29.03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ST GEORGE S/STN"/>
    <s v="CALTEX Australia - Fuel"/>
    <n v="7071340000000000"/>
    <d v="2019-12-14T00:00:00"/>
    <d v="1899-12-30T08:11:00"/>
    <m/>
    <x v="0"/>
    <n v="27.15"/>
    <n v="1.45"/>
    <n v="35.840000000000003"/>
    <n v="3.59"/>
    <n v="39.43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TAMWORTH ORANA S/STN"/>
    <s v="CALTEX Australia - Fuel"/>
    <n v="7071340000000000"/>
    <d v="2019-09-29T00:00:00"/>
    <d v="1899-12-30T04:48:00"/>
    <n v="562"/>
    <x v="0"/>
    <n v="31.67"/>
    <n v="1.5"/>
    <n v="43.25"/>
    <n v="4.33"/>
    <n v="47.58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TAMWORTH ORANA S/STN"/>
    <s v="CALTEX Australia - Fuel"/>
    <n v="7071340000000000"/>
    <d v="2019-12-12T00:00:00"/>
    <d v="1899-12-30T11:10:00"/>
    <m/>
    <x v="0"/>
    <n v="56.61"/>
    <n v="1.54"/>
    <n v="79.349999999999994"/>
    <n v="7.94"/>
    <n v="87.29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TAMWORTH ORANA S/STN"/>
    <s v="CALTEX Australia - Fuel"/>
    <n v="7071340000000000"/>
    <d v="2019-12-16T00:00:00"/>
    <d v="1899-12-30T13:33:00"/>
    <m/>
    <x v="0"/>
    <n v="39.58"/>
    <n v="1.53"/>
    <n v="55.13"/>
    <n v="5.52"/>
    <n v="60.65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WARIALDA S/STN"/>
    <s v="CALTEX Australia - Fuel"/>
    <n v="7071340000000000"/>
    <d v="2019-12-14T00:00:00"/>
    <d v="1899-12-30T15:32:00"/>
    <m/>
    <x v="0"/>
    <n v="39.76"/>
    <n v="1.46"/>
    <n v="52.85"/>
    <n v="5.29"/>
    <n v="58.14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WEST WYALONG STAR SHOP"/>
    <s v="CALTEX Australia - Fuel"/>
    <n v="7071340000000000"/>
    <d v="2019-12-30T00:00:00"/>
    <d v="1899-12-30T09:52:00"/>
    <n v="13895"/>
    <x v="0"/>
    <n v="49.44"/>
    <n v="1.52"/>
    <n v="68.180000000000007"/>
    <n v="6.82"/>
    <n v="75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YASS STAR MART"/>
    <s v="CALTEX Australia - Fuel"/>
    <n v="7071340000000000"/>
    <d v="2019-12-16T00:00:00"/>
    <d v="1899-12-30T23:07:00"/>
    <m/>
    <x v="0"/>
    <n v="50.03"/>
    <n v="1.5"/>
    <n v="68.319999999999993"/>
    <n v="6.84"/>
    <n v="75.16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383 GOULBURN STH"/>
    <s v="CALTEX Australia - Fuel"/>
    <n v="7071340000000000"/>
    <d v="2019-12-11T00:00:00"/>
    <d v="1899-12-30T11:36:00"/>
    <n v="5620"/>
    <x v="0"/>
    <n v="46.71"/>
    <n v="1.45"/>
    <n v="61.65"/>
    <n v="6.17"/>
    <n v="67.819999999999993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514 CONDER"/>
    <s v="CALTEX Australia - Fuel"/>
    <n v="7071340000000000"/>
    <d v="2019-11-19T00:00:00"/>
    <d v="1899-12-30T13:45:00"/>
    <n v="9972"/>
    <x v="0"/>
    <n v="50.67"/>
    <n v="1.53"/>
    <n v="70.569999999999993"/>
    <n v="7.06"/>
    <n v="77.63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519 TEMORA"/>
    <s v="CALTEX Australia - Fuel"/>
    <n v="7071340000000000"/>
    <d v="2019-12-21T00:00:00"/>
    <d v="1899-12-30T11:30:00"/>
    <n v="13475"/>
    <x v="0"/>
    <n v="38.42"/>
    <n v="1.44"/>
    <n v="50.36"/>
    <n v="5.04"/>
    <n v="55.4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529 TUGGERANONG"/>
    <s v="CALTEX Australia - Fuel"/>
    <n v="7071340000000000"/>
    <d v="2019-08-28T00:00:00"/>
    <d v="1899-12-30T11:54:00"/>
    <n v="207"/>
    <x v="0"/>
    <n v="40.06"/>
    <n v="1.5"/>
    <n v="54.7"/>
    <n v="5.48"/>
    <n v="60.18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529 TUGGERANONG"/>
    <s v="CALTEX Australia - Fuel"/>
    <n v="7071340000000000"/>
    <d v="2019-09-06T00:00:00"/>
    <d v="1899-12-30T15:11:00"/>
    <n v="200"/>
    <x v="0"/>
    <n v="44.19"/>
    <n v="1.45"/>
    <n v="58.33"/>
    <n v="5.84"/>
    <n v="64.17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529 TUGGERANONG"/>
    <s v="CALTEX Australia - Fuel"/>
    <n v="7071340000000000"/>
    <d v="2019-09-08T00:00:00"/>
    <d v="1899-12-30T19:31:00"/>
    <n v="1036"/>
    <x v="0"/>
    <n v="20.58"/>
    <n v="1.45"/>
    <n v="27.16"/>
    <n v="2.72"/>
    <n v="29.88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529 TUGGERANONG"/>
    <s v="CALTEX Australia - Fuel"/>
    <n v="7071340000000000"/>
    <d v="2019-09-23T00:00:00"/>
    <d v="1899-12-30T11:39:00"/>
    <n v="1643"/>
    <x v="0"/>
    <n v="41.42"/>
    <n v="1.51"/>
    <n v="56.94"/>
    <n v="5.7"/>
    <n v="62.64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529 TUGGERANONG"/>
    <s v="CALTEX Australia - Fuel"/>
    <n v="7071340000000000"/>
    <d v="2019-11-11T00:00:00"/>
    <d v="1899-12-30T09:28:00"/>
    <n v="9581"/>
    <x v="0"/>
    <n v="54.45"/>
    <n v="1.51"/>
    <n v="74.849999999999994"/>
    <n v="7.49"/>
    <n v="82.34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706 NOWRA"/>
    <s v="CALTEX Australia - Fuel"/>
    <n v="7071340000000000"/>
    <d v="2019-11-02T00:00:00"/>
    <d v="1899-12-30T00:36:00"/>
    <n v="8116"/>
    <x v="0"/>
    <n v="50.73"/>
    <n v="1.43"/>
    <n v="66.05"/>
    <n v="6.61"/>
    <n v="72.66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709 ERINDALE"/>
    <s v="CALTEX Australia - Fuel"/>
    <n v="7071340000000000"/>
    <d v="2019-09-27T00:00:00"/>
    <d v="1899-12-30T00:47:00"/>
    <n v="1867"/>
    <x v="0"/>
    <n v="24.83"/>
    <n v="1.51"/>
    <n v="34.130000000000003"/>
    <n v="3.42"/>
    <n v="37.549999999999997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709 ERINDALE"/>
    <s v="CALTEX Australia - Fuel"/>
    <n v="7071340000000000"/>
    <d v="2019-09-30T00:00:00"/>
    <d v="1899-12-30T10:55:00"/>
    <n v="3422"/>
    <x v="0"/>
    <n v="41.61"/>
    <n v="1.51"/>
    <n v="57.19"/>
    <n v="5.72"/>
    <n v="62.91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709 ERINDALE"/>
    <s v="CALTEX Australia - Fuel"/>
    <n v="7071340000000000"/>
    <d v="2019-10-04T00:00:00"/>
    <d v="1899-12-30T13:44:00"/>
    <n v="3566"/>
    <x v="0"/>
    <n v="17.059999999999999"/>
    <n v="1.51"/>
    <n v="23.45"/>
    <n v="2.35"/>
    <n v="25.8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709 ERINDALE"/>
    <s v="CALTEX Australia - Fuel"/>
    <n v="7071340000000000"/>
    <d v="2019-10-18T00:00:00"/>
    <d v="1899-12-30T14:17:00"/>
    <n v="6548"/>
    <x v="0"/>
    <n v="40.15"/>
    <n v="1.51"/>
    <n v="55.19"/>
    <n v="5.52"/>
    <n v="60.71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709 ERINDALE"/>
    <s v="CALTEX Australia - Fuel"/>
    <n v="7071340000000000"/>
    <d v="2019-10-29T00:00:00"/>
    <d v="1899-12-30T10:46:00"/>
    <n v="7695"/>
    <x v="0"/>
    <n v="40.86"/>
    <n v="1.51"/>
    <n v="56.16"/>
    <n v="5.62"/>
    <n v="61.78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709 ERINDALE"/>
    <s v="CALTEX Australia - Fuel"/>
    <n v="7071340000000000"/>
    <d v="2019-11-04T00:00:00"/>
    <d v="1899-12-30T07:44:00"/>
    <n v="8416"/>
    <x v="0"/>
    <n v="44.37"/>
    <n v="1.51"/>
    <n v="60.99"/>
    <n v="6.1"/>
    <n v="67.09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709 ERINDALE"/>
    <s v="CALTEX Australia - Fuel"/>
    <n v="7071340000000000"/>
    <d v="2019-11-29T00:00:00"/>
    <d v="1899-12-30T15:29:00"/>
    <n v="10306"/>
    <x v="0"/>
    <n v="41.13"/>
    <n v="1.53"/>
    <n v="57.28"/>
    <n v="5.73"/>
    <n v="63.01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863 LITHGOW"/>
    <s v="CALTEX Australia - Fuel"/>
    <n v="7071340000000000"/>
    <d v="2019-10-20T00:00:00"/>
    <d v="1899-12-30T09:41:00"/>
    <n v="7039"/>
    <x v="0"/>
    <n v="58.27"/>
    <n v="1.44"/>
    <n v="76.39"/>
    <n v="7.64"/>
    <n v="84.03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KAMBAH CALTEX WOOLWORTHS"/>
    <s v="CALTEX Australia - Fuel"/>
    <n v="7071340000000000"/>
    <d v="2019-10-07T00:00:00"/>
    <d v="1899-12-30T17:07:00"/>
    <n v="5409"/>
    <x v="0"/>
    <n v="41.39"/>
    <n v="1.55"/>
    <n v="58.4"/>
    <n v="5.85"/>
    <n v="64.25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DICKSON WOOLWORTHS S/STN"/>
    <s v="CALTEX Australia - Fuel"/>
    <n v="7071340000000000"/>
    <d v="2019-01-16T00:00:00"/>
    <d v="1899-12-30T11:11:00"/>
    <n v="72158"/>
    <x v="0"/>
    <n v="55.08"/>
    <n v="1.45"/>
    <n v="72.709999999999994"/>
    <n v="7.28"/>
    <n v="79.989999999999995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DICKSON WOOLWORTHS S/STN"/>
    <s v="CALTEX Australia - Fuel"/>
    <n v="7071340000000000"/>
    <d v="2019-01-23T00:00:00"/>
    <d v="1899-12-30T00:00:00"/>
    <n v="72284"/>
    <x v="0"/>
    <n v="28.33"/>
    <n v="1.45"/>
    <n v="37.4"/>
    <n v="3.75"/>
    <n v="41.15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DICKSON WOOLWORTHS S/STN"/>
    <s v="CALTEX Australia - Fuel"/>
    <n v="7071340000000000"/>
    <d v="2019-01-24T00:00:00"/>
    <d v="1899-12-30T00:24:00"/>
    <n v="72417"/>
    <x v="0"/>
    <n v="26.02"/>
    <n v="1.45"/>
    <n v="34.35"/>
    <n v="3.44"/>
    <n v="37.79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DICKSON WOOLWORTHS S/STN"/>
    <s v="CALTEX Australia - Fuel"/>
    <n v="7071340000000000"/>
    <d v="2019-01-31T00:00:00"/>
    <d v="1899-12-30T00:40:00"/>
    <n v="72586"/>
    <x v="0"/>
    <n v="30.02"/>
    <n v="1.45"/>
    <n v="39.630000000000003"/>
    <n v="3.97"/>
    <n v="43.6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DICKSON WOOLWORTHS S/STN"/>
    <s v="CALTEX Australia - Fuel"/>
    <n v="7071340000000000"/>
    <d v="2019-02-06T00:00:00"/>
    <d v="1899-12-30T09:28:00"/>
    <n v="72683"/>
    <x v="0"/>
    <n v="40.39"/>
    <n v="1.45"/>
    <n v="53.32"/>
    <n v="5.34"/>
    <n v="58.66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DICKSON WOOLWORTHS S/STN"/>
    <s v="CALTEX Australia - Fuel"/>
    <n v="7071340000000000"/>
    <d v="2019-02-08T00:00:00"/>
    <d v="1899-12-30T08:48:00"/>
    <n v="72835"/>
    <x v="0"/>
    <n v="33.65"/>
    <n v="1.45"/>
    <n v="44.42"/>
    <n v="4.45"/>
    <n v="48.87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DICKSON WOOLWORTHS S/STN"/>
    <s v="CALTEX Australia - Fuel"/>
    <n v="7071340000000000"/>
    <d v="2019-02-13T00:00:00"/>
    <d v="1899-12-30T16:52:00"/>
    <n v="73019"/>
    <x v="0"/>
    <n v="44.81"/>
    <n v="1.45"/>
    <n v="59.06"/>
    <n v="5.91"/>
    <n v="64.97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DICKSON WOOLWORTHS S/STN"/>
    <s v="CALTEX Australia - Fuel"/>
    <n v="7071340000000000"/>
    <d v="2019-02-19T00:00:00"/>
    <d v="1899-12-30T00:44:00"/>
    <n v="73186"/>
    <x v="0"/>
    <n v="39.159999999999997"/>
    <n v="1.45"/>
    <n v="51.69"/>
    <n v="5.17"/>
    <n v="56.86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DICKSON WOOLWORTHS S/STN"/>
    <s v="CALTEX Australia - Fuel"/>
    <n v="7071340000000000"/>
    <d v="2019-02-22T00:00:00"/>
    <d v="1899-12-30T15:30:00"/>
    <n v="73473"/>
    <x v="0"/>
    <n v="63.64"/>
    <n v="1.45"/>
    <n v="84.01"/>
    <n v="8.41"/>
    <n v="92.42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DICKSON WOOLWORTHS S/STN"/>
    <s v="CALTEX Australia - Fuel"/>
    <n v="7071340000000000"/>
    <d v="2019-02-27T00:00:00"/>
    <d v="1899-12-30T16:52:00"/>
    <n v="73672"/>
    <x v="0"/>
    <n v="38.409999999999997"/>
    <n v="1.45"/>
    <n v="50.7"/>
    <n v="5.08"/>
    <n v="55.78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DICKSON WOOLWORTHS S/STN"/>
    <s v="CALTEX Australia - Fuel"/>
    <n v="7071340000000000"/>
    <d v="2019-03-04T00:00:00"/>
    <d v="1899-12-30T08:48:00"/>
    <n v="73859"/>
    <x v="0"/>
    <n v="39.26"/>
    <n v="1.45"/>
    <n v="51.83"/>
    <n v="5.19"/>
    <n v="57.02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DICKSON WOOLWORTHS S/STN"/>
    <s v="CALTEX Australia - Fuel"/>
    <n v="7071340000000000"/>
    <d v="2019-03-06T00:00:00"/>
    <d v="1899-12-30T16:50:00"/>
    <n v="74044"/>
    <x v="0"/>
    <n v="38.08"/>
    <n v="1.45"/>
    <n v="50.26"/>
    <n v="5.03"/>
    <n v="55.29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DICKSON WOOLWORTHS S/STN"/>
    <s v="CALTEX Australia - Fuel"/>
    <n v="7071340000000000"/>
    <d v="2019-03-13T00:00:00"/>
    <d v="1899-12-30T11:43:00"/>
    <n v="74211"/>
    <x v="0"/>
    <n v="32.89"/>
    <n v="1.47"/>
    <n v="44.01"/>
    <n v="4.41"/>
    <n v="48.42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DICKSON WOOLWORTHS S/STN"/>
    <s v="CALTEX Australia - Fuel"/>
    <n v="7071340000000000"/>
    <d v="2019-03-19T00:00:00"/>
    <d v="1899-12-30T08:43:00"/>
    <n v="74400"/>
    <x v="0"/>
    <n v="39.21"/>
    <n v="1.47"/>
    <n v="52.47"/>
    <n v="5.25"/>
    <n v="57.72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DICKSON WOOLWORTHS S/STN"/>
    <s v="CALTEX Australia - Fuel"/>
    <n v="7071340000000000"/>
    <d v="2019-03-21T00:00:00"/>
    <d v="1899-12-30T08:42:00"/>
    <n v="74572"/>
    <x v="0"/>
    <n v="40.74"/>
    <n v="1.47"/>
    <n v="54.52"/>
    <n v="5.46"/>
    <n v="59.98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DICKSON WOOLWORTHS S/STN"/>
    <s v="CALTEX Australia - Fuel"/>
    <n v="7071340000000000"/>
    <d v="2019-03-27T00:00:00"/>
    <d v="1899-12-30T16:51:00"/>
    <n v="74777"/>
    <x v="0"/>
    <n v="41.13"/>
    <n v="1.5"/>
    <n v="56.16"/>
    <n v="5.62"/>
    <n v="61.78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4-01T00:00:00"/>
    <d v="1899-12-30T08:55:00"/>
    <n v="74935"/>
    <x v="0"/>
    <n v="34.81"/>
    <n v="1.5"/>
    <n v="47.53"/>
    <n v="4.76"/>
    <n v="52.29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4-03T00:00:00"/>
    <d v="1899-12-30T11:55:00"/>
    <n v="75140"/>
    <x v="0"/>
    <n v="30.59"/>
    <n v="1.5"/>
    <n v="41.77"/>
    <n v="4.18"/>
    <n v="45.95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4-10T00:00:00"/>
    <d v="1899-12-30T11:31:00"/>
    <n v="75362"/>
    <x v="0"/>
    <n v="46.6"/>
    <n v="1.5"/>
    <n v="63.63"/>
    <n v="6.37"/>
    <n v="70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4-17T00:00:00"/>
    <d v="1899-12-30T11:46:00"/>
    <n v="75522"/>
    <x v="0"/>
    <n v="33.26"/>
    <n v="1.5"/>
    <n v="45.42"/>
    <n v="4.55"/>
    <n v="49.97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4-26T00:00:00"/>
    <d v="1899-12-30T09:13:00"/>
    <n v="75650"/>
    <x v="0"/>
    <n v="25.82"/>
    <n v="1.5"/>
    <n v="35.25"/>
    <n v="3.53"/>
    <n v="38.78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5-01T00:00:00"/>
    <d v="1899-12-30T10:35:00"/>
    <n v="75770"/>
    <x v="0"/>
    <n v="30.52"/>
    <n v="1.5"/>
    <n v="41.67"/>
    <n v="4.17"/>
    <n v="45.84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5-06T00:00:00"/>
    <d v="1899-12-30T08:34:00"/>
    <n v="75936"/>
    <x v="0"/>
    <n v="32.32"/>
    <n v="1.5"/>
    <n v="44.13"/>
    <n v="4.42"/>
    <n v="48.55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5-10T00:00:00"/>
    <d v="1899-12-30T14:27:00"/>
    <n v="76147"/>
    <x v="0"/>
    <n v="45.66"/>
    <n v="1.5"/>
    <n v="62.35"/>
    <n v="6.24"/>
    <n v="68.59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5-15T00:00:00"/>
    <d v="1899-12-30T16:43:00"/>
    <n v="76299"/>
    <x v="0"/>
    <n v="27.3"/>
    <n v="1.5"/>
    <n v="37.270000000000003"/>
    <n v="3.73"/>
    <n v="41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5-21T00:00:00"/>
    <d v="1899-12-30T09:03:00"/>
    <n v="76428"/>
    <x v="0"/>
    <n v="32.4"/>
    <n v="1.5"/>
    <n v="44.24"/>
    <n v="4.43"/>
    <n v="48.67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5-28T00:00:00"/>
    <d v="1899-12-30T08:42:00"/>
    <n v="76664"/>
    <x v="0"/>
    <n v="47.71"/>
    <n v="1.5"/>
    <n v="65.150000000000006"/>
    <n v="6.52"/>
    <n v="71.67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5-30T00:00:00"/>
    <d v="1899-12-30T00:52:00"/>
    <m/>
    <x v="0"/>
    <n v="45.19"/>
    <n v="1.5"/>
    <n v="61.71"/>
    <n v="6.18"/>
    <n v="67.89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6-05T00:00:00"/>
    <d v="1899-12-30T00:00:00"/>
    <n v="77051"/>
    <x v="0"/>
    <n v="30.26"/>
    <n v="1.5"/>
    <n v="41.32"/>
    <n v="4.1399999999999997"/>
    <n v="45.46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6-11T00:00:00"/>
    <d v="1899-12-30T08:43:00"/>
    <n v="77208"/>
    <x v="0"/>
    <n v="32.04"/>
    <n v="1.5"/>
    <n v="43.75"/>
    <n v="4.38"/>
    <n v="48.13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6-18T00:00:00"/>
    <d v="1899-12-30T08:52:00"/>
    <n v="77393"/>
    <x v="0"/>
    <n v="36.159999999999997"/>
    <n v="1.5"/>
    <n v="49.37"/>
    <n v="4.9400000000000004"/>
    <n v="54.31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6-20T00:00:00"/>
    <d v="1899-12-30T00:19:00"/>
    <m/>
    <x v="0"/>
    <n v="36.15"/>
    <n v="1.5"/>
    <n v="49.36"/>
    <n v="4.9400000000000004"/>
    <n v="54.3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6-25T00:00:00"/>
    <d v="1899-12-30T08:46:00"/>
    <n v="77791"/>
    <x v="0"/>
    <n v="40.39"/>
    <n v="1.5"/>
    <n v="55.15"/>
    <n v="5.52"/>
    <n v="60.67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6-28T00:00:00"/>
    <d v="1899-12-30T14:28:00"/>
    <n v="78043"/>
    <x v="0"/>
    <n v="51.44"/>
    <n v="1.5"/>
    <n v="70.239999999999995"/>
    <n v="7.03"/>
    <n v="77.27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7-03T00:00:00"/>
    <d v="1899-12-30T00:52:00"/>
    <n v="78155"/>
    <x v="0"/>
    <n v="17.62"/>
    <n v="1.5"/>
    <n v="24.06"/>
    <n v="2.41"/>
    <n v="26.47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7-05T00:00:00"/>
    <d v="1899-12-30T09:31:00"/>
    <n v="78259"/>
    <x v="0"/>
    <n v="30.78"/>
    <n v="1.5"/>
    <n v="42.03"/>
    <n v="4.21"/>
    <n v="46.24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7-10T00:00:00"/>
    <d v="1899-12-30T16:55:00"/>
    <n v="78463"/>
    <x v="0"/>
    <n v="47.98"/>
    <n v="1.5"/>
    <n v="65.52"/>
    <n v="6.56"/>
    <n v="72.08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7-17T00:00:00"/>
    <d v="1899-12-30T00:51:00"/>
    <n v="78661"/>
    <x v="0"/>
    <n v="37.26"/>
    <n v="1.5"/>
    <n v="50.87"/>
    <n v="5.09"/>
    <n v="55.96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7-24T00:00:00"/>
    <d v="1899-12-30T09:29:00"/>
    <n v="78789"/>
    <x v="0"/>
    <n v="33.35"/>
    <n v="1.5"/>
    <n v="45.54"/>
    <n v="4.5599999999999996"/>
    <n v="50.1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7-29T00:00:00"/>
    <d v="1899-12-30T09:38:00"/>
    <n v="78989"/>
    <x v="0"/>
    <n v="36.89"/>
    <n v="1.5"/>
    <n v="50.37"/>
    <n v="5.04"/>
    <n v="55.41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7-31T00:00:00"/>
    <d v="1899-12-30T00:54:00"/>
    <n v="79163"/>
    <x v="0"/>
    <n v="25.71"/>
    <n v="1.5"/>
    <n v="35.11"/>
    <n v="3.52"/>
    <n v="38.630000000000003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8-05T00:00:00"/>
    <d v="1899-12-30T08:52:00"/>
    <n v="79331"/>
    <x v="0"/>
    <n v="37.67"/>
    <n v="1.5"/>
    <n v="51.44"/>
    <n v="5.15"/>
    <n v="56.59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8-13T00:00:00"/>
    <d v="1899-12-30T14:34:00"/>
    <n v="79599"/>
    <x v="0"/>
    <n v="61.38"/>
    <n v="1.5"/>
    <n v="83.81"/>
    <n v="8.39"/>
    <n v="92.2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8-21T00:00:00"/>
    <d v="1899-12-30T09:16:00"/>
    <n v="79793"/>
    <x v="0"/>
    <n v="45.07"/>
    <n v="1.5"/>
    <n v="61.55"/>
    <n v="6.16"/>
    <n v="67.709999999999994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8-28T00:00:00"/>
    <d v="1899-12-30T09:21:00"/>
    <n v="80159"/>
    <x v="0"/>
    <n v="35.42"/>
    <n v="1.5"/>
    <n v="48.36"/>
    <n v="4.84"/>
    <n v="53.2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9-02T00:00:00"/>
    <d v="1899-12-30T08:49:00"/>
    <n v="80463"/>
    <x v="0"/>
    <n v="51.61"/>
    <n v="1.5"/>
    <n v="70.47"/>
    <n v="7.05"/>
    <n v="77.52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9-04T00:00:00"/>
    <d v="1899-12-30T16:43:00"/>
    <n v="80646"/>
    <x v="0"/>
    <n v="33.15"/>
    <n v="1.5"/>
    <n v="45.26"/>
    <n v="4.53"/>
    <n v="49.79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9-11T00:00:00"/>
    <d v="1899-12-30T09:23:00"/>
    <n v="80816"/>
    <x v="0"/>
    <n v="40.18"/>
    <n v="1.5"/>
    <n v="54.86"/>
    <n v="5.49"/>
    <n v="60.35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9-18T00:00:00"/>
    <d v="1899-12-30T09:29:00"/>
    <n v="81050"/>
    <x v="0"/>
    <n v="45.2"/>
    <n v="1.5"/>
    <n v="61.72"/>
    <n v="6.18"/>
    <n v="67.900000000000006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9-25T00:00:00"/>
    <d v="1899-12-30T09:30:00"/>
    <n v="81234"/>
    <x v="0"/>
    <n v="40.380000000000003"/>
    <n v="1.51"/>
    <n v="55.5"/>
    <n v="5.56"/>
    <n v="61.06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9-30T00:00:00"/>
    <d v="1899-12-30T08:19:00"/>
    <n v="81500"/>
    <x v="0"/>
    <n v="47.9"/>
    <n v="1.51"/>
    <n v="65.84"/>
    <n v="6.59"/>
    <n v="72.430000000000007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10-01T00:00:00"/>
    <d v="1899-12-30T09:23:00"/>
    <n v="81688"/>
    <x v="0"/>
    <n v="28.19"/>
    <n v="1.51"/>
    <n v="38.75"/>
    <n v="3.88"/>
    <n v="42.63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10-02T00:00:00"/>
    <d v="1899-12-30T00:55:00"/>
    <n v="81829"/>
    <x v="0"/>
    <n v="21.31"/>
    <n v="1.51"/>
    <n v="29.29"/>
    <n v="2.93"/>
    <n v="32.22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10-04T00:00:00"/>
    <d v="1899-12-30T08:32:00"/>
    <n v="81953"/>
    <x v="0"/>
    <n v="28.78"/>
    <n v="1.53"/>
    <n v="40.08"/>
    <n v="4.01"/>
    <n v="44.09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10-09T00:00:00"/>
    <d v="1899-12-30T13:00:00"/>
    <n v="82175"/>
    <x v="0"/>
    <n v="51.7"/>
    <n v="1.51"/>
    <n v="71.06"/>
    <n v="7.11"/>
    <n v="78.17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10-14T00:00:00"/>
    <d v="1899-12-30T08:52:00"/>
    <n v="82339"/>
    <x v="0"/>
    <n v="27.82"/>
    <n v="1.51"/>
    <n v="38.24"/>
    <n v="3.83"/>
    <n v="42.07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10-18T00:00:00"/>
    <d v="1899-12-30T09:15:00"/>
    <n v="82490"/>
    <x v="0"/>
    <n v="29.01"/>
    <n v="1.51"/>
    <n v="39.869999999999997"/>
    <n v="3.99"/>
    <n v="43.86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10-23T00:00:00"/>
    <d v="1899-12-30T09:22:00"/>
    <n v="82633"/>
    <x v="0"/>
    <n v="32.01"/>
    <n v="1.51"/>
    <n v="44"/>
    <n v="4.41"/>
    <n v="48.41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10-27T00:00:00"/>
    <d v="1899-12-30T15:00:00"/>
    <n v="82868"/>
    <x v="0"/>
    <n v="55.03"/>
    <n v="1.51"/>
    <n v="75.650000000000006"/>
    <n v="7.57"/>
    <n v="83.22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10-30T00:00:00"/>
    <d v="1899-12-30T11:57:00"/>
    <n v="83071"/>
    <x v="0"/>
    <n v="39.950000000000003"/>
    <n v="1.51"/>
    <n v="54.91"/>
    <n v="5.5"/>
    <n v="60.41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11-05T00:00:00"/>
    <d v="1899-12-30T00:39:00"/>
    <n v="83260"/>
    <x v="0"/>
    <n v="34.67"/>
    <n v="1.51"/>
    <n v="47.65"/>
    <n v="4.7699999999999996"/>
    <n v="52.42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11-08T00:00:00"/>
    <d v="1899-12-30T08:33:00"/>
    <n v="83455"/>
    <x v="0"/>
    <n v="39.520000000000003"/>
    <n v="1.51"/>
    <n v="54.32"/>
    <n v="5.44"/>
    <n v="59.76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11-19T00:00:00"/>
    <d v="1899-12-30T08:46:00"/>
    <n v="83623"/>
    <x v="0"/>
    <n v="40.58"/>
    <n v="1.51"/>
    <n v="55.78"/>
    <n v="5.58"/>
    <n v="61.36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11-20T00:00:00"/>
    <d v="1899-12-30T14:49:00"/>
    <n v="83761"/>
    <x v="0"/>
    <n v="27.69"/>
    <n v="1.51"/>
    <n v="38.06"/>
    <n v="3.81"/>
    <n v="41.87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11-26T00:00:00"/>
    <d v="1899-12-30T00:39:00"/>
    <n v="84045"/>
    <x v="0"/>
    <n v="61.26"/>
    <n v="1.51"/>
    <n v="84.21"/>
    <n v="8.43"/>
    <n v="92.64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12-02T00:00:00"/>
    <d v="1899-12-30T08:52:00"/>
    <n v="84253"/>
    <x v="0"/>
    <n v="38.1"/>
    <n v="1.51"/>
    <n v="52.37"/>
    <n v="5.24"/>
    <n v="57.61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12-11T00:00:00"/>
    <d v="1899-12-30T16:35:00"/>
    <n v="84543"/>
    <x v="0"/>
    <n v="65.239999999999995"/>
    <n v="1.53"/>
    <n v="90.86"/>
    <n v="9.09"/>
    <n v="99.95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KAMBAH CALTEX WOOLWORTHS"/>
    <s v="CALTEX Australia - Fuel"/>
    <n v="7071340000000000"/>
    <d v="2019-08-26T00:00:00"/>
    <d v="1899-12-30T11:56:00"/>
    <n v="80051"/>
    <x v="0"/>
    <n v="32.61"/>
    <n v="1.55"/>
    <n v="46.01"/>
    <n v="4.6100000000000003"/>
    <n v="50.62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1-09T00:00:00"/>
    <d v="1899-12-30T09:15:00"/>
    <n v="195895"/>
    <x v="0"/>
    <n v="36.36"/>
    <n v="1.26"/>
    <n v="41.65"/>
    <n v="4.17"/>
    <n v="45.82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1-11T00:00:00"/>
    <d v="1899-12-30T13:09:00"/>
    <n v="196060"/>
    <x v="0"/>
    <n v="29.78"/>
    <n v="1.26"/>
    <n v="34.11"/>
    <n v="3.41"/>
    <n v="37.52000000000000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1-16T00:00:00"/>
    <d v="1899-12-30T11:57:00"/>
    <n v="196444"/>
    <x v="0"/>
    <n v="46.81"/>
    <n v="1.26"/>
    <n v="53.53"/>
    <n v="5.35"/>
    <n v="58.88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1-18T00:00:00"/>
    <d v="1899-12-30T14:51:00"/>
    <n v="196707"/>
    <x v="0"/>
    <n v="60.43"/>
    <n v="1.26"/>
    <n v="69.099999999999994"/>
    <n v="6.91"/>
    <n v="76.010000000000005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1-25T00:00:00"/>
    <d v="1899-12-30T15:38:00"/>
    <n v="197260"/>
    <x v="0"/>
    <n v="24.55"/>
    <n v="1.31"/>
    <n v="29.13"/>
    <n v="2.91"/>
    <n v="32.04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2-08T00:00:00"/>
    <d v="1899-12-30T15:18:00"/>
    <n v="198030"/>
    <x v="0"/>
    <n v="52.77"/>
    <n v="1.34"/>
    <n v="64.17"/>
    <n v="6.42"/>
    <n v="70.59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2-13T00:00:00"/>
    <d v="1899-12-30T13:16:00"/>
    <n v="198263"/>
    <x v="0"/>
    <n v="45.5"/>
    <n v="1.37"/>
    <n v="56.61"/>
    <n v="5.66"/>
    <n v="62.27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2-15T00:00:00"/>
    <d v="1899-12-30T14:24:00"/>
    <n v="198601"/>
    <x v="0"/>
    <n v="56.04"/>
    <n v="1.37"/>
    <n v="69.72"/>
    <n v="6.97"/>
    <n v="76.69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2-19T00:00:00"/>
    <d v="1899-12-30T15:18:00"/>
    <n v="198920"/>
    <x v="0"/>
    <n v="30.38"/>
    <n v="1.38"/>
    <n v="38.06"/>
    <n v="3.81"/>
    <n v="41.87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2-21T00:00:00"/>
    <d v="1899-12-30T09:39:00"/>
    <n v="199100"/>
    <x v="0"/>
    <n v="32.520000000000003"/>
    <n v="1.38"/>
    <n v="40.75"/>
    <n v="4.08"/>
    <n v="44.8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3-01T00:00:00"/>
    <d v="1899-12-30T11:32:00"/>
    <n v="199934"/>
    <x v="0"/>
    <n v="62.59"/>
    <n v="1.4"/>
    <n v="79.709999999999994"/>
    <n v="7.97"/>
    <n v="87.68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3-05T00:00:00"/>
    <d v="1899-12-30T14:14:00"/>
    <n v="200195"/>
    <x v="0"/>
    <n v="44.05"/>
    <n v="1.43"/>
    <n v="57.23"/>
    <n v="5.72"/>
    <n v="62.95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3-13T00:00:00"/>
    <d v="1899-12-30T11:47:00"/>
    <n v="200705"/>
    <x v="0"/>
    <n v="37.82"/>
    <n v="1.43"/>
    <n v="49.13"/>
    <n v="4.91"/>
    <n v="54.04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3-19T00:00:00"/>
    <d v="1899-12-30T15:31:00"/>
    <n v="201240"/>
    <x v="0"/>
    <n v="49.18"/>
    <n v="1.43"/>
    <n v="63.89"/>
    <n v="6.39"/>
    <n v="70.28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3-22T00:00:00"/>
    <d v="1899-12-30T14:53:00"/>
    <n v="201535"/>
    <x v="0"/>
    <n v="48.22"/>
    <n v="1.43"/>
    <n v="62.65"/>
    <n v="6.27"/>
    <n v="68.92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3-25T00:00:00"/>
    <d v="1899-12-30T14:30:00"/>
    <n v="201720"/>
    <x v="0"/>
    <n v="28.86"/>
    <n v="1.46"/>
    <n v="38.28"/>
    <n v="3.83"/>
    <n v="42.11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3-27T00:00:00"/>
    <d v="1899-12-30T13:59:00"/>
    <n v="201946"/>
    <x v="0"/>
    <n v="45.29"/>
    <n v="1.46"/>
    <n v="60.07"/>
    <n v="6.01"/>
    <n v="66.08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3-29T00:00:00"/>
    <d v="1899-12-30T15:28:00"/>
    <n v="202171"/>
    <x v="0"/>
    <n v="39.880000000000003"/>
    <n v="1.46"/>
    <n v="52.89"/>
    <n v="5.29"/>
    <n v="58.18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CALTEX  HUGHES"/>
    <s v="CALTEX Australia - Fuel"/>
    <n v="7071340000000000"/>
    <d v="2019-02-26T00:00:00"/>
    <d v="1899-12-30T14:12:00"/>
    <n v="199596"/>
    <x v="0"/>
    <n v="44.16"/>
    <n v="1.42"/>
    <n v="57.08"/>
    <n v="5.71"/>
    <n v="62.79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CALTEX  HUGHES"/>
    <s v="CALTEX Australia - Fuel"/>
    <n v="7071340000000000"/>
    <d v="2019-06-05T00:00:00"/>
    <d v="1899-12-30T14:42:00"/>
    <n v="207661"/>
    <x v="0"/>
    <n v="36.97"/>
    <n v="1.46"/>
    <n v="49.04"/>
    <n v="4.9000000000000004"/>
    <n v="53.94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CALTEX  HUGHES"/>
    <s v="CALTEX Australia - Fuel"/>
    <n v="7071340000000000"/>
    <d v="2019-09-25T00:00:00"/>
    <d v="1899-12-30T13:11:00"/>
    <n v="207803"/>
    <x v="0"/>
    <n v="54.6"/>
    <n v="1.46"/>
    <n v="72.58"/>
    <n v="7.26"/>
    <n v="79.84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CALTEX  HUGHES"/>
    <s v="CALTEX Australia - Fuel"/>
    <n v="7071340000000000"/>
    <d v="2019-10-22T00:00:00"/>
    <d v="1899-12-30T14:35:00"/>
    <n v="219811"/>
    <x v="0"/>
    <n v="50.18"/>
    <n v="1.47"/>
    <n v="67.11"/>
    <n v="6.71"/>
    <n v="73.81999999999999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CALTEX BRADDON STAR MART"/>
    <s v="CALTEX Australia - Fuel"/>
    <n v="7071340000000000"/>
    <d v="2019-04-29T00:00:00"/>
    <d v="1899-12-30T10:20:00"/>
    <n v="204235"/>
    <x v="0"/>
    <n v="47.02"/>
    <n v="1.46"/>
    <n v="62.36"/>
    <n v="6.24"/>
    <n v="68.599999999999994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CALTEX BRADDON STAR MART"/>
    <s v="CALTEX Australia - Fuel"/>
    <n v="7071340000000000"/>
    <d v="2019-06-04T00:00:00"/>
    <d v="1899-12-30T10:32:00"/>
    <n v="207482"/>
    <x v="0"/>
    <n v="43.85"/>
    <n v="1.46"/>
    <n v="58.16"/>
    <n v="5.82"/>
    <n v="63.98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CALTEX BRADDON STAR MART"/>
    <s v="CALTEX Australia - Fuel"/>
    <n v="7071340000000000"/>
    <d v="2019-08-23T00:00:00"/>
    <d v="1899-12-30T13:36:00"/>
    <n v="214755"/>
    <x v="0"/>
    <n v="27.77"/>
    <n v="1.44"/>
    <n v="36.479999999999997"/>
    <n v="3.65"/>
    <n v="40.13000000000000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CALTEX COOMA S/STN"/>
    <s v="CALTEX Australia - Fuel"/>
    <n v="7071340000000000"/>
    <d v="2019-08-26T00:00:00"/>
    <d v="1899-12-30T10:13:00"/>
    <n v="214935"/>
    <x v="0"/>
    <n v="30.01"/>
    <n v="1.44"/>
    <n v="39.299999999999997"/>
    <n v="3.93"/>
    <n v="43.2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CALTEX KALEEN STAR MART"/>
    <s v="CALTEX Australia - Fuel"/>
    <n v="7071340000000000"/>
    <d v="2019-11-05T00:00:00"/>
    <d v="1899-12-30T00:46:00"/>
    <n v="220786"/>
    <x v="0"/>
    <n v="36.19"/>
    <n v="1.47"/>
    <n v="48.24"/>
    <n v="4.82"/>
    <n v="53.06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CALTEX KALEEN STAR MART"/>
    <s v="CALTEX Australia - Fuel"/>
    <n v="7071340000000000"/>
    <d v="2019-11-07T00:00:00"/>
    <d v="1899-12-30T00:35:00"/>
    <n v="221008"/>
    <x v="0"/>
    <n v="46"/>
    <n v="1.47"/>
    <n v="61.31"/>
    <n v="6.13"/>
    <n v="67.44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CALTEX NICHOLLS STAR MART"/>
    <s v="CALTEX Australia - Fuel"/>
    <n v="7071340000000000"/>
    <d v="2019-11-26T00:00:00"/>
    <d v="1899-12-30T09:59:00"/>
    <n v="222745"/>
    <x v="0"/>
    <n v="51.13"/>
    <n v="1.44"/>
    <n v="66.989999999999995"/>
    <n v="6.7"/>
    <n v="73.69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CALTEX NICHOLLS STAR MART"/>
    <s v="CALTEX Australia - Fuel"/>
    <n v="7071340000000000"/>
    <d v="2019-12-17T00:00:00"/>
    <d v="1899-12-30T10:21:00"/>
    <n v="224334"/>
    <x v="0"/>
    <n v="56.09"/>
    <n v="1.46"/>
    <n v="74.239999999999995"/>
    <n v="7.42"/>
    <n v="81.66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CALTEX PIALLAGO STAR MART"/>
    <s v="CALTEX Australia - Fuel"/>
    <n v="7071340000000000"/>
    <d v="2019-01-14T00:00:00"/>
    <d v="1899-12-30T14:22:00"/>
    <n v="196219"/>
    <x v="0"/>
    <n v="35.799999999999997"/>
    <n v="1.27"/>
    <n v="41.26"/>
    <n v="4.13"/>
    <n v="45.39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88 HUME"/>
    <s v="CALTEX Australia - Fuel"/>
    <n v="7071340000000000"/>
    <d v="2019-05-24T00:00:00"/>
    <d v="1899-12-30T00:43:00"/>
    <n v="206719"/>
    <x v="0"/>
    <n v="57.34"/>
    <n v="1.46"/>
    <n v="76.05"/>
    <n v="7.61"/>
    <n v="83.66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88 HUME"/>
    <s v="CALTEX Australia - Fuel"/>
    <n v="7071340000000000"/>
    <d v="2019-08-02T00:00:00"/>
    <d v="1899-12-30T13:23:00"/>
    <n v="212841"/>
    <x v="0"/>
    <n v="43.06"/>
    <n v="1.43"/>
    <n v="55.94"/>
    <n v="5.59"/>
    <n v="61.5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4-03T00:00:00"/>
    <d v="1899-12-30T13:24:00"/>
    <n v="202430"/>
    <x v="0"/>
    <n v="39.39"/>
    <n v="1.46"/>
    <n v="52.25"/>
    <n v="5.23"/>
    <n v="57.48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4-05T00:00:00"/>
    <d v="1899-12-30T14:29:00"/>
    <n v="202690"/>
    <x v="0"/>
    <n v="48.48"/>
    <n v="1.46"/>
    <n v="64.3"/>
    <n v="6.43"/>
    <n v="70.7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4-10T00:00:00"/>
    <d v="1899-12-30T10:28:00"/>
    <n v="203003"/>
    <x v="0"/>
    <n v="54.63"/>
    <n v="1.46"/>
    <n v="72.459999999999994"/>
    <n v="7.25"/>
    <n v="79.709999999999994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4-12T00:00:00"/>
    <d v="1899-12-30T15:22:00"/>
    <n v="203383"/>
    <x v="0"/>
    <n v="64.56"/>
    <n v="1.46"/>
    <n v="85.63"/>
    <n v="8.56"/>
    <n v="94.19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4-16T00:00:00"/>
    <d v="1899-12-30T13:57:00"/>
    <n v="203695"/>
    <x v="0"/>
    <n v="42.67"/>
    <n v="1.46"/>
    <n v="56.6"/>
    <n v="5.66"/>
    <n v="62.26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4-24T00:00:00"/>
    <d v="1899-12-30T11:37:00"/>
    <n v="204014"/>
    <x v="0"/>
    <n v="56.21"/>
    <n v="1.46"/>
    <n v="74.55"/>
    <n v="7.46"/>
    <n v="82.01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4-30T00:00:00"/>
    <d v="1899-12-30T15:30:00"/>
    <n v="204426"/>
    <x v="0"/>
    <n v="28.63"/>
    <n v="1.46"/>
    <n v="37.97"/>
    <n v="3.8"/>
    <n v="41.77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5-03T00:00:00"/>
    <d v="1899-12-30T08:26:00"/>
    <n v="204634"/>
    <x v="0"/>
    <n v="51.56"/>
    <n v="1.46"/>
    <n v="68.39"/>
    <n v="6.84"/>
    <n v="75.2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5-03T00:00:00"/>
    <d v="1899-12-30T14:37:00"/>
    <n v="2047577"/>
    <x v="0"/>
    <n v="19.649999999999999"/>
    <n v="1.46"/>
    <n v="26.06"/>
    <n v="2.61"/>
    <n v="28.67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5-06T00:00:00"/>
    <d v="1899-12-30T09:54:00"/>
    <n v="204924"/>
    <x v="0"/>
    <n v="29.64"/>
    <n v="1.46"/>
    <n v="39.31"/>
    <n v="3.93"/>
    <n v="43.24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5-08T00:00:00"/>
    <d v="1899-12-30T10:14:00"/>
    <n v="205240"/>
    <x v="0"/>
    <n v="55.33"/>
    <n v="1.46"/>
    <n v="73.39"/>
    <n v="7.34"/>
    <n v="80.7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5-10T00:00:00"/>
    <d v="1899-12-30T17:00:00"/>
    <n v="205523"/>
    <x v="0"/>
    <n v="52.22"/>
    <n v="1.46"/>
    <n v="69.260000000000005"/>
    <n v="6.93"/>
    <n v="76.19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5-15T00:00:00"/>
    <d v="1899-12-30T10:17:00"/>
    <n v="205780"/>
    <x v="0"/>
    <n v="34.96"/>
    <n v="1.46"/>
    <n v="46.37"/>
    <n v="4.6399999999999997"/>
    <n v="51.01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5-31T00:00:00"/>
    <d v="1899-12-30T14:35:00"/>
    <n v="207225"/>
    <x v="0"/>
    <n v="34.54"/>
    <n v="1.46"/>
    <n v="45.81"/>
    <n v="4.58"/>
    <n v="50.39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6-07T00:00:00"/>
    <d v="1899-12-30T13:24:00"/>
    <n v="2207951"/>
    <x v="0"/>
    <n v="47.34"/>
    <n v="1.46"/>
    <n v="62.79"/>
    <n v="6.28"/>
    <n v="69.06999999999999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6-14T00:00:00"/>
    <d v="1899-12-30T14:48:00"/>
    <n v="208570"/>
    <x v="0"/>
    <n v="42.9"/>
    <n v="1.46"/>
    <n v="56.9"/>
    <n v="5.69"/>
    <n v="62.59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6-19T00:00:00"/>
    <d v="1899-12-30T08:50:00"/>
    <n v="208842"/>
    <x v="0"/>
    <n v="45.19"/>
    <n v="1.43"/>
    <n v="58.65"/>
    <n v="5.87"/>
    <n v="64.52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6-21T00:00:00"/>
    <d v="1899-12-30T08:06:00"/>
    <n v="209104"/>
    <x v="0"/>
    <n v="51.17"/>
    <n v="1.41"/>
    <n v="66.42"/>
    <n v="6.64"/>
    <n v="73.06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6-25T00:00:00"/>
    <d v="1899-12-30T14:05:00"/>
    <n v="209335"/>
    <x v="0"/>
    <n v="33.26"/>
    <n v="1.4"/>
    <n v="42.79"/>
    <n v="4.28"/>
    <n v="47.07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6-27T00:00:00"/>
    <d v="1899-12-30T13:40:00"/>
    <n v="209610"/>
    <x v="0"/>
    <n v="37.450000000000003"/>
    <n v="1.4"/>
    <n v="48.18"/>
    <n v="4.82"/>
    <n v="5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7-05T00:00:00"/>
    <d v="1899-12-30T14:58:00"/>
    <n v="210447"/>
    <x v="0"/>
    <n v="60.71"/>
    <n v="1.42"/>
    <n v="78.239999999999995"/>
    <n v="7.82"/>
    <n v="86.06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7-08T00:00:00"/>
    <d v="1899-12-30T14:35:00"/>
    <n v="210665"/>
    <x v="0"/>
    <n v="33.57"/>
    <n v="1.45"/>
    <n v="44.11"/>
    <n v="4.41"/>
    <n v="48.52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7-10T00:00:00"/>
    <d v="1899-12-30T14:54:00"/>
    <n v="210920"/>
    <x v="0"/>
    <n v="41.22"/>
    <n v="1.45"/>
    <n v="54.16"/>
    <n v="5.42"/>
    <n v="59.58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7-25T00:00:00"/>
    <d v="1899-12-30T09:24:00"/>
    <n v="212100"/>
    <x v="0"/>
    <n v="38.22"/>
    <n v="1.44"/>
    <n v="50.2"/>
    <n v="5.0199999999999996"/>
    <n v="55.22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8-01T00:00:00"/>
    <d v="1899-12-30T10:57:00"/>
    <n v="212643"/>
    <x v="0"/>
    <n v="48.1"/>
    <n v="1.45"/>
    <n v="63.61"/>
    <n v="6.36"/>
    <n v="69.97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8-06T00:00:00"/>
    <d v="1899-12-30T14:11:00"/>
    <n v="213165"/>
    <x v="0"/>
    <n v="48.97"/>
    <n v="1.45"/>
    <n v="64.47"/>
    <n v="6.45"/>
    <n v="70.92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8-09T00:00:00"/>
    <d v="1899-12-30T08:27:00"/>
    <n v="213440"/>
    <x v="0"/>
    <n v="38.74"/>
    <n v="1.45"/>
    <n v="51.01"/>
    <n v="5.0999999999999996"/>
    <n v="56.11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8-15T00:00:00"/>
    <d v="1899-12-30T11:01:00"/>
    <n v="215934"/>
    <x v="0"/>
    <n v="65.540000000000006"/>
    <n v="1.46"/>
    <n v="86.93"/>
    <n v="8.69"/>
    <n v="95.62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8-30T00:00:00"/>
    <d v="1899-12-30T14:27:00"/>
    <n v="215644"/>
    <x v="0"/>
    <n v="23.87"/>
    <n v="1.44"/>
    <n v="31.18"/>
    <n v="3.12"/>
    <n v="34.299999999999997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9-06T00:00:00"/>
    <d v="1899-12-30T15:08:00"/>
    <n v="216290"/>
    <x v="0"/>
    <n v="58.75"/>
    <n v="1.44"/>
    <n v="76.760000000000005"/>
    <n v="7.68"/>
    <n v="84.44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9-12T00:00:00"/>
    <d v="1899-12-30T14:07:00"/>
    <n v="216803"/>
    <x v="0"/>
    <n v="30.85"/>
    <n v="1.43"/>
    <n v="40.18"/>
    <n v="4.0199999999999996"/>
    <n v="44.2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9-27T00:00:00"/>
    <d v="1899-12-30T15:06:00"/>
    <n v="218061"/>
    <x v="0"/>
    <n v="44.7"/>
    <n v="1.44"/>
    <n v="58.7"/>
    <n v="5.87"/>
    <n v="64.56999999999999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0-02T00:00:00"/>
    <d v="1899-12-30T09:09:00"/>
    <n v="218300"/>
    <x v="0"/>
    <n v="37.68"/>
    <n v="1.48"/>
    <n v="50.55"/>
    <n v="5.0599999999999996"/>
    <n v="55.61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0-04T00:00:00"/>
    <d v="1899-12-30T14:10:00"/>
    <n v="218565"/>
    <x v="0"/>
    <n v="46.36"/>
    <n v="1.48"/>
    <n v="62.19"/>
    <n v="6.22"/>
    <n v="68.41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0-09T00:00:00"/>
    <d v="1899-12-30T13:57:00"/>
    <n v="218737"/>
    <x v="0"/>
    <n v="33.479999999999997"/>
    <n v="1.48"/>
    <n v="45.08"/>
    <n v="4.51"/>
    <n v="49.59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0-16T00:00:00"/>
    <d v="1899-12-30T11:34:00"/>
    <n v="219300"/>
    <x v="0"/>
    <n v="38.159999999999997"/>
    <n v="1.46"/>
    <n v="50.79"/>
    <n v="5.08"/>
    <n v="55.87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0-30T00:00:00"/>
    <d v="1899-12-30T00:19:00"/>
    <n v="220380"/>
    <x v="0"/>
    <n v="36.82"/>
    <n v="1.47"/>
    <n v="49.15"/>
    <n v="4.92"/>
    <n v="54.07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1-01T00:00:00"/>
    <d v="1899-12-30T13:34:00"/>
    <n v="220630"/>
    <x v="0"/>
    <n v="48.07"/>
    <n v="1.47"/>
    <n v="64.17"/>
    <n v="6.42"/>
    <n v="70.59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1-08T00:00:00"/>
    <d v="1899-12-30T00:52:00"/>
    <n v="221184"/>
    <x v="0"/>
    <n v="37.61"/>
    <n v="1.46"/>
    <n v="49.82"/>
    <n v="4.9800000000000004"/>
    <n v="54.8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1-13T00:00:00"/>
    <d v="1899-12-30T11:31:00"/>
    <n v="221435"/>
    <x v="0"/>
    <n v="32.299999999999997"/>
    <n v="1.45"/>
    <n v="42.65"/>
    <n v="4.2699999999999996"/>
    <n v="46.92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1-15T00:00:00"/>
    <d v="1899-12-30T07:46:00"/>
    <n v="221660"/>
    <x v="0"/>
    <n v="44.05"/>
    <n v="1.45"/>
    <n v="58.15"/>
    <n v="5.82"/>
    <n v="63.97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1-19T00:00:00"/>
    <d v="1899-12-30T13:04:00"/>
    <n v="222139"/>
    <x v="0"/>
    <n v="56.54"/>
    <n v="1.44"/>
    <n v="73.989999999999995"/>
    <n v="7.4"/>
    <n v="81.39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1-27T00:00:00"/>
    <d v="1899-12-30T13:55:00"/>
    <n v="222930"/>
    <x v="0"/>
    <n v="28.81"/>
    <n v="1.43"/>
    <n v="37.49"/>
    <n v="3.75"/>
    <n v="41.24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1-29T00:00:00"/>
    <d v="1899-12-30T14:42:00"/>
    <n v="223115"/>
    <x v="0"/>
    <n v="39.9"/>
    <n v="1.43"/>
    <n v="51.93"/>
    <n v="5.19"/>
    <n v="57.12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2-04T00:00:00"/>
    <d v="1899-12-30T13:57:00"/>
    <n v="223419"/>
    <x v="0"/>
    <n v="56.72"/>
    <n v="1.43"/>
    <n v="73.930000000000007"/>
    <n v="7.39"/>
    <n v="81.31999999999999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2-06T00:00:00"/>
    <d v="1899-12-30T14:07:00"/>
    <n v="223630"/>
    <x v="0"/>
    <n v="40.1"/>
    <n v="1.43"/>
    <n v="52.26"/>
    <n v="5.23"/>
    <n v="57.49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2-11T00:00:00"/>
    <d v="1899-12-30T09:15:00"/>
    <n v="11"/>
    <x v="0"/>
    <n v="33.31"/>
    <n v="1.45"/>
    <n v="43.93"/>
    <n v="4.3899999999999997"/>
    <n v="48.32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2-12T00:00:00"/>
    <d v="1899-12-30T14:37:00"/>
    <n v="224090"/>
    <x v="0"/>
    <n v="53.42"/>
    <n v="1.45"/>
    <n v="70.45"/>
    <n v="7.05"/>
    <n v="77.5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2-18T00:00:00"/>
    <d v="1899-12-30T13:35:00"/>
    <n v="224605"/>
    <x v="0"/>
    <n v="52.04"/>
    <n v="1.45"/>
    <n v="68.42"/>
    <n v="6.84"/>
    <n v="75.260000000000005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2-19T00:00:00"/>
    <d v="1899-12-30T13:57:00"/>
    <n v="244766"/>
    <x v="0"/>
    <n v="37.57"/>
    <n v="1.45"/>
    <n v="49.4"/>
    <n v="4.9400000000000004"/>
    <n v="54.34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1-04T00:00:00"/>
    <d v="1899-12-30T13:58:00"/>
    <n v="195685"/>
    <x v="0"/>
    <n v="30.26"/>
    <n v="1.32"/>
    <n v="36.200000000000003"/>
    <n v="3.62"/>
    <n v="39.82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1-21T00:00:00"/>
    <d v="1899-12-30T15:06:00"/>
    <n v="196900"/>
    <x v="0"/>
    <n v="36.31"/>
    <n v="1.33"/>
    <n v="43.81"/>
    <n v="4.38"/>
    <n v="48.19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1-24T00:00:00"/>
    <d v="1899-12-30T11:32:00"/>
    <n v="197145"/>
    <x v="0"/>
    <n v="46.31"/>
    <n v="1.33"/>
    <n v="55.87"/>
    <n v="5.59"/>
    <n v="61.46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2-04T00:00:00"/>
    <d v="1899-12-30T14:01:00"/>
    <n v="197435"/>
    <x v="0"/>
    <n v="36.049999999999997"/>
    <n v="1.36"/>
    <n v="44.56"/>
    <n v="4.46"/>
    <n v="49.02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2-06T00:00:00"/>
    <d v="1899-12-30T13:57:00"/>
    <n v="197750"/>
    <x v="0"/>
    <n v="55.57"/>
    <n v="1.36"/>
    <n v="68.69"/>
    <n v="6.87"/>
    <n v="75.56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2-18T00:00:00"/>
    <d v="1899-12-30T14:58:00"/>
    <n v="198760"/>
    <x v="0"/>
    <n v="32.35"/>
    <n v="1.4"/>
    <n v="41.19"/>
    <n v="4.12"/>
    <n v="45.31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2-22T00:00:00"/>
    <d v="1899-12-30T15:31:00"/>
    <n v="199340"/>
    <x v="0"/>
    <n v="47.8"/>
    <n v="1.4"/>
    <n v="60.85"/>
    <n v="6.09"/>
    <n v="66.94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3-08T00:00:00"/>
    <d v="1899-12-30T10:49:00"/>
    <n v="200460"/>
    <x v="0"/>
    <n v="54.14"/>
    <n v="1.43"/>
    <n v="70.48"/>
    <n v="7.05"/>
    <n v="77.5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3-15T00:00:00"/>
    <d v="1899-12-30T13:03:00"/>
    <n v="200945"/>
    <x v="0"/>
    <n v="42.71"/>
    <n v="1.43"/>
    <n v="55.6"/>
    <n v="5.56"/>
    <n v="61.16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5-17T00:00:00"/>
    <d v="1899-12-30T11:53:00"/>
    <n v="206080"/>
    <x v="0"/>
    <n v="63.33"/>
    <n v="1.49"/>
    <n v="85.73"/>
    <n v="8.57"/>
    <n v="94.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5-21T00:00:00"/>
    <d v="1899-12-30T11:50:00"/>
    <n v="206342"/>
    <x v="0"/>
    <n v="44.07"/>
    <n v="1.47"/>
    <n v="58.85"/>
    <n v="5.89"/>
    <n v="64.739999999999995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5-24T00:00:00"/>
    <d v="1899-12-30T15:27:00"/>
    <n v="206816"/>
    <x v="0"/>
    <n v="23.71"/>
    <n v="1.47"/>
    <n v="31.66"/>
    <n v="3.17"/>
    <n v="34.8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5-29T00:00:00"/>
    <d v="1899-12-30T13:43:00"/>
    <n v="207000"/>
    <x v="0"/>
    <n v="33.68"/>
    <n v="1.47"/>
    <n v="44.98"/>
    <n v="4.5"/>
    <n v="49.48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6-12T00:00:00"/>
    <d v="1899-12-30T14:00:00"/>
    <n v="208305"/>
    <x v="0"/>
    <n v="60.33"/>
    <n v="1.47"/>
    <n v="80.56"/>
    <n v="8.06"/>
    <n v="88.62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6-28T00:00:00"/>
    <d v="1899-12-30T14:50:00"/>
    <n v="209720"/>
    <x v="0"/>
    <n v="32.29"/>
    <n v="1.41"/>
    <n v="41.32"/>
    <n v="4.13"/>
    <n v="45.45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7-03T00:00:00"/>
    <d v="1899-12-30T08:39:00"/>
    <n v="210057"/>
    <x v="0"/>
    <n v="62.74"/>
    <n v="1.43"/>
    <n v="81.42"/>
    <n v="8.14"/>
    <n v="89.56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7-12T00:00:00"/>
    <d v="1899-12-30T00:44:00"/>
    <n v="210085"/>
    <x v="0"/>
    <n v="38.26"/>
    <n v="1.46"/>
    <n v="50.62"/>
    <n v="5.0599999999999996"/>
    <n v="55.68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7-16T00:00:00"/>
    <d v="1899-12-30T00:41:00"/>
    <n v="211450"/>
    <x v="0"/>
    <n v="60.64"/>
    <n v="1.45"/>
    <n v="79.92"/>
    <n v="7.99"/>
    <n v="87.91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7-19T00:00:00"/>
    <d v="1899-12-30T00:11:00"/>
    <n v="211850"/>
    <x v="0"/>
    <n v="70.7"/>
    <n v="1.45"/>
    <n v="93.17"/>
    <n v="9.32"/>
    <n v="102.49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7-26T00:00:00"/>
    <d v="1899-12-30T13:16:00"/>
    <n v="212315"/>
    <x v="0"/>
    <n v="40.76"/>
    <n v="1.45"/>
    <n v="53.9"/>
    <n v="5.39"/>
    <n v="59.29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8-09T00:00:00"/>
    <d v="1899-12-30T13:08:00"/>
    <n v="213570"/>
    <x v="0"/>
    <n v="35.909999999999997"/>
    <n v="1.46"/>
    <n v="47.6"/>
    <n v="4.76"/>
    <n v="52.36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8-19T00:00:00"/>
    <d v="1899-12-30T00:01:00"/>
    <n v="214243"/>
    <x v="0"/>
    <n v="57.01"/>
    <n v="1.45"/>
    <n v="75.290000000000006"/>
    <n v="7.53"/>
    <n v="82.82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8-22T00:00:00"/>
    <d v="1899-12-30T00:04:00"/>
    <n v="214595"/>
    <x v="0"/>
    <n v="58.38"/>
    <n v="1.45"/>
    <n v="77.099999999999994"/>
    <n v="7.71"/>
    <n v="84.81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8-27T00:00:00"/>
    <d v="1899-12-30T13:24:00"/>
    <n v="215177"/>
    <x v="0"/>
    <n v="43.52"/>
    <n v="1.45"/>
    <n v="57.53"/>
    <n v="5.75"/>
    <n v="63.28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8-29T00:00:00"/>
    <d v="1899-12-30T00:06:00"/>
    <n v="215474"/>
    <x v="0"/>
    <n v="52.07"/>
    <n v="1.45"/>
    <n v="68.83"/>
    <n v="6.88"/>
    <n v="75.709999999999994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9-03T00:00:00"/>
    <d v="1899-12-30T00:24:00"/>
    <n v="215905"/>
    <x v="0"/>
    <n v="47.36"/>
    <n v="1.45"/>
    <n v="62.62"/>
    <n v="6.26"/>
    <n v="68.88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9-11T00:00:00"/>
    <d v="1899-12-30T11:58:00"/>
    <n v="216590"/>
    <x v="0"/>
    <n v="57.59"/>
    <n v="1.45"/>
    <n v="75.91"/>
    <n v="7.59"/>
    <n v="83.5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9-17T00:00:00"/>
    <d v="1899-12-30T00:42:00"/>
    <n v="216965"/>
    <x v="0"/>
    <n v="34.58"/>
    <n v="1.45"/>
    <n v="45.57"/>
    <n v="4.5599999999999996"/>
    <n v="50.1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9-18T00:00:00"/>
    <d v="1899-12-30T15:06:00"/>
    <n v="217119"/>
    <x v="0"/>
    <n v="27.57"/>
    <n v="1.45"/>
    <n v="36.340000000000003"/>
    <n v="3.63"/>
    <n v="39.97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9-20T00:00:00"/>
    <d v="1899-12-30T13:51:00"/>
    <n v="217475"/>
    <x v="0"/>
    <n v="57.74"/>
    <n v="1.45"/>
    <n v="76.099999999999994"/>
    <n v="7.61"/>
    <n v="83.71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10-11T00:00:00"/>
    <d v="1899-12-30T15:17:00"/>
    <n v="219061"/>
    <x v="0"/>
    <n v="55.01"/>
    <n v="1.5"/>
    <n v="74.94"/>
    <n v="7.49"/>
    <n v="82.4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10-18T00:00:00"/>
    <d v="1899-12-30T00:41:00"/>
    <n v="219550"/>
    <x v="0"/>
    <n v="46.91"/>
    <n v="1.48"/>
    <n v="63.16"/>
    <n v="6.32"/>
    <n v="69.48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10-25T00:00:00"/>
    <d v="1899-12-30T00:18:00"/>
    <n v="220128"/>
    <x v="0"/>
    <n v="65.319999999999993"/>
    <n v="1.47"/>
    <n v="87.33"/>
    <n v="8.73"/>
    <n v="96.06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11-15T00:00:00"/>
    <d v="1899-12-30T14:53:00"/>
    <n v="221835"/>
    <x v="0"/>
    <n v="34.869999999999997"/>
    <n v="1.47"/>
    <n v="46.58"/>
    <n v="4.66"/>
    <n v="51.24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11-22T00:00:00"/>
    <d v="1899-12-30T00:11:00"/>
    <n v="222430"/>
    <x v="0"/>
    <n v="62.48"/>
    <n v="1.46"/>
    <n v="82.74"/>
    <n v="8.27"/>
    <n v="91.01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1-02T00:00:00"/>
    <d v="1899-12-30T13:48:00"/>
    <n v="192376"/>
    <x v="0"/>
    <n v="27.23"/>
    <n v="1.42"/>
    <n v="35.200000000000003"/>
    <n v="3.53"/>
    <n v="38.72999999999999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1-14T00:00:00"/>
    <d v="1899-12-30T16:19:00"/>
    <n v="192885"/>
    <x v="0"/>
    <n v="46.94"/>
    <n v="1.42"/>
    <n v="60.68"/>
    <n v="6.07"/>
    <n v="66.75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1-15T00:00:00"/>
    <d v="1899-12-30T14:23:00"/>
    <n v="193000"/>
    <x v="0"/>
    <n v="29.27"/>
    <n v="1.42"/>
    <n v="37.840000000000003"/>
    <n v="3.79"/>
    <n v="41.6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1-17T00:00:00"/>
    <d v="1899-12-30T16:12:00"/>
    <n v="193298"/>
    <x v="0"/>
    <n v="44.25"/>
    <n v="1.42"/>
    <n v="57.2"/>
    <n v="5.73"/>
    <n v="62.9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1-18T00:00:00"/>
    <d v="1899-12-30T15:35:00"/>
    <n v="193490"/>
    <x v="0"/>
    <n v="40.880000000000003"/>
    <n v="1.42"/>
    <n v="52.85"/>
    <n v="5.29"/>
    <n v="58.1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1-21T00:00:00"/>
    <d v="1899-12-30T15:36:00"/>
    <n v="193660"/>
    <x v="0"/>
    <n v="29.85"/>
    <n v="1.41"/>
    <n v="38.32"/>
    <n v="3.84"/>
    <n v="42.16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1-22T00:00:00"/>
    <d v="1899-12-30T14:46:00"/>
    <n v="193750"/>
    <x v="0"/>
    <n v="27.52"/>
    <n v="1.41"/>
    <n v="35.33"/>
    <n v="3.54"/>
    <n v="38.86999999999999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1-23T00:00:00"/>
    <d v="1899-12-30T15:22:00"/>
    <n v="193912"/>
    <x v="0"/>
    <n v="36.24"/>
    <n v="1.43"/>
    <n v="47.18"/>
    <n v="4.72"/>
    <n v="51.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1-24T00:00:00"/>
    <d v="1899-12-30T17:24:00"/>
    <n v="194097"/>
    <x v="0"/>
    <n v="39.75"/>
    <n v="1.41"/>
    <n v="51.03"/>
    <n v="5.1100000000000003"/>
    <n v="56.1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1-25T00:00:00"/>
    <d v="1899-12-30T17:14:00"/>
    <n v="194337"/>
    <x v="0"/>
    <n v="47.98"/>
    <n v="1.41"/>
    <n v="61.59"/>
    <n v="6.16"/>
    <n v="67.75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1-29T00:00:00"/>
    <d v="1899-12-30T17:19:00"/>
    <n v="194472"/>
    <x v="0"/>
    <n v="36.85"/>
    <n v="1.41"/>
    <n v="47.3"/>
    <n v="4.74"/>
    <n v="52.0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1-30T00:00:00"/>
    <d v="1899-12-30T15:34:00"/>
    <n v="194696"/>
    <x v="0"/>
    <n v="40.51"/>
    <n v="1.41"/>
    <n v="52"/>
    <n v="5.21"/>
    <n v="57.21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2-01T00:00:00"/>
    <d v="1899-12-30T08:26:00"/>
    <n v="194975"/>
    <x v="0"/>
    <n v="53.49"/>
    <n v="1.41"/>
    <n v="68.66"/>
    <n v="6.87"/>
    <n v="75.5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2-01T00:00:00"/>
    <d v="1899-12-30T15:53:00"/>
    <n v="195123"/>
    <x v="0"/>
    <n v="28.79"/>
    <n v="1.41"/>
    <n v="36.950000000000003"/>
    <n v="3.7"/>
    <n v="40.65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2-04T00:00:00"/>
    <d v="1899-12-30T16:07:00"/>
    <n v="195294"/>
    <x v="0"/>
    <n v="36.049999999999997"/>
    <n v="1.41"/>
    <n v="46.27"/>
    <n v="4.63"/>
    <n v="50.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2-06T00:00:00"/>
    <d v="1899-12-30T15:52:00"/>
    <n v="195561"/>
    <x v="0"/>
    <n v="60.35"/>
    <n v="1.41"/>
    <n v="77.459999999999994"/>
    <n v="7.75"/>
    <n v="85.21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2-08T00:00:00"/>
    <d v="1899-12-30T17:04:00"/>
    <n v="195754"/>
    <x v="0"/>
    <n v="37.72"/>
    <n v="1.41"/>
    <n v="48.42"/>
    <n v="4.8499999999999996"/>
    <n v="53.2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2-11T00:00:00"/>
    <d v="1899-12-30T15:43:00"/>
    <n v="195988"/>
    <x v="0"/>
    <n v="42.87"/>
    <n v="1.41"/>
    <n v="55.03"/>
    <n v="5.51"/>
    <n v="60.5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2-13T00:00:00"/>
    <d v="1899-12-30T15:28:00"/>
    <n v="196272"/>
    <x v="0"/>
    <n v="53.46"/>
    <n v="1.41"/>
    <n v="68.63"/>
    <n v="6.87"/>
    <n v="75.5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2-15T00:00:00"/>
    <d v="1899-12-30T17:32:00"/>
    <n v="196599"/>
    <x v="0"/>
    <n v="65.81"/>
    <n v="1.41"/>
    <n v="84.47"/>
    <n v="8.4499999999999993"/>
    <n v="92.9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2-18T00:00:00"/>
    <d v="1899-12-30T16:06:00"/>
    <n v="196766"/>
    <x v="0"/>
    <n v="32.9"/>
    <n v="1.41"/>
    <n v="42.23"/>
    <n v="4.2300000000000004"/>
    <n v="46.46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2-19T00:00:00"/>
    <d v="1899-12-30T16:31:00"/>
    <n v="196957"/>
    <x v="0"/>
    <n v="39.75"/>
    <n v="1.41"/>
    <n v="51.03"/>
    <n v="5.1100000000000003"/>
    <n v="56.1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2-20T00:00:00"/>
    <d v="1899-12-30T15:29:00"/>
    <n v="197106"/>
    <x v="0"/>
    <n v="26.25"/>
    <n v="1.41"/>
    <n v="33.700000000000003"/>
    <n v="3.38"/>
    <n v="37.0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2-22T00:00:00"/>
    <d v="1899-12-30T17:22:00"/>
    <n v="197462"/>
    <x v="0"/>
    <n v="69.92"/>
    <n v="1.41"/>
    <n v="89.75"/>
    <n v="8.98"/>
    <n v="98.7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2-26T00:00:00"/>
    <d v="1899-12-30T14:30:00"/>
    <n v="197730"/>
    <x v="0"/>
    <n v="53.53"/>
    <n v="1.41"/>
    <n v="68.709999999999994"/>
    <n v="6.88"/>
    <n v="75.5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2-27T00:00:00"/>
    <d v="1899-12-30T15:40:00"/>
    <n v="197870"/>
    <x v="0"/>
    <n v="27.42"/>
    <n v="1.41"/>
    <n v="35.200000000000003"/>
    <n v="3.53"/>
    <n v="38.72999999999999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3-01T00:00:00"/>
    <d v="1899-12-30T15:11:00"/>
    <n v="198105"/>
    <x v="0"/>
    <n v="54.21"/>
    <n v="1.41"/>
    <n v="69.58"/>
    <n v="6.96"/>
    <n v="76.540000000000006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3-06T00:00:00"/>
    <d v="1899-12-30T15:20:00"/>
    <n v="198540"/>
    <x v="0"/>
    <n v="27.42"/>
    <n v="1.41"/>
    <n v="35.200000000000003"/>
    <n v="3.53"/>
    <n v="38.72999999999999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3-07T00:00:00"/>
    <d v="1899-12-30T16:00:00"/>
    <n v="198679"/>
    <x v="0"/>
    <n v="27.34"/>
    <n v="1.41"/>
    <n v="35.090000000000003"/>
    <n v="3.51"/>
    <n v="38.6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3-18T00:00:00"/>
    <d v="1899-12-30T14:15:00"/>
    <n v="199332"/>
    <x v="0"/>
    <n v="19.41"/>
    <n v="1.41"/>
    <n v="24.92"/>
    <n v="2.5"/>
    <n v="27.4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3-25T00:00:00"/>
    <d v="1899-12-30T16:03:00"/>
    <n v="199946"/>
    <x v="0"/>
    <n v="40.03"/>
    <n v="1.41"/>
    <n v="51.38"/>
    <n v="5.14"/>
    <n v="56.5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3-27T00:00:00"/>
    <d v="1899-12-30T15:44:00"/>
    <n v="200141"/>
    <x v="0"/>
    <n v="46.3"/>
    <n v="1.41"/>
    <n v="59.44"/>
    <n v="5.95"/>
    <n v="65.3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3-28T00:00:00"/>
    <d v="1899-12-30T17:22:00"/>
    <n v="200402"/>
    <x v="0"/>
    <n v="51.29"/>
    <n v="1.41"/>
    <n v="65.84"/>
    <n v="6.59"/>
    <n v="72.43000000000000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4-02T00:00:00"/>
    <d v="1899-12-30T11:35:00"/>
    <n v="200790"/>
    <x v="0"/>
    <n v="66.709999999999994"/>
    <n v="1.45"/>
    <n v="88.05"/>
    <n v="8.81"/>
    <n v="96.86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4-03T00:00:00"/>
    <d v="1899-12-30T16:30:00"/>
    <n v="201007"/>
    <x v="0"/>
    <n v="31.42"/>
    <n v="1.45"/>
    <n v="41.47"/>
    <n v="4.1500000000000004"/>
    <n v="45.6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4-09T00:00:00"/>
    <d v="1899-12-30T14:11:00"/>
    <n v="201707"/>
    <x v="0"/>
    <n v="46.7"/>
    <n v="1.45"/>
    <n v="61.65"/>
    <n v="6.17"/>
    <n v="67.81999999999999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4-30T00:00:00"/>
    <d v="1899-12-30T14:43:00"/>
    <n v="202525"/>
    <x v="0"/>
    <n v="58.05"/>
    <n v="1.48"/>
    <n v="78.209999999999994"/>
    <n v="7.83"/>
    <n v="86.0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5-02T00:00:00"/>
    <d v="1899-12-30T15:35:00"/>
    <n v="202900"/>
    <x v="0"/>
    <n v="21.4"/>
    <n v="1.48"/>
    <n v="28.83"/>
    <n v="2.89"/>
    <n v="31.7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5-03T00:00:00"/>
    <d v="1899-12-30T15:15:00"/>
    <n v="203016"/>
    <x v="0"/>
    <n v="18.61"/>
    <n v="1.48"/>
    <n v="25.07"/>
    <n v="2.5099999999999998"/>
    <n v="27.5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5-06T00:00:00"/>
    <d v="1899-12-30T16:47:00"/>
    <n v="203211"/>
    <x v="0"/>
    <n v="45.03"/>
    <n v="1.48"/>
    <n v="60.66"/>
    <n v="6.07"/>
    <n v="66.7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5-07T00:00:00"/>
    <d v="1899-12-30T16:01:00"/>
    <n v="203392"/>
    <x v="0"/>
    <n v="32.049999999999997"/>
    <n v="1.48"/>
    <n v="43.18"/>
    <n v="4.32"/>
    <n v="47.5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5-09T00:00:00"/>
    <d v="1899-12-30T18:13:00"/>
    <n v="203765"/>
    <x v="0"/>
    <n v="32.25"/>
    <n v="1.48"/>
    <n v="43.45"/>
    <n v="4.3499999999999996"/>
    <n v="47.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5-10T00:00:00"/>
    <d v="1899-12-30T15:30:00"/>
    <n v="203956"/>
    <x v="0"/>
    <n v="41.63"/>
    <n v="1.48"/>
    <n v="56.09"/>
    <n v="5.61"/>
    <n v="61.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5-13T00:00:00"/>
    <d v="1899-12-30T16:41:00"/>
    <n v="204152"/>
    <x v="0"/>
    <n v="38.950000000000003"/>
    <n v="1.48"/>
    <n v="52.47"/>
    <n v="5.25"/>
    <n v="57.7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5-17T00:00:00"/>
    <d v="1899-12-30T16:46:00"/>
    <n v="204819"/>
    <x v="0"/>
    <n v="47.31"/>
    <n v="1.48"/>
    <n v="63.74"/>
    <n v="6.38"/>
    <n v="70.1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5-22T00:00:00"/>
    <d v="1899-12-30T15:54:00"/>
    <n v="205286"/>
    <x v="0"/>
    <n v="69.33"/>
    <n v="1.48"/>
    <n v="93.41"/>
    <n v="9.35"/>
    <n v="102.76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5-24T00:00:00"/>
    <d v="1899-12-30T14:32:00"/>
    <n v="205603"/>
    <x v="0"/>
    <n v="56.2"/>
    <n v="1.5"/>
    <n v="76.739999999999995"/>
    <n v="7.68"/>
    <n v="84.4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5-31T00:00:00"/>
    <d v="1899-12-30T14:49:00"/>
    <n v="206093"/>
    <x v="0"/>
    <n v="46.44"/>
    <n v="1.48"/>
    <n v="62.56"/>
    <n v="6.26"/>
    <n v="68.81999999999999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6-07T00:00:00"/>
    <d v="1899-12-30T14:34:00"/>
    <n v="206909"/>
    <x v="0"/>
    <n v="60.83"/>
    <n v="1.48"/>
    <n v="81.95"/>
    <n v="8.1999999999999993"/>
    <n v="90.15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6-11T00:00:00"/>
    <d v="1899-12-30T14:34:00"/>
    <n v="207083"/>
    <x v="0"/>
    <n v="33.75"/>
    <n v="1.48"/>
    <n v="45.47"/>
    <n v="4.55"/>
    <n v="50.0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6-14T00:00:00"/>
    <d v="1899-12-30T16:19:00"/>
    <n v="207650"/>
    <x v="0"/>
    <n v="60.83"/>
    <n v="1.48"/>
    <n v="81.95"/>
    <n v="8.1999999999999993"/>
    <n v="90.15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6-19T00:00:00"/>
    <d v="1899-12-30T15:35:00"/>
    <n v="208138"/>
    <x v="0"/>
    <n v="41.48"/>
    <n v="1.48"/>
    <n v="55.88"/>
    <n v="5.59"/>
    <n v="61.4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6-21T00:00:00"/>
    <d v="1899-12-30T15:22:00"/>
    <n v="208546"/>
    <x v="0"/>
    <n v="22.89"/>
    <n v="1.48"/>
    <n v="30.84"/>
    <n v="3.09"/>
    <n v="33.9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6-25T00:00:00"/>
    <d v="1899-12-30T14:28:00"/>
    <n v="208878"/>
    <x v="0"/>
    <n v="62.85"/>
    <n v="1.48"/>
    <n v="84.67"/>
    <n v="8.4700000000000006"/>
    <n v="93.1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6-28T00:00:00"/>
    <d v="1899-12-30T15:00:00"/>
    <n v="209351"/>
    <x v="0"/>
    <n v="54.94"/>
    <n v="1.48"/>
    <n v="74.02"/>
    <n v="7.41"/>
    <n v="81.43000000000000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7-01T00:00:00"/>
    <d v="1899-12-30T16:10:00"/>
    <n v="209511"/>
    <x v="0"/>
    <n v="27.93"/>
    <n v="1.48"/>
    <n v="37.630000000000003"/>
    <n v="3.77"/>
    <n v="41.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7-09T00:00:00"/>
    <d v="1899-12-30T14:40:00"/>
    <n v="210511"/>
    <x v="0"/>
    <n v="51.08"/>
    <n v="1.48"/>
    <n v="68.819999999999993"/>
    <n v="6.89"/>
    <n v="75.70999999999999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7-12T00:00:00"/>
    <d v="1899-12-30T08:33:00"/>
    <n v="210847"/>
    <x v="0"/>
    <n v="63.44"/>
    <n v="1.48"/>
    <n v="85.47"/>
    <n v="8.5500000000000007"/>
    <n v="94.0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7-12T00:00:00"/>
    <d v="1899-12-30T15:40:00"/>
    <n v="210986"/>
    <x v="0"/>
    <n v="26.83"/>
    <n v="1.48"/>
    <n v="36.15"/>
    <n v="3.62"/>
    <n v="39.77000000000000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7-16T00:00:00"/>
    <d v="1899-12-30T14:58:00"/>
    <n v="211273"/>
    <x v="0"/>
    <n v="49.02"/>
    <n v="1.48"/>
    <n v="66.05"/>
    <n v="6.61"/>
    <n v="72.66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7-19T00:00:00"/>
    <d v="1899-12-30T11:08:00"/>
    <n v="211517"/>
    <x v="0"/>
    <n v="56.9"/>
    <n v="1.48"/>
    <n v="76.66"/>
    <n v="7.67"/>
    <n v="84.3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7-22T00:00:00"/>
    <d v="1899-12-30T16:27:00"/>
    <n v="211856"/>
    <x v="0"/>
    <n v="53.86"/>
    <n v="1.48"/>
    <n v="72.56"/>
    <n v="7.26"/>
    <n v="79.81999999999999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7-26T00:00:00"/>
    <d v="1899-12-30T14:23:00"/>
    <n v="212369"/>
    <x v="0"/>
    <n v="54.61"/>
    <n v="1.48"/>
    <n v="73.569999999999993"/>
    <n v="7.36"/>
    <n v="80.93000000000000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8-02T00:00:00"/>
    <d v="1899-12-30T15:01:00"/>
    <n v="213186"/>
    <x v="0"/>
    <n v="49.05"/>
    <n v="1.48"/>
    <n v="66.08"/>
    <n v="6.61"/>
    <n v="72.6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8-08T00:00:00"/>
    <d v="1899-12-30T13:58:00"/>
    <n v="213772"/>
    <x v="0"/>
    <n v="54.23"/>
    <n v="1.48"/>
    <n v="73.06"/>
    <n v="7.31"/>
    <n v="80.3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8-09T00:00:00"/>
    <d v="1899-12-30T15:07:00"/>
    <n v="214012"/>
    <x v="0"/>
    <n v="41.21"/>
    <n v="1.48"/>
    <n v="55.52"/>
    <n v="5.56"/>
    <n v="61.0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8-15T00:00:00"/>
    <d v="1899-12-30T16:56:00"/>
    <n v="214658"/>
    <x v="0"/>
    <n v="30.19"/>
    <n v="1.48"/>
    <n v="40.67"/>
    <n v="4.07"/>
    <n v="44.7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8-19T00:00:00"/>
    <d v="1899-12-30T16:08:00"/>
    <n v="214936"/>
    <x v="0"/>
    <n v="42.51"/>
    <n v="1.48"/>
    <n v="57.27"/>
    <n v="5.73"/>
    <n v="6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8-23T00:00:00"/>
    <d v="1899-12-30T16:08:00"/>
    <n v="215431"/>
    <x v="0"/>
    <n v="47.33"/>
    <n v="1.48"/>
    <n v="63.76"/>
    <n v="6.38"/>
    <n v="70.1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8-30T00:00:00"/>
    <d v="1899-12-30T08:47:00"/>
    <n v="216250"/>
    <x v="0"/>
    <n v="56.9"/>
    <n v="1.48"/>
    <n v="76.66"/>
    <n v="7.67"/>
    <n v="84.3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9-18T00:00:00"/>
    <d v="1899-12-30T16:04:00"/>
    <n v="218618"/>
    <x v="0"/>
    <n v="27.92"/>
    <n v="1.48"/>
    <n v="37.619999999999997"/>
    <n v="3.77"/>
    <n v="41.3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09-27T00:00:00"/>
    <d v="1899-12-30T08:34:00"/>
    <n v="219609"/>
    <x v="0"/>
    <n v="47.54"/>
    <n v="1.55"/>
    <n v="67.069999999999993"/>
    <n v="6.71"/>
    <n v="73.7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0-01T00:00:00"/>
    <d v="1899-12-30T17:06:00"/>
    <n v="220107"/>
    <x v="0"/>
    <n v="35.69"/>
    <n v="1.55"/>
    <n v="50.35"/>
    <n v="5.04"/>
    <n v="55.3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0-04T00:00:00"/>
    <d v="1899-12-30T08:22:00"/>
    <n v="220540"/>
    <x v="0"/>
    <n v="44.41"/>
    <n v="1.55"/>
    <n v="62.65"/>
    <n v="6.27"/>
    <n v="68.9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0-04T00:00:00"/>
    <d v="1899-12-30T15:10:00"/>
    <n v="220671"/>
    <x v="0"/>
    <n v="28.15"/>
    <n v="1.55"/>
    <n v="39.72"/>
    <n v="3.98"/>
    <n v="43.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0-11T00:00:00"/>
    <d v="1899-12-30T15:05:00"/>
    <n v="221426"/>
    <x v="0"/>
    <n v="46.91"/>
    <n v="1.55"/>
    <n v="66.180000000000007"/>
    <n v="6.62"/>
    <n v="72.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0-18T00:00:00"/>
    <d v="1899-12-30T16:05:00"/>
    <n v="222260"/>
    <x v="0"/>
    <n v="61.93"/>
    <n v="1.55"/>
    <n v="87.38"/>
    <n v="8.74"/>
    <n v="96.1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0-25T00:00:00"/>
    <d v="1899-12-30T14:45:00"/>
    <n v="223032"/>
    <x v="0"/>
    <n v="55.05"/>
    <n v="1.55"/>
    <n v="77.67"/>
    <n v="7.77"/>
    <n v="85.4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1-01T00:00:00"/>
    <d v="1899-12-30T15:10:00"/>
    <n v="224100"/>
    <x v="0"/>
    <n v="20.02"/>
    <n v="1.55"/>
    <n v="28.25"/>
    <n v="2.83"/>
    <n v="31.0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1-13T00:00:00"/>
    <d v="1899-12-30T16:03:00"/>
    <n v="225330"/>
    <x v="0"/>
    <n v="29.77"/>
    <n v="1.55"/>
    <n v="42"/>
    <n v="4.21"/>
    <n v="46.21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1-22T00:00:00"/>
    <d v="1899-12-30T15:09:00"/>
    <n v="226741"/>
    <x v="0"/>
    <n v="67.05"/>
    <n v="1.55"/>
    <n v="94.6"/>
    <n v="9.4700000000000006"/>
    <n v="104.0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1-27T00:00:00"/>
    <d v="1899-12-30T15:24:00"/>
    <n v="227291"/>
    <x v="0"/>
    <n v="49.24"/>
    <n v="1.55"/>
    <n v="69.47"/>
    <n v="6.95"/>
    <n v="76.4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1-29T00:00:00"/>
    <d v="1899-12-30T15:17:00"/>
    <n v="227662"/>
    <x v="0"/>
    <n v="61.73"/>
    <n v="1.55"/>
    <n v="87.09"/>
    <n v="8.7100000000000009"/>
    <n v="95.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2-03T00:00:00"/>
    <d v="1899-12-30T11:06:00"/>
    <n v="227917"/>
    <x v="0"/>
    <n v="48.22"/>
    <n v="1.55"/>
    <n v="68.040000000000006"/>
    <n v="6.81"/>
    <n v="74.84999999999999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2-06T00:00:00"/>
    <d v="1899-12-30T07:56:00"/>
    <n v="228458"/>
    <x v="0"/>
    <n v="47.33"/>
    <n v="1.55"/>
    <n v="66.78"/>
    <n v="6.68"/>
    <n v="73.45999999999999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2-06T00:00:00"/>
    <d v="1899-12-30T15:07:00"/>
    <n v="228691"/>
    <x v="0"/>
    <n v="40.96"/>
    <n v="1.57"/>
    <n v="58.54"/>
    <n v="5.86"/>
    <n v="64.400000000000006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2-11T00:00:00"/>
    <d v="1899-12-30T15:36:00"/>
    <n v="229180"/>
    <x v="0"/>
    <n v="42.16"/>
    <n v="1.57"/>
    <n v="60.25"/>
    <n v="6.03"/>
    <n v="66.2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2-13T00:00:00"/>
    <d v="1899-12-30T14:58:00"/>
    <n v="229483"/>
    <x v="0"/>
    <n v="59.77"/>
    <n v="1.57"/>
    <n v="85.42"/>
    <n v="8.5500000000000007"/>
    <n v="93.9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2-19T00:00:00"/>
    <d v="1899-12-30T15:17:00"/>
    <n v="230110"/>
    <x v="0"/>
    <n v="68.16"/>
    <n v="1.57"/>
    <n v="97.41"/>
    <n v="9.75"/>
    <n v="107.16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2-20T00:00:00"/>
    <d v="1899-12-30T15:27:00"/>
    <n v="230272"/>
    <x v="0"/>
    <n v="33.4"/>
    <n v="1.57"/>
    <n v="47.73"/>
    <n v="4.78"/>
    <n v="52.51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4-08T00:00:00"/>
    <d v="1899-12-30T13:20:00"/>
    <n v="201457"/>
    <x v="0"/>
    <n v="50.35"/>
    <n v="1.5"/>
    <n v="68.75"/>
    <n v="6.88"/>
    <n v="75.6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4-18T00:00:00"/>
    <d v="1899-12-30T14:42:00"/>
    <n v="201991"/>
    <x v="0"/>
    <n v="50.81"/>
    <n v="1.5"/>
    <n v="69.38"/>
    <n v="6.94"/>
    <n v="76.31999999999999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4-26T00:00:00"/>
    <d v="1899-12-30T14:53:00"/>
    <n v="202194"/>
    <x v="0"/>
    <n v="39.770000000000003"/>
    <n v="1.5"/>
    <n v="54.3"/>
    <n v="5.44"/>
    <n v="59.7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5-01T00:00:00"/>
    <d v="1899-12-30T16:58:00"/>
    <n v="202758"/>
    <x v="0"/>
    <n v="40.68"/>
    <n v="1.5"/>
    <n v="55.55"/>
    <n v="5.56"/>
    <n v="61.11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5-08T00:00:00"/>
    <d v="1899-12-30T14:56:00"/>
    <n v="203537"/>
    <x v="0"/>
    <n v="29.05"/>
    <n v="1.5"/>
    <n v="39.659999999999997"/>
    <n v="3.97"/>
    <n v="43.6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5-15T00:00:00"/>
    <d v="1899-12-30T15:21:00"/>
    <n v="204412"/>
    <x v="0"/>
    <n v="47.12"/>
    <n v="1.5"/>
    <n v="64.34"/>
    <n v="6.44"/>
    <n v="70.7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5-29T00:00:00"/>
    <d v="1899-12-30T14:39:00"/>
    <n v="205841"/>
    <x v="0"/>
    <n v="49.48"/>
    <n v="1.48"/>
    <n v="66.66"/>
    <n v="6.67"/>
    <n v="73.3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6-04T00:00:00"/>
    <d v="1899-12-30T07:53:00"/>
    <n v="206306"/>
    <x v="0"/>
    <n v="43.73"/>
    <n v="1.48"/>
    <n v="58.92"/>
    <n v="5.9"/>
    <n v="64.81999999999999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6-05T00:00:00"/>
    <d v="1899-12-30T15:12:00"/>
    <n v="206571"/>
    <x v="0"/>
    <n v="50.52"/>
    <n v="1.48"/>
    <n v="68.06"/>
    <n v="6.81"/>
    <n v="74.8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6-12T00:00:00"/>
    <d v="1899-12-30T15:27:00"/>
    <n v="207299"/>
    <x v="0"/>
    <n v="37.92"/>
    <n v="1.47"/>
    <n v="50.75"/>
    <n v="5.08"/>
    <n v="55.8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6-18T00:00:00"/>
    <d v="1899-12-30T13:08:00"/>
    <n v="207903"/>
    <x v="0"/>
    <n v="50.77"/>
    <n v="1.45"/>
    <n v="66.930000000000007"/>
    <n v="6.7"/>
    <n v="73.6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6-26T00:00:00"/>
    <d v="1899-12-30T15:01:00"/>
    <n v="208035"/>
    <x v="0"/>
    <n v="26.75"/>
    <n v="1.45"/>
    <n v="35.21"/>
    <n v="3.53"/>
    <n v="38.7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7-03T00:00:00"/>
    <d v="1899-12-30T16:07:00"/>
    <n v="209808"/>
    <x v="0"/>
    <n v="58.61"/>
    <n v="1.45"/>
    <n v="77.05"/>
    <n v="7.71"/>
    <n v="84.76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7-04T00:00:00"/>
    <d v="1899-12-30T15:06:00"/>
    <n v="209935"/>
    <x v="0"/>
    <n v="24.99"/>
    <n v="1.45"/>
    <n v="32.85"/>
    <n v="3.29"/>
    <n v="36.1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7-08T00:00:00"/>
    <d v="1899-12-30T00:14:00"/>
    <n v="210244"/>
    <x v="0"/>
    <n v="53.58"/>
    <n v="1.45"/>
    <n v="70.44"/>
    <n v="7.05"/>
    <n v="77.489999999999995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7-24T00:00:00"/>
    <d v="1899-12-30T15:03:00"/>
    <n v="212058"/>
    <x v="0"/>
    <n v="40.619999999999997"/>
    <n v="1.44"/>
    <n v="53.17"/>
    <n v="5.32"/>
    <n v="58.4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7-30T00:00:00"/>
    <d v="1899-12-30T14:15:00"/>
    <n v="212678"/>
    <x v="0"/>
    <n v="59.18"/>
    <n v="1.44"/>
    <n v="77.47"/>
    <n v="7.75"/>
    <n v="85.2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7-31T00:00:00"/>
    <d v="1899-12-30T16:23:00"/>
    <n v="212923"/>
    <x v="0"/>
    <n v="41.83"/>
    <n v="1.44"/>
    <n v="54.76"/>
    <n v="5.48"/>
    <n v="60.2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8-06T00:00:00"/>
    <d v="1899-12-30T00:54:00"/>
    <n v="213466"/>
    <x v="0"/>
    <n v="57.23"/>
    <n v="1.44"/>
    <n v="74.819999999999993"/>
    <n v="7.49"/>
    <n v="82.31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8-13T00:00:00"/>
    <d v="1899-12-30T11:55:00"/>
    <n v="214225"/>
    <x v="0"/>
    <n v="45.39"/>
    <n v="1.44"/>
    <n v="59.34"/>
    <n v="5.94"/>
    <n v="65.2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8-14T00:00:00"/>
    <d v="1899-12-30T15:16:00"/>
    <n v="214497"/>
    <x v="0"/>
    <n v="45.39"/>
    <n v="1.44"/>
    <n v="59.34"/>
    <n v="5.94"/>
    <n v="65.2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8-20T00:00:00"/>
    <d v="1899-12-30T14:34:00"/>
    <n v="215038"/>
    <x v="0"/>
    <n v="29.53"/>
    <n v="1.44"/>
    <n v="38.6"/>
    <n v="3.87"/>
    <n v="42.4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8-21T00:00:00"/>
    <d v="1899-12-30T15:15:00"/>
    <n v="215167"/>
    <x v="0"/>
    <n v="24.24"/>
    <n v="1.44"/>
    <n v="31.69"/>
    <n v="3.17"/>
    <n v="34.86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8-26T00:00:00"/>
    <d v="1899-12-30T15:20:00"/>
    <n v="215626"/>
    <x v="0"/>
    <n v="35.64"/>
    <n v="1.44"/>
    <n v="46.53"/>
    <n v="4.66"/>
    <n v="51.1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8-28T00:00:00"/>
    <d v="1899-12-30T00:25:00"/>
    <n v="215921"/>
    <x v="0"/>
    <n v="52.63"/>
    <n v="1.44"/>
    <n v="68.709999999999994"/>
    <n v="6.88"/>
    <n v="75.5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9-02T00:00:00"/>
    <d v="1899-12-30T15:11:00"/>
    <n v="216584"/>
    <x v="0"/>
    <n v="38.57"/>
    <n v="1.44"/>
    <n v="50.35"/>
    <n v="5.04"/>
    <n v="55.3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9-03T00:00:00"/>
    <d v="1899-12-30T14:21:00"/>
    <n v="216766"/>
    <x v="0"/>
    <n v="28.05"/>
    <n v="1.44"/>
    <n v="36.619999999999997"/>
    <n v="3.67"/>
    <n v="40.2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9-04T00:00:00"/>
    <d v="1899-12-30T15:09:00"/>
    <n v="216963"/>
    <x v="0"/>
    <n v="37.090000000000003"/>
    <n v="1.44"/>
    <n v="48.42"/>
    <n v="4.8499999999999996"/>
    <n v="53.2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9-05T00:00:00"/>
    <d v="1899-12-30T15:49:00"/>
    <n v="217160"/>
    <x v="0"/>
    <n v="26.97"/>
    <n v="1.44"/>
    <n v="35.21"/>
    <n v="3.53"/>
    <n v="38.7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9-09T00:00:00"/>
    <d v="1899-12-30T16:29:00"/>
    <n v="217390"/>
    <x v="0"/>
    <n v="42.11"/>
    <n v="1.44"/>
    <n v="54.97"/>
    <n v="5.5"/>
    <n v="60.4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9-10T00:00:00"/>
    <d v="1899-12-30T14:17:00"/>
    <n v="217540"/>
    <x v="0"/>
    <n v="27.78"/>
    <n v="1.44"/>
    <n v="36.26"/>
    <n v="3.63"/>
    <n v="39.8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9-11T00:00:00"/>
    <d v="1899-12-30T15:13:00"/>
    <n v="217745"/>
    <x v="0"/>
    <n v="38.43"/>
    <n v="1.44"/>
    <n v="50.17"/>
    <n v="5.0199999999999996"/>
    <n v="55.1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9-13T00:00:00"/>
    <d v="1899-12-30T14:20:00"/>
    <n v="218123"/>
    <x v="0"/>
    <n v="56.64"/>
    <n v="1.44"/>
    <n v="73.95"/>
    <n v="7.4"/>
    <n v="81.34999999999999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9-17T00:00:00"/>
    <d v="1899-12-30T14:47:00"/>
    <n v="218451"/>
    <x v="0"/>
    <n v="34.83"/>
    <n v="1.44"/>
    <n v="45.47"/>
    <n v="4.55"/>
    <n v="50.0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9-20T00:00:00"/>
    <d v="1899-12-30T15:04:00"/>
    <n v="218914"/>
    <x v="0"/>
    <n v="59.37"/>
    <n v="1.45"/>
    <n v="78.37"/>
    <n v="7.84"/>
    <n v="86.21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0-02T00:00:00"/>
    <d v="1899-12-30T16:15:00"/>
    <n v="220292"/>
    <x v="0"/>
    <n v="38.69"/>
    <n v="1.45"/>
    <n v="51.07"/>
    <n v="5.1100000000000003"/>
    <n v="56.1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0-09T00:00:00"/>
    <d v="1899-12-30T15:31:00"/>
    <n v="220955"/>
    <x v="0"/>
    <n v="54.1"/>
    <n v="1.45"/>
    <n v="71.319999999999993"/>
    <n v="7.14"/>
    <n v="78.45999999999999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0-15T00:00:00"/>
    <d v="1899-12-30T11:56:00"/>
    <n v="221754"/>
    <x v="0"/>
    <n v="62.8"/>
    <n v="1.45"/>
    <n v="82.78"/>
    <n v="8.2799999999999994"/>
    <n v="91.06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0-16T00:00:00"/>
    <d v="1899-12-30T15:06:00"/>
    <n v="221896"/>
    <x v="0"/>
    <n v="28.12"/>
    <n v="1.45"/>
    <n v="37.06"/>
    <n v="3.71"/>
    <n v="40.77000000000000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0-22T00:00:00"/>
    <d v="1899-12-30T13:10:00"/>
    <n v="222503"/>
    <x v="0"/>
    <n v="53.44"/>
    <n v="1.45"/>
    <n v="70.45"/>
    <n v="7.05"/>
    <n v="77.5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0-23T00:00:00"/>
    <d v="1899-12-30T15:35:00"/>
    <n v="222720"/>
    <x v="0"/>
    <n v="43.89"/>
    <n v="1.45"/>
    <n v="57.85"/>
    <n v="5.79"/>
    <n v="63.6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0-29T00:00:00"/>
    <d v="1899-12-30T11:53:00"/>
    <n v="223353"/>
    <x v="0"/>
    <n v="61.96"/>
    <n v="1.45"/>
    <n v="81.67"/>
    <n v="8.17"/>
    <n v="89.8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0-30T00:00:00"/>
    <d v="1899-12-30T15:32:00"/>
    <n v="223671"/>
    <x v="0"/>
    <n v="62.79"/>
    <n v="1.45"/>
    <n v="82.77"/>
    <n v="8.2799999999999994"/>
    <n v="91.05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1-05T00:00:00"/>
    <d v="1899-12-30T10:23:00"/>
    <n v="224375"/>
    <x v="0"/>
    <n v="48.6"/>
    <n v="1.45"/>
    <n v="64.06"/>
    <n v="6.41"/>
    <n v="70.4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1-08T00:00:00"/>
    <d v="1899-12-30T11:32:00"/>
    <n v="224675"/>
    <x v="0"/>
    <n v="54.78"/>
    <n v="1.45"/>
    <n v="72.209999999999994"/>
    <n v="7.23"/>
    <n v="79.4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1-11T00:00:00"/>
    <d v="1899-12-30T15:57:00"/>
    <n v="224983"/>
    <x v="0"/>
    <n v="61.45"/>
    <n v="1.45"/>
    <n v="81"/>
    <n v="8.11"/>
    <n v="89.11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1-12T00:00:00"/>
    <d v="1899-12-30T15:31:00"/>
    <n v="225175"/>
    <x v="0"/>
    <n v="36.74"/>
    <n v="1.45"/>
    <n v="48.43"/>
    <n v="4.8499999999999996"/>
    <n v="53.2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1-18T00:00:00"/>
    <d v="1899-12-30T11:06:00"/>
    <n v="225897"/>
    <x v="0"/>
    <n v="52.94"/>
    <n v="1.45"/>
    <n v="69.78"/>
    <n v="6.98"/>
    <n v="76.760000000000005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1-20T00:00:00"/>
    <d v="1899-12-30T15:31:00"/>
    <n v="226410"/>
    <x v="0"/>
    <n v="33.4"/>
    <n v="1.45"/>
    <n v="44.03"/>
    <n v="4.41"/>
    <n v="48.4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1-26T00:00:00"/>
    <d v="1899-12-30T00:07:00"/>
    <n v="227037"/>
    <x v="0"/>
    <n v="57.45"/>
    <n v="1.45"/>
    <n v="75.73"/>
    <n v="7.58"/>
    <n v="83.31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2-04T00:00:00"/>
    <d v="1899-12-30T15:22:00"/>
    <n v="228214"/>
    <x v="0"/>
    <n v="57.54"/>
    <n v="1.47"/>
    <n v="77"/>
    <n v="7.71"/>
    <n v="84.71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2-10T00:00:00"/>
    <d v="1899-12-30T15:36:00"/>
    <n v="228964"/>
    <x v="0"/>
    <n v="61.65"/>
    <n v="1.47"/>
    <n v="82.5"/>
    <n v="8.26"/>
    <n v="90.76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709 ERINDALE"/>
    <s v="CALTEX Australia - Fuel"/>
    <n v="7071340000000000"/>
    <d v="2019-11-19T00:00:00"/>
    <d v="1899-12-30T15:11:00"/>
    <n v="226206"/>
    <x v="0"/>
    <n v="67.319999999999993"/>
    <n v="1.51"/>
    <n v="92.54"/>
    <n v="9.26"/>
    <n v="101.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790 BELCONNEN"/>
    <s v="CALTEX Australia - Fuel"/>
    <n v="7071340000000000"/>
    <d v="2019-09-24T00:00:00"/>
    <d v="1899-12-30T15:33:00"/>
    <n v="219165"/>
    <x v="0"/>
    <n v="36.659999999999997"/>
    <n v="1.51"/>
    <n v="50.39"/>
    <n v="5.04"/>
    <n v="55.4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790 BELCONNEN"/>
    <s v="CALTEX Australia - Fuel"/>
    <n v="7071340000000000"/>
    <d v="2019-11-01T00:00:00"/>
    <d v="1899-12-30T00:17:00"/>
    <n v="224029"/>
    <x v="0"/>
    <n v="56.37"/>
    <n v="1.53"/>
    <n v="78.510000000000005"/>
    <n v="7.86"/>
    <n v="86.3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790 BELCONNEN"/>
    <s v="CALTEX Australia - Fuel"/>
    <n v="7071340000000000"/>
    <d v="2019-12-17T00:00:00"/>
    <d v="1899-12-30T14:00:00"/>
    <n v="229793"/>
    <x v="0"/>
    <n v="59.18"/>
    <n v="1.53"/>
    <n v="82.42"/>
    <n v="8.25"/>
    <n v="90.6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GUNGAHLIN WOOLWORTHS S/STN"/>
    <s v="CALTEX Australia - Fuel"/>
    <n v="7071340000000000"/>
    <d v="2019-01-16T00:00:00"/>
    <d v="1899-12-30T15:14:00"/>
    <n v="193103"/>
    <x v="0"/>
    <n v="21.93"/>
    <n v="1.41"/>
    <n v="28.15"/>
    <n v="2.82"/>
    <n v="30.9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GUNGAHLIN WOOLWORTHS S/STN"/>
    <s v="CALTEX Australia - Fuel"/>
    <n v="7071340000000000"/>
    <d v="2019-03-05T00:00:00"/>
    <d v="1899-12-30T11:25:00"/>
    <n v="198408"/>
    <x v="0"/>
    <n v="60.05"/>
    <n v="1.45"/>
    <n v="79.260000000000005"/>
    <n v="7.93"/>
    <n v="87.1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GUNGAHLIN WOOLWORTHS S/STN"/>
    <s v="CALTEX Australia - Fuel"/>
    <n v="7071340000000000"/>
    <d v="2019-03-08T00:00:00"/>
    <d v="1899-12-30T13:56:00"/>
    <n v="198787"/>
    <x v="0"/>
    <n v="22.5"/>
    <n v="1.45"/>
    <n v="29.7"/>
    <n v="2.98"/>
    <n v="32.6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GUNGAHLIN WOOLWORTHS S/STN"/>
    <s v="CALTEX Australia - Fuel"/>
    <n v="7071340000000000"/>
    <d v="2019-03-13T00:00:00"/>
    <d v="1899-12-30T15:13:00"/>
    <n v="198998"/>
    <x v="0"/>
    <n v="40.33"/>
    <n v="1.45"/>
    <n v="53.24"/>
    <n v="5.33"/>
    <n v="58.5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GUNGAHLIN WOOLWORTHS S/STN"/>
    <s v="CALTEX Australia - Fuel"/>
    <n v="7071340000000000"/>
    <d v="2019-03-15T00:00:00"/>
    <d v="1899-12-30T15:08:00"/>
    <n v="199244"/>
    <x v="0"/>
    <n v="50.03"/>
    <n v="1.45"/>
    <n v="66.040000000000006"/>
    <n v="6.61"/>
    <n v="72.650000000000006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GUNGAHLIN WOOLWORTHS S/STN"/>
    <s v="CALTEX Australia - Fuel"/>
    <n v="7071340000000000"/>
    <d v="2019-03-20T00:00:00"/>
    <d v="1899-12-30T15:21:00"/>
    <n v="199580"/>
    <x v="0"/>
    <n v="45.1"/>
    <n v="1.45"/>
    <n v="59.54"/>
    <n v="5.96"/>
    <n v="65.5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HOLT CALTEX WOOLWORTHS"/>
    <s v="CALTEX Australia - Fuel"/>
    <n v="7071340000000000"/>
    <d v="2019-04-04T00:00:00"/>
    <d v="1899-12-30T17:19:00"/>
    <n v="201200"/>
    <x v="0"/>
    <n v="42.15"/>
    <n v="1.48"/>
    <n v="56.52"/>
    <n v="5.66"/>
    <n v="62.1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KAMBAH CALTEX WOOLWORTHS"/>
    <s v="CALTEX Australia - Fuel"/>
    <n v="7071340000000000"/>
    <d v="2019-10-10T00:00:00"/>
    <d v="1899-12-30T17:37:00"/>
    <n v="221197"/>
    <x v="0"/>
    <n v="30.02"/>
    <n v="1.55"/>
    <n v="42.35"/>
    <n v="4.24"/>
    <n v="46.5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KAMBAH CALTEX WOOLWORTHS"/>
    <s v="CALTEX Australia - Fuel"/>
    <n v="7071340000000000"/>
    <d v="2019-11-14T00:00:00"/>
    <d v="1899-12-30T17:20:00"/>
    <n v="255623"/>
    <x v="0"/>
    <n v="51.86"/>
    <n v="1.55"/>
    <n v="73.17"/>
    <n v="7.32"/>
    <n v="80.489999999999995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WESTON CALTEX WOOLWORTHS"/>
    <s v="CALTEX Australia - Fuel"/>
    <n v="7071340000000000"/>
    <d v="2019-01-11T00:00:00"/>
    <d v="1899-12-30T11:17:00"/>
    <n v="192681"/>
    <x v="0"/>
    <n v="51.24"/>
    <n v="1.61"/>
    <n v="75.09"/>
    <n v="7.51"/>
    <n v="82.6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WESTON CALTEX WOOLWORTHS"/>
    <s v="CALTEX Australia - Fuel"/>
    <n v="7071340000000000"/>
    <d v="2019-03-21T00:00:00"/>
    <d v="1899-12-30T15:31:00"/>
    <n v="199770"/>
    <x v="0"/>
    <n v="25.72"/>
    <n v="1.5"/>
    <n v="35.119999999999997"/>
    <n v="3.52"/>
    <n v="38.6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WESTON CALTEX WOOLWORTHS"/>
    <s v="CALTEX Australia - Fuel"/>
    <n v="7071340000000000"/>
    <d v="2019-05-16T00:00:00"/>
    <d v="1899-12-30T13:39:00"/>
    <n v="204543"/>
    <x v="0"/>
    <n v="15.8"/>
    <n v="1.53"/>
    <n v="22.01"/>
    <n v="2.21"/>
    <n v="24.2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WESTON CALTEX WOOLWORTHS"/>
    <s v="CALTEX Australia - Fuel"/>
    <n v="7071340000000000"/>
    <d v="2019-05-20T00:00:00"/>
    <d v="1899-12-30T15:36:00"/>
    <n v="204960"/>
    <x v="0"/>
    <n v="26.76"/>
    <n v="1.5"/>
    <n v="36.54"/>
    <n v="3.66"/>
    <n v="40.20000000000000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WESTON CALTEX WOOLWORTHS"/>
    <s v="CALTEX Australia - Fuel"/>
    <n v="7071340000000000"/>
    <d v="2019-06-21T00:00:00"/>
    <d v="1899-12-30T11:58:00"/>
    <n v="208452"/>
    <x v="0"/>
    <n v="52.53"/>
    <n v="1.57"/>
    <n v="75.02"/>
    <n v="7.51"/>
    <n v="82.5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WESTON CALTEX WOOLWORTHS"/>
    <s v="CALTEX Australia - Fuel"/>
    <n v="7071340000000000"/>
    <d v="2019-08-30T00:00:00"/>
    <d v="1899-12-30T15:52:00"/>
    <n v="216425"/>
    <x v="0"/>
    <n v="26.77"/>
    <n v="1.52"/>
    <n v="37.04"/>
    <n v="3.71"/>
    <n v="40.75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WESTON CALTEX WOOLWORTHS"/>
    <s v="CALTEX Australia - Fuel"/>
    <n v="7071340000000000"/>
    <d v="2019-09-16T00:00:00"/>
    <d v="1899-12-30T15:46:00"/>
    <n v="218325"/>
    <x v="0"/>
    <n v="34.299999999999997"/>
    <n v="1.52"/>
    <n v="47.45"/>
    <n v="4.75"/>
    <n v="52.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WESTON CALTEX WOOLWORTHS"/>
    <s v="CALTEX Australia - Fuel"/>
    <n v="7071340000000000"/>
    <d v="2019-09-25T00:00:00"/>
    <d v="1899-12-30T16:00:00"/>
    <n v="219368"/>
    <x v="0"/>
    <n v="34.28"/>
    <n v="1.57"/>
    <n v="48.99"/>
    <n v="4.9000000000000004"/>
    <n v="53.8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WESTON CALTEX WOOLWORTHS"/>
    <s v="CALTEX Australia - Fuel"/>
    <n v="7071340000000000"/>
    <d v="2019-09-27T00:00:00"/>
    <d v="1899-12-30T16:04:00"/>
    <n v="219744"/>
    <x v="0"/>
    <n v="20.399999999999999"/>
    <n v="1.57"/>
    <n v="29.17"/>
    <n v="2.92"/>
    <n v="32.09000000000000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WESTON CALTEX WOOLWORTHS"/>
    <s v="CALTEX Australia - Fuel"/>
    <n v="7071340000000000"/>
    <d v="2019-09-30T00:00:00"/>
    <d v="1899-12-30T15:43:00"/>
    <n v="219933"/>
    <x v="0"/>
    <n v="33.659999999999997"/>
    <n v="1.57"/>
    <n v="48.1"/>
    <n v="4.82"/>
    <n v="52.9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BELCONNEN WOOLWORTHS S/STN"/>
    <s v="CALTEX Australia - Fuel"/>
    <n v="7071340000000000"/>
    <d v="2019-01-11T00:00:00"/>
    <d v="1899-12-30T00:44:00"/>
    <n v="208568"/>
    <x v="0"/>
    <n v="55.65"/>
    <n v="1.45"/>
    <n v="73.45"/>
    <n v="7.35"/>
    <n v="80.8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BELCONNEN WOOLWORTHS S/STN"/>
    <s v="CALTEX Australia - Fuel"/>
    <n v="7071340000000000"/>
    <d v="2019-01-25T00:00:00"/>
    <d v="1899-12-30T00:23:00"/>
    <n v="209067"/>
    <x v="0"/>
    <n v="45.71"/>
    <n v="1.45"/>
    <n v="60.34"/>
    <n v="6.04"/>
    <n v="66.38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CALSTORES PTY LTD YASS"/>
    <s v="CALTEX Australia - Fuel"/>
    <n v="7071340000000000"/>
    <d v="2019-10-08T00:00:00"/>
    <d v="1899-12-30T13:46:00"/>
    <n v="230892"/>
    <x v="0"/>
    <n v="24.01"/>
    <n v="1.46"/>
    <n v="31.91"/>
    <n v="3.2"/>
    <n v="35.1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CALTEX  HUGHES"/>
    <s v="CALTEX Australia - Fuel"/>
    <n v="7071340000000000"/>
    <d v="2019-02-14T00:00:00"/>
    <d v="1899-12-30T14:48:00"/>
    <n v="209985"/>
    <x v="0"/>
    <n v="54.88"/>
    <n v="1.5"/>
    <n v="74.94"/>
    <n v="7.5"/>
    <n v="82.4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CALTEX  HUGHES"/>
    <s v="CALTEX Australia - Fuel"/>
    <n v="7071340000000000"/>
    <d v="2019-02-22T00:00:00"/>
    <d v="1899-12-30T13:42:00"/>
    <n v="410245"/>
    <x v="0"/>
    <n v="34.659999999999997"/>
    <n v="1.5"/>
    <n v="47.33"/>
    <n v="4.74"/>
    <n v="52.07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CALTEX  HUGHES"/>
    <s v="CALTEX Australia - Fuel"/>
    <n v="7071340000000000"/>
    <d v="2019-02-27T00:00:00"/>
    <d v="1899-12-30T11:26:00"/>
    <n v="210771"/>
    <x v="0"/>
    <n v="49.59"/>
    <n v="1.5"/>
    <n v="67.709999999999994"/>
    <n v="6.78"/>
    <n v="74.48999999999999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CALTEX  HUGHES"/>
    <s v="CALTEX Australia - Fuel"/>
    <n v="7071340000000000"/>
    <d v="2019-04-25T00:00:00"/>
    <d v="1899-12-30T08:10:00"/>
    <n v="215217"/>
    <x v="0"/>
    <n v="30.27"/>
    <n v="1.5"/>
    <n v="41.34"/>
    <n v="4.1399999999999997"/>
    <n v="45.48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CALTEX BATEMANS BAY S/STN"/>
    <s v="CALTEX Australia - Fuel"/>
    <n v="7071340000000000"/>
    <d v="2019-10-18T00:00:00"/>
    <d v="1899-12-30T14:21:00"/>
    <n v="232040"/>
    <x v="0"/>
    <n v="18.989999999999998"/>
    <n v="1.53"/>
    <n v="26.45"/>
    <n v="2.65"/>
    <n v="29.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CALTEX BRADDON STAR MART"/>
    <s v="CALTEX Australia - Fuel"/>
    <n v="7071340000000000"/>
    <d v="2019-12-11T00:00:00"/>
    <d v="1899-12-30T15:45:00"/>
    <n v="237050"/>
    <x v="0"/>
    <n v="40.51"/>
    <n v="1.51"/>
    <n v="55.68"/>
    <n v="5.57"/>
    <n v="61.2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CALTEX BUNGENDORE S/STN"/>
    <s v="CALTEX Australia - Fuel"/>
    <n v="7071340000000000"/>
    <d v="2019-10-18T00:00:00"/>
    <d v="1899-12-30T10:48:00"/>
    <n v="231925"/>
    <x v="0"/>
    <n v="14.97"/>
    <n v="1.48"/>
    <n v="20.170000000000002"/>
    <n v="2.02"/>
    <n v="22.19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CALTEX PIALLAGO STAR MART"/>
    <s v="CALTEX Australia - Fuel"/>
    <n v="7071340000000000"/>
    <d v="2019-03-15T00:00:00"/>
    <d v="1899-12-30T16:23:00"/>
    <n v="212277"/>
    <x v="0"/>
    <n v="31.72"/>
    <n v="1.43"/>
    <n v="41.29"/>
    <n v="4.13"/>
    <n v="45.4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CALTEX YOUNG ROADHOUSE"/>
    <s v="CALTEX Australia - Fuel"/>
    <n v="7071340000000000"/>
    <d v="2019-11-27T00:00:00"/>
    <d v="1899-12-30T15:03:00"/>
    <n v="235750"/>
    <x v="0"/>
    <n v="62.82"/>
    <n v="1.45"/>
    <n v="82.92"/>
    <n v="8.3000000000000007"/>
    <n v="91.2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CALTEX YOUNG S/STN"/>
    <s v="CALTEX Australia - Fuel"/>
    <n v="7071340000000000"/>
    <d v="2019-12-06T00:00:00"/>
    <d v="1899-12-30T13:12:00"/>
    <n v="236636"/>
    <x v="0"/>
    <n v="29.43"/>
    <n v="1.45"/>
    <n v="38.85"/>
    <n v="3.89"/>
    <n v="42.7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DICKSON WOOLWORTHS S/STN"/>
    <s v="CALTEX Australia - Fuel"/>
    <n v="7071340000000000"/>
    <d v="2019-02-20T00:00:00"/>
    <d v="1899-12-30T16:05:00"/>
    <n v="210250"/>
    <x v="0"/>
    <n v="49"/>
    <n v="1.45"/>
    <n v="64.680000000000007"/>
    <n v="6.47"/>
    <n v="71.150000000000006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EG FUELCO 1508 COOMA"/>
    <s v="CALTEX Australia - Fuel"/>
    <n v="7071340000000000"/>
    <d v="2019-07-30T00:00:00"/>
    <d v="1899-12-30T13:43:00"/>
    <n v="224924"/>
    <x v="0"/>
    <n v="29.84"/>
    <n v="1.55"/>
    <n v="42.1"/>
    <n v="4.22"/>
    <n v="46.3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EG FUELCO 1514 CONDER"/>
    <s v="CALTEX Australia - Fuel"/>
    <n v="7071340000000000"/>
    <d v="2019-04-08T00:00:00"/>
    <d v="1899-12-30T15:29:00"/>
    <n v="214538"/>
    <x v="0"/>
    <n v="29.58"/>
    <n v="1.47"/>
    <n v="39.53"/>
    <n v="3.96"/>
    <n v="43.49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EG FUELCO 1514 CONDER"/>
    <s v="CALTEX Australia - Fuel"/>
    <n v="7071340000000000"/>
    <d v="2019-05-10T00:00:00"/>
    <d v="1899-12-30T13:47:00"/>
    <n v="217372"/>
    <x v="0"/>
    <n v="19.27"/>
    <n v="1.5"/>
    <n v="26.31"/>
    <n v="2.64"/>
    <n v="28.9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EG FUELCO 1514 CONDER"/>
    <s v="CALTEX Australia - Fuel"/>
    <n v="7071340000000000"/>
    <d v="2019-06-07T00:00:00"/>
    <d v="1899-12-30T15:44:00"/>
    <n v="219852"/>
    <x v="0"/>
    <n v="27.99"/>
    <n v="1.5"/>
    <n v="38.22"/>
    <n v="3.83"/>
    <n v="42.0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EG FUELCO 1566 DICKSON"/>
    <s v="CALTEX Australia - Fuel"/>
    <n v="7071340000000000"/>
    <d v="2019-05-01T00:00:00"/>
    <d v="1899-12-30T16:39:00"/>
    <n v="216300"/>
    <x v="0"/>
    <n v="58.64"/>
    <n v="1.5"/>
    <n v="80.069999999999993"/>
    <n v="8.01"/>
    <n v="88.08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EG FUELCO 1566 DICKSON"/>
    <s v="CALTEX Australia - Fuel"/>
    <n v="7071340000000000"/>
    <d v="2019-06-12T00:00:00"/>
    <d v="1899-12-30T16:41:00"/>
    <n v="220200"/>
    <x v="0"/>
    <n v="55.98"/>
    <n v="1.5"/>
    <n v="76.44"/>
    <n v="7.65"/>
    <n v="84.09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EG FUELCO 1566 DICKSON"/>
    <s v="CALTEX Australia - Fuel"/>
    <n v="7071340000000000"/>
    <d v="2019-11-13T00:00:00"/>
    <d v="1899-12-30T17:06:00"/>
    <n v="234600"/>
    <x v="0"/>
    <n v="62.61"/>
    <n v="1.51"/>
    <n v="86.06"/>
    <n v="8.61"/>
    <n v="94.67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EG FUELCO 1566 DICKSON"/>
    <s v="CALTEX Australia - Fuel"/>
    <n v="7071340000000000"/>
    <d v="2019-12-04T00:00:00"/>
    <d v="1899-12-30T16:23:00"/>
    <n v="236350"/>
    <x v="0"/>
    <n v="50.15"/>
    <n v="1.51"/>
    <n v="68.94"/>
    <n v="6.9"/>
    <n v="75.8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EG FUELCO 1566 DICKSON"/>
    <s v="CALTEX Australia - Fuel"/>
    <n v="7071340000000000"/>
    <d v="2019-12-18T00:00:00"/>
    <d v="1899-12-30T15:41:00"/>
    <n v="237500"/>
    <x v="0"/>
    <n v="45.03"/>
    <n v="1.51"/>
    <n v="61.9"/>
    <n v="6.2"/>
    <n v="68.09999999999999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EG FUELCO 1709 ERINDALE"/>
    <s v="CALTEX Australia - Fuel"/>
    <n v="7071340000000000"/>
    <d v="2019-07-05T00:00:00"/>
    <d v="1899-12-30T15:18:00"/>
    <n v="222680"/>
    <x v="0"/>
    <n v="24.99"/>
    <n v="1.5"/>
    <n v="34.119999999999997"/>
    <n v="3.42"/>
    <n v="37.5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EG FUELCO 1788 HUME"/>
    <s v="CALTEX Australia - Fuel"/>
    <n v="7071340000000000"/>
    <d v="2019-03-26T00:00:00"/>
    <d v="1899-12-30T08:58:00"/>
    <n v="213256"/>
    <x v="0"/>
    <n v="46.13"/>
    <n v="1.47"/>
    <n v="61.73"/>
    <n v="6.18"/>
    <n v="67.9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EG FUELCO 1788 HUME"/>
    <s v="CALTEX Australia - Fuel"/>
    <n v="7071340000000000"/>
    <d v="2019-05-06T00:00:00"/>
    <d v="1899-12-30T15:15:00"/>
    <n v="216889"/>
    <x v="0"/>
    <n v="38.67"/>
    <n v="1.5"/>
    <n v="52.8"/>
    <n v="5.29"/>
    <n v="58.09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EG FUELCO 1788 HUME"/>
    <s v="CALTEX Australia - Fuel"/>
    <n v="7071340000000000"/>
    <d v="2019-05-10T00:00:00"/>
    <d v="1899-12-30T08:28:00"/>
    <n v="217216"/>
    <x v="0"/>
    <n v="32.58"/>
    <n v="1.5"/>
    <n v="44.49"/>
    <n v="4.45"/>
    <n v="48.9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EG FUELCO 1788 HUME"/>
    <s v="CALTEX Australia - Fuel"/>
    <n v="7071340000000000"/>
    <d v="2019-11-20T00:00:00"/>
    <d v="1899-12-30T16:36:00"/>
    <n v="235759"/>
    <x v="0"/>
    <n v="62.28"/>
    <n v="1.46"/>
    <n v="82.77"/>
    <n v="8.2799999999999994"/>
    <n v="91.0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3-13T00:00:00"/>
    <d v="1899-12-30T17:05:00"/>
    <n v="212000"/>
    <x v="0"/>
    <n v="65.42"/>
    <n v="1.45"/>
    <n v="86.35"/>
    <n v="8.64"/>
    <n v="94.99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3-14T00:00:00"/>
    <d v="1899-12-30T14:50:00"/>
    <n v="212136"/>
    <x v="0"/>
    <n v="17.87"/>
    <n v="1.45"/>
    <n v="23.59"/>
    <n v="2.36"/>
    <n v="25.9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3-19T00:00:00"/>
    <d v="1899-12-30T16:14:00"/>
    <n v="212615"/>
    <x v="0"/>
    <n v="51.64"/>
    <n v="1.45"/>
    <n v="68.16"/>
    <n v="6.82"/>
    <n v="74.98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3-21T00:00:00"/>
    <d v="1899-12-30T08:06:00"/>
    <n v="212789"/>
    <x v="0"/>
    <n v="32.68"/>
    <n v="1.45"/>
    <n v="43.14"/>
    <n v="4.32"/>
    <n v="47.46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3-22T00:00:00"/>
    <d v="1899-12-30T09:14:00"/>
    <n v="212946"/>
    <x v="0"/>
    <n v="33.93"/>
    <n v="1.45"/>
    <n v="44.79"/>
    <n v="4.4800000000000004"/>
    <n v="49.27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3-27T00:00:00"/>
    <d v="1899-12-30T14:25:00"/>
    <n v="213420"/>
    <x v="0"/>
    <n v="23.34"/>
    <n v="1.45"/>
    <n v="30.81"/>
    <n v="3.09"/>
    <n v="33.9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3-28T00:00:00"/>
    <d v="1899-12-30T14:28:00"/>
    <n v="213557"/>
    <x v="0"/>
    <n v="29.61"/>
    <n v="1.45"/>
    <n v="39.08"/>
    <n v="3.91"/>
    <n v="42.99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4-03T00:00:00"/>
    <d v="1899-12-30T16:57:00"/>
    <n v="214100"/>
    <x v="0"/>
    <n v="53.17"/>
    <n v="1.45"/>
    <n v="70.180000000000007"/>
    <n v="7.02"/>
    <n v="77.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4-04T00:00:00"/>
    <d v="1899-12-30T15:56:00"/>
    <n v="214252"/>
    <x v="0"/>
    <n v="31.01"/>
    <n v="1.45"/>
    <n v="40.94"/>
    <n v="4.0999999999999996"/>
    <n v="45.0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4-05T00:00:00"/>
    <d v="1899-12-30T16:55:00"/>
    <n v="214369"/>
    <x v="0"/>
    <n v="22.29"/>
    <n v="1.45"/>
    <n v="29.43"/>
    <n v="2.95"/>
    <n v="32.380000000000003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4-10T00:00:00"/>
    <d v="1899-12-30T16:17:00"/>
    <n v="214768"/>
    <x v="0"/>
    <n v="34.200000000000003"/>
    <n v="1.45"/>
    <n v="45.15"/>
    <n v="4.5199999999999996"/>
    <n v="49.67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4-16T00:00:00"/>
    <d v="1899-12-30T14:46:00"/>
    <n v="215144"/>
    <x v="0"/>
    <n v="48.48"/>
    <n v="1.49"/>
    <n v="65.75"/>
    <n v="6.58"/>
    <n v="72.33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4-18T00:00:00"/>
    <d v="1899-12-30T16:40:00"/>
    <n v="215500"/>
    <x v="0"/>
    <n v="63.67"/>
    <n v="1.49"/>
    <n v="86.36"/>
    <n v="8.64"/>
    <n v="9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4-29T00:00:00"/>
    <d v="1899-12-30T15:37:00"/>
    <n v="215977"/>
    <x v="0"/>
    <n v="39.479999999999997"/>
    <n v="1.49"/>
    <n v="53.55"/>
    <n v="5.36"/>
    <n v="58.9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5-03T00:00:00"/>
    <d v="1899-12-30T08:03:00"/>
    <n v="216480"/>
    <x v="0"/>
    <n v="38.700000000000003"/>
    <n v="1.49"/>
    <n v="52.49"/>
    <n v="5.25"/>
    <n v="57.7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5-04T00:00:00"/>
    <d v="1899-12-30T17:32:00"/>
    <n v="216690"/>
    <x v="0"/>
    <n v="27.49"/>
    <n v="1.49"/>
    <n v="37.29"/>
    <n v="3.73"/>
    <n v="41.0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5-08T00:00:00"/>
    <d v="1899-12-30T00:07:00"/>
    <n v="217105"/>
    <x v="0"/>
    <n v="35.31"/>
    <n v="1.49"/>
    <n v="47.89"/>
    <n v="4.79"/>
    <n v="52.68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5-14T00:00:00"/>
    <d v="1899-12-30T14:51:00"/>
    <n v="217658"/>
    <x v="0"/>
    <n v="33.75"/>
    <n v="1.49"/>
    <n v="45.78"/>
    <n v="4.58"/>
    <n v="50.36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5-16T00:00:00"/>
    <d v="1899-12-30T08:08:00"/>
    <n v="217823"/>
    <x v="0"/>
    <n v="37.880000000000003"/>
    <n v="1.49"/>
    <n v="51.38"/>
    <n v="5.14"/>
    <n v="56.5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5-17T00:00:00"/>
    <d v="1899-12-30T08:09:00"/>
    <n v="217983"/>
    <x v="0"/>
    <n v="32"/>
    <n v="1.49"/>
    <n v="43.4"/>
    <n v="4.3499999999999996"/>
    <n v="47.7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5-21T00:00:00"/>
    <d v="1899-12-30T08:46:00"/>
    <n v="218345"/>
    <x v="0"/>
    <n v="53.49"/>
    <n v="1.49"/>
    <n v="72.55"/>
    <n v="7.26"/>
    <n v="79.8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5-22T00:00:00"/>
    <d v="1899-12-30T14:44:00"/>
    <n v="218630"/>
    <x v="0"/>
    <n v="48.96"/>
    <n v="1.49"/>
    <n v="66.41"/>
    <n v="6.65"/>
    <n v="73.06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5-28T00:00:00"/>
    <d v="1899-12-30T14:57:00"/>
    <n v="218894"/>
    <x v="0"/>
    <n v="31.2"/>
    <n v="1.5"/>
    <n v="42.63"/>
    <n v="4.2699999999999996"/>
    <n v="46.9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5-30T00:00:00"/>
    <d v="1899-12-30T08:10:00"/>
    <n v="219072"/>
    <x v="0"/>
    <n v="35.369999999999997"/>
    <n v="1.49"/>
    <n v="47.97"/>
    <n v="4.8"/>
    <n v="52.77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5-31T00:00:00"/>
    <d v="1899-12-30T09:18:00"/>
    <n v="219221"/>
    <x v="0"/>
    <n v="31.66"/>
    <n v="1.49"/>
    <n v="42.95"/>
    <n v="4.3"/>
    <n v="47.2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6-03T00:00:00"/>
    <d v="1899-12-30T16:28:00"/>
    <n v="219562"/>
    <x v="0"/>
    <n v="44.64"/>
    <n v="1.49"/>
    <n v="60.55"/>
    <n v="6.06"/>
    <n v="66.6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6-06T00:00:00"/>
    <d v="1899-12-30T00:02:00"/>
    <n v="219705"/>
    <x v="0"/>
    <n v="35.36"/>
    <n v="1.49"/>
    <n v="47.96"/>
    <n v="4.8"/>
    <n v="52.76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6-17T00:00:00"/>
    <d v="1899-12-30T15:29:00"/>
    <n v="220670"/>
    <x v="0"/>
    <n v="50.34"/>
    <n v="1.4"/>
    <n v="64.069999999999993"/>
    <n v="6.41"/>
    <n v="70.48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6-18T00:00:00"/>
    <d v="1899-12-30T17:07:00"/>
    <n v="220910"/>
    <x v="0"/>
    <n v="36.24"/>
    <n v="1.4"/>
    <n v="46.13"/>
    <n v="4.62"/>
    <n v="50.7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6-20T00:00:00"/>
    <d v="1899-12-30T14:24:00"/>
    <n v="221028"/>
    <x v="0"/>
    <n v="33.47"/>
    <n v="1.4"/>
    <n v="42.6"/>
    <n v="4.2699999999999996"/>
    <n v="46.87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6-22T00:00:00"/>
    <d v="1899-12-30T08:34:00"/>
    <n v="221190"/>
    <x v="0"/>
    <n v="30.09"/>
    <n v="1.4"/>
    <n v="38.299999999999997"/>
    <n v="3.84"/>
    <n v="42.1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6-22T00:00:00"/>
    <d v="1899-12-30T14:43:00"/>
    <n v="221326"/>
    <x v="0"/>
    <n v="22.33"/>
    <n v="1.4"/>
    <n v="28.42"/>
    <n v="2.85"/>
    <n v="31.27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6-25T00:00:00"/>
    <d v="1899-12-30T15:14:00"/>
    <n v="221621"/>
    <x v="0"/>
    <n v="41.67"/>
    <n v="1.4"/>
    <n v="53.04"/>
    <n v="5.31"/>
    <n v="58.3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6-27T00:00:00"/>
    <d v="1899-12-30T10:42:00"/>
    <n v="221787"/>
    <x v="0"/>
    <n v="36.21"/>
    <n v="1.4"/>
    <n v="46.08"/>
    <n v="4.6100000000000003"/>
    <n v="50.69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6-28T00:00:00"/>
    <d v="1899-12-30T15:41:00"/>
    <n v="221937"/>
    <x v="0"/>
    <n v="22.41"/>
    <n v="1.45"/>
    <n v="29.58"/>
    <n v="2.96"/>
    <n v="32.5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7-01T00:00:00"/>
    <d v="1899-12-30T16:12:00"/>
    <n v="222167"/>
    <x v="0"/>
    <n v="34.17"/>
    <n v="1.43"/>
    <n v="44.48"/>
    <n v="4.45"/>
    <n v="48.93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7-04T00:00:00"/>
    <d v="1899-12-30T14:15:00"/>
    <n v="222555"/>
    <x v="0"/>
    <n v="35.130000000000003"/>
    <n v="1.45"/>
    <n v="46.37"/>
    <n v="4.6399999999999997"/>
    <n v="51.0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7-08T00:00:00"/>
    <d v="1899-12-30T15:47:00"/>
    <n v="222909"/>
    <x v="0"/>
    <n v="29.65"/>
    <n v="1.43"/>
    <n v="38.6"/>
    <n v="3.87"/>
    <n v="42.47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7-09T00:00:00"/>
    <d v="1899-12-30T15:38:00"/>
    <n v="223110"/>
    <x v="0"/>
    <n v="24.96"/>
    <n v="1.43"/>
    <n v="32.49"/>
    <n v="3.25"/>
    <n v="35.7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7-12T00:00:00"/>
    <d v="1899-12-30T15:32:00"/>
    <n v="223482"/>
    <x v="0"/>
    <n v="25.94"/>
    <n v="1.43"/>
    <n v="33.770000000000003"/>
    <n v="3.38"/>
    <n v="37.1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7-16T00:00:00"/>
    <d v="1899-12-30T16:26:00"/>
    <n v="223757"/>
    <x v="0"/>
    <n v="50"/>
    <n v="1.43"/>
    <n v="65.09"/>
    <n v="6.51"/>
    <n v="71.59999999999999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7-18T00:00:00"/>
    <d v="1899-12-30T00:35:00"/>
    <n v="223927"/>
    <x v="0"/>
    <n v="32.119999999999997"/>
    <n v="1.43"/>
    <n v="41.82"/>
    <n v="4.1900000000000004"/>
    <n v="46.0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7-18T00:00:00"/>
    <d v="1899-12-30T10:52:00"/>
    <n v="224009"/>
    <x v="0"/>
    <n v="14"/>
    <n v="1.43"/>
    <n v="18.23"/>
    <n v="1.83"/>
    <n v="20.059999999999999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7-23T00:00:00"/>
    <d v="1899-12-30T15:13:00"/>
    <n v="224255"/>
    <x v="0"/>
    <n v="38.35"/>
    <n v="1.43"/>
    <n v="49.93"/>
    <n v="5"/>
    <n v="54.93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7-25T00:00:00"/>
    <d v="1899-12-30T08:18:00"/>
    <n v="224441"/>
    <x v="0"/>
    <n v="31.78"/>
    <n v="1.43"/>
    <n v="41.37"/>
    <n v="4.1399999999999997"/>
    <n v="45.5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7-26T00:00:00"/>
    <d v="1899-12-30T09:17:00"/>
    <n v="224621"/>
    <x v="0"/>
    <n v="37"/>
    <n v="1.43"/>
    <n v="48.16"/>
    <n v="4.82"/>
    <n v="52.98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7-30T00:00:00"/>
    <d v="1899-12-30T08:12:00"/>
    <n v="224769"/>
    <x v="0"/>
    <n v="18.86"/>
    <n v="1.43"/>
    <n v="24.55"/>
    <n v="2.46"/>
    <n v="27.0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7-31T00:00:00"/>
    <d v="1899-12-30T00:21:00"/>
    <n v="225123"/>
    <x v="0"/>
    <n v="31.65"/>
    <n v="1.43"/>
    <n v="41.2"/>
    <n v="4.13"/>
    <n v="45.33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8-02T00:00:00"/>
    <d v="1899-12-30T10:22:00"/>
    <n v="225361"/>
    <x v="0"/>
    <n v="21.15"/>
    <n v="1.43"/>
    <n v="27.54"/>
    <n v="2.76"/>
    <n v="30.3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8-05T00:00:00"/>
    <d v="1899-12-30T14:29:00"/>
    <n v="225567"/>
    <x v="0"/>
    <n v="27.31"/>
    <n v="1.43"/>
    <n v="35.549999999999997"/>
    <n v="3.56"/>
    <n v="39.1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8-08T00:00:00"/>
    <d v="1899-12-30T08:08:00"/>
    <n v="225809"/>
    <x v="0"/>
    <n v="42.84"/>
    <n v="1.43"/>
    <n v="55.77"/>
    <n v="5.58"/>
    <n v="61.3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8-09T00:00:00"/>
    <d v="1899-12-30T09:11:00"/>
    <n v="226005"/>
    <x v="0"/>
    <n v="41.81"/>
    <n v="1.45"/>
    <n v="55.19"/>
    <n v="5.52"/>
    <n v="60.7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8-13T00:00:00"/>
    <d v="1899-12-30T08:11:00"/>
    <n v="226205"/>
    <x v="0"/>
    <n v="33.31"/>
    <n v="1.45"/>
    <n v="43.97"/>
    <n v="4.4000000000000004"/>
    <n v="48.37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8-15T00:00:00"/>
    <d v="1899-12-30T08:16:00"/>
    <n v="226459"/>
    <x v="0"/>
    <n v="47.75"/>
    <n v="1.43"/>
    <n v="62.16"/>
    <n v="6.22"/>
    <n v="68.38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8-16T00:00:00"/>
    <d v="1899-12-30T11:32:00"/>
    <n v="226683"/>
    <x v="0"/>
    <n v="38.17"/>
    <n v="1.43"/>
    <n v="49.69"/>
    <n v="4.97"/>
    <n v="54.66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8-19T00:00:00"/>
    <d v="1899-12-30T16:27:00"/>
    <n v="226863"/>
    <x v="0"/>
    <n v="26.31"/>
    <n v="1.43"/>
    <n v="34.25"/>
    <n v="3.43"/>
    <n v="37.68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8-20T00:00:00"/>
    <d v="1899-12-30T15:34:00"/>
    <n v="226983"/>
    <x v="0"/>
    <n v="24.96"/>
    <n v="1.43"/>
    <n v="32.49"/>
    <n v="3.25"/>
    <n v="35.7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8-22T00:00:00"/>
    <d v="1899-12-30T08:06:00"/>
    <n v="227167"/>
    <x v="0"/>
    <n v="35.01"/>
    <n v="1.43"/>
    <n v="45.57"/>
    <n v="4.5599999999999996"/>
    <n v="50.13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8-23T00:00:00"/>
    <d v="1899-12-30T09:15:00"/>
    <n v="227333"/>
    <x v="0"/>
    <n v="29.26"/>
    <n v="1.43"/>
    <n v="38.090000000000003"/>
    <n v="3.81"/>
    <n v="41.9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8-24T00:00:00"/>
    <d v="1899-12-30T15:17:00"/>
    <n v="227463"/>
    <x v="0"/>
    <n v="29.5"/>
    <n v="1.43"/>
    <n v="38.4"/>
    <n v="3.85"/>
    <n v="42.2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8-27T00:00:00"/>
    <d v="1899-12-30T00:25:00"/>
    <n v="227623"/>
    <x v="0"/>
    <n v="28.53"/>
    <n v="1.43"/>
    <n v="37.14"/>
    <n v="3.72"/>
    <n v="40.86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8-29T00:00:00"/>
    <d v="1899-12-30T08:10:00"/>
    <n v="227755"/>
    <x v="0"/>
    <n v="24.51"/>
    <n v="1.43"/>
    <n v="31.91"/>
    <n v="3.2"/>
    <n v="35.1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8-30T00:00:00"/>
    <d v="1899-12-30T08:42:00"/>
    <n v="227911"/>
    <x v="0"/>
    <n v="27.97"/>
    <n v="1.43"/>
    <n v="36.409999999999997"/>
    <n v="3.65"/>
    <n v="40.06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8-30T00:00:00"/>
    <d v="1899-12-30T18:02:00"/>
    <n v="228090"/>
    <x v="0"/>
    <n v="24.71"/>
    <n v="1.43"/>
    <n v="32.159999999999997"/>
    <n v="3.22"/>
    <n v="35.380000000000003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9-03T00:00:00"/>
    <d v="1899-12-30T15:18:00"/>
    <n v="228266"/>
    <x v="0"/>
    <n v="31.75"/>
    <n v="1.43"/>
    <n v="41.34"/>
    <n v="4.1399999999999997"/>
    <n v="45.48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9-05T00:00:00"/>
    <d v="1899-12-30T16:14:00"/>
    <n v="228576"/>
    <x v="0"/>
    <n v="58.9"/>
    <n v="1.43"/>
    <n v="76.67"/>
    <n v="7.67"/>
    <n v="84.3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9-06T00:00:00"/>
    <d v="1899-12-30T16:24:00"/>
    <n v="228690"/>
    <x v="0"/>
    <n v="23.53"/>
    <n v="1.43"/>
    <n v="30.63"/>
    <n v="3.07"/>
    <n v="33.700000000000003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9-11T00:00:00"/>
    <d v="1899-12-30T09:06:00"/>
    <n v="228888"/>
    <x v="0"/>
    <n v="32.69"/>
    <n v="1.43"/>
    <n v="42.55"/>
    <n v="4.26"/>
    <n v="46.8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9-12T00:00:00"/>
    <d v="1899-12-30T08:10:00"/>
    <n v="229060"/>
    <x v="0"/>
    <n v="31.96"/>
    <n v="1.43"/>
    <n v="41.61"/>
    <n v="4.17"/>
    <n v="45.78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9-13T00:00:00"/>
    <d v="1899-12-30T10:20:00"/>
    <n v="229246"/>
    <x v="0"/>
    <n v="32.380000000000003"/>
    <n v="1.43"/>
    <n v="42.15"/>
    <n v="4.22"/>
    <n v="46.37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9-18T00:00:00"/>
    <d v="1899-12-30T17:35:00"/>
    <n v="229500"/>
    <x v="0"/>
    <n v="41.67"/>
    <n v="1.45"/>
    <n v="54.93"/>
    <n v="5.5"/>
    <n v="60.43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9-19T00:00:00"/>
    <d v="1899-12-30T16:29:00"/>
    <n v="229688"/>
    <x v="0"/>
    <n v="34.99"/>
    <n v="1.47"/>
    <n v="46.76"/>
    <n v="4.68"/>
    <n v="51.4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9-20T00:00:00"/>
    <d v="1899-12-30T15:53:00"/>
    <n v="229788"/>
    <x v="0"/>
    <n v="23.77"/>
    <n v="1.45"/>
    <n v="31.34"/>
    <n v="3.14"/>
    <n v="34.479999999999997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9-26T00:00:00"/>
    <d v="1899-12-30T08:01:00"/>
    <n v="229897"/>
    <x v="0"/>
    <n v="21.98"/>
    <n v="1.46"/>
    <n v="29.21"/>
    <n v="2.93"/>
    <n v="32.1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9-27T00:00:00"/>
    <d v="1899-12-30T08:58:00"/>
    <n v="229993"/>
    <x v="0"/>
    <n v="19.77"/>
    <n v="1.47"/>
    <n v="26.38"/>
    <n v="2.64"/>
    <n v="29.0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0-01T00:00:00"/>
    <d v="1899-12-30T08:56:00"/>
    <n v="230229"/>
    <x v="0"/>
    <n v="40.619999999999997"/>
    <n v="1.47"/>
    <n v="54.21"/>
    <n v="5.43"/>
    <n v="59.6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0-03T00:00:00"/>
    <d v="1899-12-30T00:26:00"/>
    <n v="230580"/>
    <x v="0"/>
    <n v="66.28"/>
    <n v="1.49"/>
    <n v="89.65"/>
    <n v="8.9700000000000006"/>
    <n v="98.6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0-04T00:00:00"/>
    <d v="1899-12-30T15:58:00"/>
    <n v="230772"/>
    <x v="0"/>
    <n v="39.32"/>
    <n v="1.47"/>
    <n v="52.47"/>
    <n v="5.25"/>
    <n v="57.7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0-09T00:00:00"/>
    <d v="1899-12-30T15:09:00"/>
    <n v="231071"/>
    <x v="0"/>
    <n v="25.31"/>
    <n v="1.46"/>
    <n v="33.64"/>
    <n v="3.37"/>
    <n v="37.0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0-15T00:00:00"/>
    <d v="1899-12-30T08:58:00"/>
    <n v="231334"/>
    <x v="0"/>
    <n v="53.95"/>
    <n v="1.46"/>
    <n v="71.7"/>
    <n v="7.18"/>
    <n v="78.88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0-15T00:00:00"/>
    <d v="1899-12-30T15:17:00"/>
    <n v="231476"/>
    <x v="0"/>
    <n v="25.03"/>
    <n v="1.46"/>
    <n v="33.26"/>
    <n v="3.33"/>
    <n v="36.590000000000003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0-17T00:00:00"/>
    <d v="1899-12-30T14:03:00"/>
    <n v="231806"/>
    <x v="0"/>
    <n v="60.2"/>
    <n v="1.46"/>
    <n v="80.010000000000005"/>
    <n v="8.01"/>
    <n v="88.0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0-18T00:00:00"/>
    <d v="1899-12-30T08:07:00"/>
    <n v="231856"/>
    <x v="0"/>
    <n v="13.71"/>
    <n v="1.46"/>
    <n v="18.22"/>
    <n v="1.83"/>
    <n v="20.0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0-18T00:00:00"/>
    <d v="1899-12-30T18:49:00"/>
    <n v="232222"/>
    <x v="0"/>
    <n v="32.78"/>
    <n v="1.46"/>
    <n v="43.56"/>
    <n v="4.3600000000000003"/>
    <n v="47.9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0-22T00:00:00"/>
    <d v="1899-12-30T08:58:00"/>
    <n v="232313"/>
    <x v="0"/>
    <n v="24.45"/>
    <n v="1.46"/>
    <n v="32.5"/>
    <n v="3.26"/>
    <n v="35.76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0-23T00:00:00"/>
    <d v="1899-12-30T09:00:00"/>
    <n v="232454"/>
    <x v="0"/>
    <n v="26.11"/>
    <n v="1.48"/>
    <n v="35.18"/>
    <n v="3.52"/>
    <n v="38.700000000000003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0-25T00:00:00"/>
    <d v="1899-12-30T13:38:00"/>
    <n v="232698"/>
    <x v="0"/>
    <n v="23.49"/>
    <n v="1.48"/>
    <n v="31.65"/>
    <n v="3.17"/>
    <n v="34.8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0-29T00:00:00"/>
    <d v="1899-12-30T08:57:00"/>
    <n v="232925"/>
    <x v="0"/>
    <n v="36.119999999999997"/>
    <n v="1.46"/>
    <n v="48.01"/>
    <n v="4.8099999999999996"/>
    <n v="52.8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0-29T00:00:00"/>
    <d v="1899-12-30T16:36:00"/>
    <n v="233162"/>
    <x v="0"/>
    <n v="44.52"/>
    <n v="1.46"/>
    <n v="59.17"/>
    <n v="5.92"/>
    <n v="65.09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0-31T00:00:00"/>
    <d v="1899-12-30T16:01:00"/>
    <n v="233367"/>
    <x v="0"/>
    <n v="43.34"/>
    <n v="1.46"/>
    <n v="57.6"/>
    <n v="5.77"/>
    <n v="63.37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1-01T00:00:00"/>
    <d v="1899-12-30T15:50:00"/>
    <n v="233480"/>
    <x v="0"/>
    <n v="24.83"/>
    <n v="1.46"/>
    <n v="33"/>
    <n v="3.31"/>
    <n v="36.3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1-05T00:00:00"/>
    <d v="1899-12-30T09:02:00"/>
    <n v="233713"/>
    <x v="0"/>
    <n v="44.71"/>
    <n v="1.46"/>
    <n v="59.43"/>
    <n v="5.95"/>
    <n v="65.38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1-06T00:00:00"/>
    <d v="1899-12-30T17:33:00"/>
    <n v="233912"/>
    <x v="0"/>
    <n v="40.51"/>
    <n v="1.46"/>
    <n v="53.85"/>
    <n v="5.39"/>
    <n v="59.2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1-08T00:00:00"/>
    <d v="1899-12-30T10:09:00"/>
    <n v="234128"/>
    <x v="0"/>
    <n v="37.340000000000003"/>
    <n v="1.46"/>
    <n v="49.63"/>
    <n v="4.97"/>
    <n v="54.6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1-12T00:00:00"/>
    <d v="1899-12-30T15:03:00"/>
    <n v="234272"/>
    <x v="0"/>
    <n v="20.87"/>
    <n v="1.46"/>
    <n v="27.74"/>
    <n v="2.78"/>
    <n v="30.5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1-14T00:00:00"/>
    <d v="1899-12-30T15:48:00"/>
    <n v="234762"/>
    <x v="0"/>
    <n v="35.08"/>
    <n v="1.48"/>
    <n v="47.26"/>
    <n v="4.7300000000000004"/>
    <n v="51.99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1-15T00:00:00"/>
    <d v="1899-12-30T15:24:00"/>
    <n v="234883"/>
    <x v="0"/>
    <n v="17.739999999999998"/>
    <n v="1.46"/>
    <n v="23.58"/>
    <n v="2.36"/>
    <n v="25.9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1-21T00:00:00"/>
    <d v="1899-12-30T14:19:00"/>
    <n v="235323"/>
    <x v="0"/>
    <n v="29.98"/>
    <n v="1.46"/>
    <n v="39.85"/>
    <n v="3.99"/>
    <n v="43.8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1-22T00:00:00"/>
    <d v="1899-12-30T09:49:00"/>
    <n v="235832"/>
    <x v="0"/>
    <n v="10.67"/>
    <n v="1.46"/>
    <n v="14.19"/>
    <n v="1.42"/>
    <n v="15.6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1-28T00:00:00"/>
    <d v="1899-12-30T08:06:00"/>
    <n v="235950"/>
    <x v="0"/>
    <n v="47.93"/>
    <n v="1.46"/>
    <n v="63.7"/>
    <n v="6.38"/>
    <n v="70.08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1-29T00:00:00"/>
    <d v="1899-12-30T08:58:00"/>
    <n v="236106"/>
    <x v="0"/>
    <n v="32.479999999999997"/>
    <n v="1.46"/>
    <n v="43.17"/>
    <n v="4.32"/>
    <n v="47.49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2-05T00:00:00"/>
    <d v="1899-12-30T14:27:00"/>
    <n v="236425"/>
    <x v="0"/>
    <n v="13.65"/>
    <n v="1.46"/>
    <n v="18.149999999999999"/>
    <n v="1.82"/>
    <n v="19.97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2-06T00:00:00"/>
    <d v="1899-12-30T17:40:00"/>
    <n v="236847"/>
    <x v="0"/>
    <n v="40.81"/>
    <n v="1.46"/>
    <n v="54.24"/>
    <n v="5.43"/>
    <n v="59.67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2-13T00:00:00"/>
    <d v="1899-12-30T16:25:00"/>
    <n v="237290"/>
    <x v="0"/>
    <n v="58.14"/>
    <n v="1.46"/>
    <n v="77.27"/>
    <n v="7.73"/>
    <n v="8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HUME WOOLWORTHS S/STN"/>
    <s v="CALTEX Australia - Fuel"/>
    <n v="7071340000000000"/>
    <d v="2019-02-12T00:00:00"/>
    <d v="1899-12-30T00:03:00"/>
    <n v="209669"/>
    <x v="0"/>
    <n v="58.17"/>
    <n v="1.45"/>
    <n v="76.78"/>
    <n v="7.68"/>
    <n v="84.46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HUME WOOLWORTHS S/STN"/>
    <s v="CALTEX Australia - Fuel"/>
    <n v="7071340000000000"/>
    <d v="2019-03-01T00:00:00"/>
    <d v="1899-12-30T15:25:00"/>
    <n v="211040"/>
    <x v="0"/>
    <n v="58.34"/>
    <n v="1.45"/>
    <n v="77.010000000000005"/>
    <n v="7.71"/>
    <n v="84.7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KAMBAH CALTEX WOOLWORTHS"/>
    <s v="CALTEX Australia - Fuel"/>
    <n v="7071340000000000"/>
    <d v="2019-04-11T00:00:00"/>
    <d v="1899-12-30T11:50:00"/>
    <n v="214854"/>
    <x v="0"/>
    <n v="22.22"/>
    <n v="1.48"/>
    <n v="29.94"/>
    <n v="3"/>
    <n v="32.9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KAMBAH CALTEX WOOLWORTHS"/>
    <s v="CALTEX Australia - Fuel"/>
    <n v="7071340000000000"/>
    <d v="2019-05-23T00:00:00"/>
    <d v="1899-12-30T00:01:00"/>
    <n v="218716"/>
    <x v="0"/>
    <n v="19.87"/>
    <n v="1.52"/>
    <n v="27.49"/>
    <n v="2.75"/>
    <n v="30.2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KAMBAH CALTEX WOOLWORTHS"/>
    <s v="CALTEX Australia - Fuel"/>
    <n v="7071340000000000"/>
    <d v="2019-07-03T00:00:00"/>
    <d v="1899-12-30T00:56:00"/>
    <n v="222387"/>
    <x v="0"/>
    <n v="35.22"/>
    <n v="1.51"/>
    <n v="48.41"/>
    <n v="4.8499999999999996"/>
    <n v="53.26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KAMBAH CALTEX WOOLWORTHS"/>
    <s v="CALTEX Australia - Fuel"/>
    <n v="7071340000000000"/>
    <d v="2019-08-01T00:00:00"/>
    <d v="1899-12-30T00:07:00"/>
    <n v="225256"/>
    <x v="0"/>
    <n v="23.75"/>
    <n v="1.52"/>
    <n v="32.86"/>
    <n v="3.29"/>
    <n v="36.1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KAMBAH CALTEX WOOLWORTHS"/>
    <s v="CALTEX Australia - Fuel"/>
    <n v="7071340000000000"/>
    <d v="2019-10-24T00:00:00"/>
    <d v="1899-12-30T11:50:00"/>
    <n v="232581"/>
    <x v="0"/>
    <n v="23.04"/>
    <n v="1.55"/>
    <n v="32.51"/>
    <n v="3.26"/>
    <n v="35.770000000000003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Location not known"/>
    <s v="John Forrest"/>
    <m/>
    <d v="2019-04-01T00:00:00"/>
    <d v="1899-12-30T18:35:00"/>
    <n v="213730"/>
    <x v="0"/>
    <n v="30.81"/>
    <m/>
    <n v="41.98"/>
    <n v="4.2"/>
    <n v="46.18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MAJURA PARK WOOLWORTHS S/STN"/>
    <s v="CALTEX Australia - Fuel"/>
    <n v="7071340000000000"/>
    <d v="2019-03-05T00:00:00"/>
    <d v="1899-12-30T13:40:00"/>
    <n v="211391"/>
    <x v="0"/>
    <n v="58.43"/>
    <n v="1.41"/>
    <n v="74.900000000000006"/>
    <n v="7.5"/>
    <n v="82.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WESTON CALTEX WOOLWORTHS"/>
    <s v="CALTEX Australia - Fuel"/>
    <n v="7071340000000000"/>
    <d v="2019-02-07T00:00:00"/>
    <d v="1899-12-30T13:33:00"/>
    <n v="209359"/>
    <x v="0"/>
    <n v="51.25"/>
    <n v="1.53"/>
    <n v="71.38"/>
    <n v="7.14"/>
    <n v="78.5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WESTON CALTEX WOOLWORTHS"/>
    <s v="CALTEX Australia - Fuel"/>
    <n v="7071340000000000"/>
    <d v="2019-03-07T00:00:00"/>
    <d v="1899-12-30T13:13:00"/>
    <n v="211716"/>
    <x v="0"/>
    <n v="43.74"/>
    <n v="1.54"/>
    <n v="61.32"/>
    <n v="6.14"/>
    <n v="67.45999999999999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WESTON CALTEX WOOLWORTHS"/>
    <s v="CALTEX Australia - Fuel"/>
    <n v="7071340000000000"/>
    <d v="2019-06-13T00:00:00"/>
    <d v="1899-12-30T13:37:00"/>
    <n v="220361"/>
    <x v="0"/>
    <n v="26.75"/>
    <n v="1.57"/>
    <n v="38.200000000000003"/>
    <n v="3.83"/>
    <n v="42.03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WESTON CALTEX WOOLWORTHS"/>
    <s v="CALTEX Australia - Fuel"/>
    <n v="7071340000000000"/>
    <d v="2019-07-11T00:00:00"/>
    <d v="1899-12-30T13:22:00"/>
    <n v="222385"/>
    <x v="0"/>
    <n v="45.51"/>
    <n v="1.58"/>
    <n v="65.45"/>
    <n v="6.55"/>
    <n v="7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HUGHES"/>
    <s v="CALTEX Australia - Fuel"/>
    <n v="7071340000000000"/>
    <d v="2019-01-15T00:00:00"/>
    <d v="1899-12-30T16:11:00"/>
    <n v="235249"/>
    <x v="0"/>
    <n v="46.97"/>
    <n v="1.45"/>
    <n v="62"/>
    <n v="6.21"/>
    <n v="68.20999999999999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HUGHES"/>
    <s v="CALTEX Australia - Fuel"/>
    <n v="7071340000000000"/>
    <d v="2019-04-16T00:00:00"/>
    <d v="1899-12-30T07:58:00"/>
    <n v="247484"/>
    <x v="0"/>
    <n v="38.729999999999997"/>
    <n v="1.5"/>
    <n v="52.88"/>
    <n v="5.29"/>
    <n v="58.1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HUGHES"/>
    <s v="CALTEX Australia - Fuel"/>
    <n v="7071340000000000"/>
    <d v="2019-04-26T00:00:00"/>
    <d v="1899-12-30T10:14:00"/>
    <n v="248365"/>
    <x v="0"/>
    <n v="25.51"/>
    <n v="1.5"/>
    <n v="34.840000000000003"/>
    <n v="3.49"/>
    <n v="38.3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HUGHES"/>
    <s v="CALTEX Australia - Fuel"/>
    <n v="7071340000000000"/>
    <d v="2019-06-05T00:00:00"/>
    <d v="1899-12-30T14:22:00"/>
    <n v="252734"/>
    <x v="0"/>
    <n v="33.31"/>
    <n v="1.5"/>
    <n v="45.48"/>
    <n v="4.55"/>
    <n v="50.0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HUGHES"/>
    <s v="CALTEX Australia - Fuel"/>
    <n v="7071340000000000"/>
    <d v="2019-06-21T00:00:00"/>
    <d v="1899-12-30T11:51:00"/>
    <n v="254688"/>
    <x v="0"/>
    <n v="38.619999999999997"/>
    <n v="1.5"/>
    <n v="52.74"/>
    <n v="5.28"/>
    <n v="58.0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HUGHES"/>
    <s v="CALTEX Australia - Fuel"/>
    <n v="7071340000000000"/>
    <d v="2019-06-26T00:00:00"/>
    <d v="1899-12-30T13:16:00"/>
    <n v="255296"/>
    <x v="0"/>
    <n v="27.7"/>
    <n v="1.5"/>
    <n v="37.83"/>
    <n v="3.79"/>
    <n v="41.6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HUGHES"/>
    <s v="CALTEX Australia - Fuel"/>
    <n v="7071340000000000"/>
    <d v="2019-07-12T00:00:00"/>
    <d v="1899-12-30T08:30:00"/>
    <n v="257281"/>
    <x v="0"/>
    <n v="26.05"/>
    <n v="1.51"/>
    <n v="35.81"/>
    <n v="3.59"/>
    <n v="39.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HUGHES"/>
    <s v="CALTEX Australia - Fuel"/>
    <n v="7071340000000000"/>
    <d v="2019-07-17T00:00:00"/>
    <d v="1899-12-30T13:42:00"/>
    <n v="258111"/>
    <x v="0"/>
    <n v="37.57"/>
    <n v="1.52"/>
    <n v="51.98"/>
    <n v="5.2"/>
    <n v="57.1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HUGHES"/>
    <s v="CALTEX Australia - Fuel"/>
    <n v="7071340000000000"/>
    <d v="2019-08-02T00:00:00"/>
    <d v="1899-12-30T10:39:00"/>
    <n v="259900"/>
    <x v="0"/>
    <n v="31.73"/>
    <n v="1.52"/>
    <n v="43.9"/>
    <n v="4.4000000000000004"/>
    <n v="48.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HUGHES"/>
    <s v="CALTEX Australia - Fuel"/>
    <n v="7071340000000000"/>
    <d v="2019-10-16T00:00:00"/>
    <d v="1899-12-30T13:57:00"/>
    <n v="269045"/>
    <x v="0"/>
    <n v="36.770000000000003"/>
    <n v="1.55"/>
    <n v="51.88"/>
    <n v="5.19"/>
    <n v="57.0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HUGHES"/>
    <s v="CALTEX Australia - Fuel"/>
    <n v="7071340000000000"/>
    <d v="2019-10-18T00:00:00"/>
    <d v="1899-12-30T10:49:00"/>
    <n v="269422"/>
    <x v="0"/>
    <n v="28.73"/>
    <n v="1.55"/>
    <n v="40.54"/>
    <n v="4.0599999999999996"/>
    <n v="44.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HUGHES"/>
    <s v="CALTEX Australia - Fuel"/>
    <n v="7071340000000000"/>
    <d v="2019-10-21T00:00:00"/>
    <d v="1899-12-30T15:29:00"/>
    <n v="269770"/>
    <x v="0"/>
    <n v="38.31"/>
    <n v="1.55"/>
    <n v="54.05"/>
    <n v="5.41"/>
    <n v="59.4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HUGHES"/>
    <s v="CALTEX Australia - Fuel"/>
    <n v="7071340000000000"/>
    <d v="2019-10-23T00:00:00"/>
    <d v="1899-12-30T14:20:00"/>
    <n v="270019"/>
    <x v="0"/>
    <n v="26.24"/>
    <n v="1.55"/>
    <n v="37.020000000000003"/>
    <n v="3.71"/>
    <n v="40.72999999999999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HUGHES"/>
    <s v="CALTEX Australia - Fuel"/>
    <n v="7071340000000000"/>
    <d v="2019-11-01T00:00:00"/>
    <d v="1899-12-30T11:47:00"/>
    <n v="271120"/>
    <x v="0"/>
    <n v="35.56"/>
    <n v="1.57"/>
    <n v="50.82"/>
    <n v="5.09"/>
    <n v="55.91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HUGHES"/>
    <s v="CALTEX Australia - Fuel"/>
    <n v="7071340000000000"/>
    <d v="2019-12-18T00:00:00"/>
    <d v="1899-12-30T14:26:00"/>
    <n v="277752"/>
    <x v="0"/>
    <n v="39.200000000000003"/>
    <n v="1.53"/>
    <n v="54.59"/>
    <n v="5.46"/>
    <n v="60.0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MITCHELL S/STN"/>
    <s v="CALTEX Australia - Fuel"/>
    <n v="7071340000000000"/>
    <d v="2019-11-22T00:00:00"/>
    <d v="1899-12-30T10:53:00"/>
    <n v="273940"/>
    <x v="0"/>
    <n v="28.95"/>
    <n v="1.51"/>
    <n v="39.79"/>
    <n v="3.98"/>
    <n v="43.7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MITCHELL S/STN"/>
    <s v="CALTEX Australia - Fuel"/>
    <n v="7071340000000000"/>
    <d v="2019-12-13T00:00:00"/>
    <d v="1899-12-30T11:06:00"/>
    <n v="277251"/>
    <x v="0"/>
    <n v="29.6"/>
    <n v="1.49"/>
    <n v="40.15"/>
    <n v="4.0199999999999996"/>
    <n v="44.1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BRADDON STAR MART"/>
    <s v="CALTEX Australia - Fuel"/>
    <n v="7071340000000000"/>
    <d v="2019-07-05T00:00:00"/>
    <d v="1899-12-30T00:36:00"/>
    <n v="256476"/>
    <x v="0"/>
    <n v="33.9"/>
    <n v="1.51"/>
    <n v="46.6"/>
    <n v="4.67"/>
    <n v="51.2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NICHOLLS STAR MART"/>
    <s v="CALTEX Australia - Fuel"/>
    <n v="7071340000000000"/>
    <d v="2019-08-16T00:00:00"/>
    <d v="1899-12-30T11:25:00"/>
    <n v="261691"/>
    <x v="0"/>
    <n v="34.72"/>
    <n v="1.48"/>
    <n v="46.78"/>
    <n v="4.68"/>
    <n v="51.4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WESTON CREEK FOODARY"/>
    <s v="CALTEX Australia - Fuel"/>
    <n v="7071340000000000"/>
    <d v="2019-08-26T00:00:00"/>
    <d v="1899-12-30T13:31:00"/>
    <n v="262894"/>
    <x v="0"/>
    <n v="23.24"/>
    <n v="1.5"/>
    <n v="31.74"/>
    <n v="3.18"/>
    <n v="34.9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WESTON CREEK FOODARY"/>
    <s v="CALTEX Australia - Fuel"/>
    <n v="7071340000000000"/>
    <d v="2019-09-04T00:00:00"/>
    <d v="1899-12-30T00:52:00"/>
    <n v="264298"/>
    <x v="0"/>
    <n v="20.239999999999998"/>
    <n v="1.5"/>
    <n v="27.64"/>
    <n v="2.77"/>
    <n v="30.41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WESTON CREEK FOODARY"/>
    <s v="CALTEX Australia - Fuel"/>
    <n v="7071340000000000"/>
    <d v="2019-11-05T00:00:00"/>
    <d v="1899-12-30T14:44:00"/>
    <n v="271634"/>
    <x v="0"/>
    <n v="36.71"/>
    <n v="1.55"/>
    <n v="51.79"/>
    <n v="5.18"/>
    <n v="56.9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WESTON CREEK FOODARY"/>
    <s v="CALTEX Australia - Fuel"/>
    <n v="7071340000000000"/>
    <d v="2019-11-07T00:00:00"/>
    <d v="1899-12-30T15:43:00"/>
    <n v="272103"/>
    <x v="0"/>
    <n v="46.17"/>
    <n v="1.55"/>
    <n v="65.150000000000006"/>
    <n v="6.52"/>
    <n v="71.6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WESTON CREEK FOODARY"/>
    <s v="CALTEX Australia - Fuel"/>
    <n v="7071340000000000"/>
    <d v="2019-11-08T00:00:00"/>
    <d v="1899-12-30T16:06:00"/>
    <n v="272316"/>
    <x v="0"/>
    <n v="35.869999999999997"/>
    <n v="1.55"/>
    <n v="50.61"/>
    <n v="5.07"/>
    <n v="55.6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WESTON CREEK FOODARY"/>
    <s v="CALTEX Australia - Fuel"/>
    <n v="7071340000000000"/>
    <d v="2019-12-06T00:00:00"/>
    <d v="1899-12-30T11:13:00"/>
    <n v="276165"/>
    <x v="0"/>
    <n v="33.07"/>
    <n v="1.55"/>
    <n v="46.65"/>
    <n v="4.67"/>
    <n v="51.3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WELL CALTEX WOOLWORTHS"/>
    <s v="CALTEX Australia - Fuel"/>
    <n v="7071340000000000"/>
    <d v="2019-04-12T00:00:00"/>
    <d v="1899-12-30T17:18:00"/>
    <n v="247209"/>
    <x v="0"/>
    <n v="54.79"/>
    <n v="1.5"/>
    <n v="74.81"/>
    <n v="7.49"/>
    <n v="82.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WELL CALTEX WOOLWORTHS"/>
    <s v="CALTEX Australia - Fuel"/>
    <n v="7071340000000000"/>
    <d v="2019-07-24T00:00:00"/>
    <d v="1899-12-30T10:33:00"/>
    <n v="258901"/>
    <x v="0"/>
    <n v="22.84"/>
    <n v="1.52"/>
    <n v="31.6"/>
    <n v="3.17"/>
    <n v="34.77000000000000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WELL CALTEX WOOLWORTHS"/>
    <s v="CALTEX Australia - Fuel"/>
    <n v="7071340000000000"/>
    <d v="2019-09-10T00:00:00"/>
    <d v="1899-12-30T14:58:00"/>
    <n v="265088"/>
    <x v="0"/>
    <n v="38.64"/>
    <n v="1.5"/>
    <n v="52.76"/>
    <n v="5.28"/>
    <n v="58.0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WELL CALTEX WOOLWORTHS"/>
    <s v="CALTEX Australia - Fuel"/>
    <n v="7071340000000000"/>
    <d v="2019-09-24T00:00:00"/>
    <d v="1899-12-30T15:04:00"/>
    <n v="266860"/>
    <x v="0"/>
    <n v="37.08"/>
    <n v="1.54"/>
    <n v="51.98"/>
    <n v="5.2"/>
    <n v="57.1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WELL CALTEX WOOLWORTHS"/>
    <s v="CALTEX Australia - Fuel"/>
    <n v="7071340000000000"/>
    <d v="2019-11-13T00:00:00"/>
    <d v="1899-12-30T14:31:00"/>
    <n v="272946"/>
    <x v="0"/>
    <n v="29.48"/>
    <n v="1.53"/>
    <n v="41.05"/>
    <n v="4.1100000000000003"/>
    <n v="45.1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WELL CALTEX WOOLWORTHS"/>
    <s v="CALTEX Australia - Fuel"/>
    <n v="7071340000000000"/>
    <d v="2019-11-20T00:00:00"/>
    <d v="1899-12-30T15:25:00"/>
    <n v="273579"/>
    <x v="0"/>
    <n v="27.21"/>
    <n v="1.53"/>
    <n v="37.9"/>
    <n v="3.8"/>
    <n v="41.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WELL CALTEX WOOLWORTHS"/>
    <s v="CALTEX Australia - Fuel"/>
    <n v="7071340000000000"/>
    <d v="2019-12-11T00:00:00"/>
    <d v="1899-12-30T10:46:00"/>
    <n v="276822"/>
    <x v="0"/>
    <n v="26.23"/>
    <n v="1.54"/>
    <n v="36.770000000000003"/>
    <n v="3.68"/>
    <n v="40.45000000000000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ONDER WOOLWORTHS S/STN"/>
    <s v="CALTEX Australia - Fuel"/>
    <n v="7071340000000000"/>
    <d v="2019-02-08T00:00:00"/>
    <d v="1899-12-30T15:11:00"/>
    <n v="238584"/>
    <x v="0"/>
    <n v="50.29"/>
    <n v="1.47"/>
    <n v="67.209999999999994"/>
    <n v="6.73"/>
    <n v="73.9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ONDER WOOLWORTHS S/STN"/>
    <s v="CALTEX Australia - Fuel"/>
    <n v="7071340000000000"/>
    <d v="2019-02-15T00:00:00"/>
    <d v="1899-12-30T15:09:00"/>
    <n v="239781"/>
    <x v="0"/>
    <n v="50.04"/>
    <n v="1.47"/>
    <n v="66.959999999999994"/>
    <n v="6.7"/>
    <n v="73.6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ONDER WOOLWORTHS S/STN"/>
    <s v="CALTEX Australia - Fuel"/>
    <n v="7071340000000000"/>
    <d v="2019-03-15T00:00:00"/>
    <d v="1899-12-30T00:27:00"/>
    <n v="243172"/>
    <x v="0"/>
    <n v="33.69"/>
    <n v="1.47"/>
    <n v="45.02"/>
    <n v="4.51"/>
    <n v="49.5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14 CONDER"/>
    <s v="CALTEX Australia - Fuel"/>
    <n v="7071340000000000"/>
    <d v="2019-05-06T00:00:00"/>
    <d v="1899-12-30T14:28:00"/>
    <n v="249277"/>
    <x v="0"/>
    <n v="26.42"/>
    <n v="1.5"/>
    <n v="36.07"/>
    <n v="3.61"/>
    <n v="39.6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14 CONDER"/>
    <s v="CALTEX Australia - Fuel"/>
    <n v="7071340000000000"/>
    <d v="2019-06-19T00:00:00"/>
    <d v="1899-12-30T10:14:00"/>
    <n v="254342"/>
    <x v="0"/>
    <n v="26.28"/>
    <n v="1.48"/>
    <n v="35.409999999999997"/>
    <n v="3.55"/>
    <n v="38.9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14 CONDER"/>
    <s v="CALTEX Australia - Fuel"/>
    <n v="7071340000000000"/>
    <d v="2019-07-08T00:00:00"/>
    <d v="1899-12-30T14:47:00"/>
    <n v="256673"/>
    <x v="0"/>
    <n v="35.93"/>
    <n v="1.5"/>
    <n v="49.06"/>
    <n v="4.91"/>
    <n v="53.9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14 CONDER"/>
    <s v="CALTEX Australia - Fuel"/>
    <n v="7071340000000000"/>
    <d v="2019-10-18T00:00:00"/>
    <d v="1899-12-30T16:05:00"/>
    <n v="269542"/>
    <x v="0"/>
    <n v="23.09"/>
    <n v="1.53"/>
    <n v="32.15"/>
    <n v="3.22"/>
    <n v="35.36999999999999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14 CONDER"/>
    <s v="CALTEX Australia - Fuel"/>
    <n v="7071340000000000"/>
    <d v="2019-11-27T00:00:00"/>
    <d v="1899-12-30T15:49:00"/>
    <n v="274752"/>
    <x v="0"/>
    <n v="26.1"/>
    <n v="1.53"/>
    <n v="36.35"/>
    <n v="3.64"/>
    <n v="39.9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04-05T00:00:00"/>
    <d v="1899-12-30T00:41:00"/>
    <n v="246097"/>
    <x v="0"/>
    <n v="34.630000000000003"/>
    <n v="1.45"/>
    <n v="45.71"/>
    <n v="4.58"/>
    <n v="50.2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04-24T00:00:00"/>
    <d v="1899-12-30T09:54:00"/>
    <n v="248260"/>
    <x v="0"/>
    <n v="21.26"/>
    <n v="1.5"/>
    <n v="29.03"/>
    <n v="2.91"/>
    <n v="31.9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04-29T00:00:00"/>
    <d v="1899-12-30T14:41:00"/>
    <n v="248710"/>
    <x v="0"/>
    <n v="30.7"/>
    <n v="1.5"/>
    <n v="41.92"/>
    <n v="4.2"/>
    <n v="46.1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05-24T00:00:00"/>
    <d v="1899-12-30T10:37:00"/>
    <n v="251529"/>
    <x v="0"/>
    <n v="25.77"/>
    <n v="1.5"/>
    <n v="35.19"/>
    <n v="3.52"/>
    <n v="38.71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06-04T00:00:00"/>
    <d v="1899-12-30T15:42:00"/>
    <n v="252572"/>
    <x v="0"/>
    <n v="32.729999999999997"/>
    <n v="1.5"/>
    <n v="44.69"/>
    <n v="4.47"/>
    <n v="49.1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06-18T00:00:00"/>
    <d v="1899-12-30T13:06:00"/>
    <n v="254210"/>
    <x v="0"/>
    <n v="22.5"/>
    <n v="1.5"/>
    <n v="30.73"/>
    <n v="3.08"/>
    <n v="33.81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06-28T00:00:00"/>
    <d v="1899-12-30T11:37:00"/>
    <n v="255591"/>
    <x v="0"/>
    <n v="32.79"/>
    <n v="1.5"/>
    <n v="44.77"/>
    <n v="4.4800000000000004"/>
    <n v="49.2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07-01T00:00:00"/>
    <d v="1899-12-30T10:32:00"/>
    <n v="255766"/>
    <x v="0"/>
    <n v="27.05"/>
    <n v="1.5"/>
    <n v="36.94"/>
    <n v="3.7"/>
    <n v="40.6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08-05T00:00:00"/>
    <d v="1899-12-30T15:34:00"/>
    <n v="260257"/>
    <x v="0"/>
    <n v="58.75"/>
    <n v="1.5"/>
    <n v="80.22"/>
    <n v="8.0299999999999994"/>
    <n v="88.2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08-07T00:00:00"/>
    <d v="1899-12-30T15:49:00"/>
    <n v="260670"/>
    <x v="0"/>
    <n v="33.409999999999997"/>
    <n v="1.5"/>
    <n v="45.62"/>
    <n v="4.57"/>
    <n v="50.1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08-15T00:00:00"/>
    <d v="1899-12-30T15:38:00"/>
    <n v="261534"/>
    <x v="0"/>
    <n v="30.21"/>
    <n v="1.5"/>
    <n v="41.25"/>
    <n v="4.13"/>
    <n v="45.3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08-23T00:00:00"/>
    <d v="1899-12-30T15:27:00"/>
    <n v="262756"/>
    <x v="0"/>
    <n v="28.67"/>
    <n v="1.5"/>
    <n v="39.15"/>
    <n v="3.92"/>
    <n v="43.0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09-09T00:00:00"/>
    <d v="1899-12-30T15:19:00"/>
    <n v="264886"/>
    <x v="0"/>
    <n v="42.53"/>
    <n v="1.45"/>
    <n v="56.14"/>
    <n v="5.62"/>
    <n v="61.7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09-19T00:00:00"/>
    <d v="1899-12-30T17:03:00"/>
    <n v="266315"/>
    <x v="0"/>
    <n v="53.71"/>
    <n v="1.5"/>
    <n v="73.34"/>
    <n v="7.34"/>
    <n v="80.68000000000000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09-23T00:00:00"/>
    <d v="1899-12-30T15:53:00"/>
    <n v="266710"/>
    <x v="0"/>
    <n v="38.520000000000003"/>
    <n v="1.51"/>
    <n v="52.95"/>
    <n v="5.3"/>
    <n v="58.2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10-02T00:00:00"/>
    <d v="1899-12-30T14:42:00"/>
    <n v="267818"/>
    <x v="0"/>
    <n v="25.52"/>
    <n v="1.51"/>
    <n v="35.08"/>
    <n v="3.51"/>
    <n v="38.59000000000000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10-04T00:00:00"/>
    <d v="1899-12-30T14:58:00"/>
    <n v="268198"/>
    <x v="0"/>
    <n v="22.88"/>
    <n v="1.51"/>
    <n v="31.45"/>
    <n v="3.15"/>
    <n v="34.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11-11T00:00:00"/>
    <d v="1899-12-30T14:43:00"/>
    <n v="272588"/>
    <x v="0"/>
    <n v="49.33"/>
    <n v="1.51"/>
    <n v="67.81"/>
    <n v="6.79"/>
    <n v="74.59999999999999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11-15T00:00:00"/>
    <d v="1899-12-30T11:31:00"/>
    <n v="273288"/>
    <x v="0"/>
    <n v="23.19"/>
    <n v="1.51"/>
    <n v="31.87"/>
    <n v="3.19"/>
    <n v="35.0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11-20T00:00:00"/>
    <d v="1899-12-30T09:22:00"/>
    <n v="273457"/>
    <x v="0"/>
    <n v="35.56"/>
    <n v="1.51"/>
    <n v="48.88"/>
    <n v="4.8899999999999997"/>
    <n v="53.7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11-26T00:00:00"/>
    <d v="1899-12-30T16:29:00"/>
    <n v="274537"/>
    <x v="0"/>
    <n v="19.239999999999998"/>
    <n v="1.51"/>
    <n v="26.45"/>
    <n v="2.65"/>
    <n v="29.1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11-27T00:00:00"/>
    <d v="1899-12-30T11:30:00"/>
    <n v="274639"/>
    <x v="0"/>
    <n v="19.43"/>
    <n v="1.51"/>
    <n v="26.71"/>
    <n v="2.68"/>
    <n v="29.3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12-06T00:00:00"/>
    <d v="1899-12-30T15:24:00"/>
    <n v="276261"/>
    <x v="0"/>
    <n v="15.22"/>
    <n v="1.51"/>
    <n v="20.92"/>
    <n v="2.1"/>
    <n v="23.0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12-13T00:00:00"/>
    <d v="1899-12-30T15:31:00"/>
    <n v="277397"/>
    <x v="0"/>
    <n v="20.23"/>
    <n v="1.53"/>
    <n v="28.17"/>
    <n v="2.82"/>
    <n v="30.9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60 GUNGAHLIN"/>
    <s v="CALTEX Australia - Fuel"/>
    <n v="7071340000000000"/>
    <d v="2019-09-06T00:00:00"/>
    <d v="1899-12-30T08:41:00"/>
    <n v="264613"/>
    <x v="0"/>
    <n v="39.79"/>
    <n v="1.44"/>
    <n v="51.95"/>
    <n v="5.2"/>
    <n v="57.1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60 GUNGAHLIN"/>
    <s v="CALTEX Australia - Fuel"/>
    <n v="7071340000000000"/>
    <d v="2019-09-06T00:00:00"/>
    <d v="1899-12-30T14:43:00"/>
    <n v="264712"/>
    <x v="0"/>
    <n v="20.239999999999998"/>
    <n v="1.44"/>
    <n v="26.42"/>
    <n v="2.65"/>
    <n v="29.0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60 GUNGAHLIN"/>
    <s v="CALTEX Australia - Fuel"/>
    <n v="7071340000000000"/>
    <d v="2019-11-06T00:00:00"/>
    <d v="1899-12-30T00:53:00"/>
    <n v="271839"/>
    <x v="0"/>
    <n v="38.979999999999997"/>
    <n v="1.45"/>
    <n v="51.38"/>
    <n v="5.14"/>
    <n v="56.5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04-02T00:00:00"/>
    <d v="1899-12-30T17:05:00"/>
    <n v="245655"/>
    <x v="0"/>
    <n v="69.02"/>
    <n v="1.45"/>
    <n v="91.11"/>
    <n v="9.1199999999999992"/>
    <n v="100.2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04-30T00:00:00"/>
    <d v="1899-12-30T14:55:00"/>
    <n v="248910"/>
    <x v="0"/>
    <n v="41.91"/>
    <n v="1.5"/>
    <n v="57.23"/>
    <n v="5.73"/>
    <n v="62.9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05-13T00:00:00"/>
    <d v="1899-12-30T15:32:00"/>
    <n v="250077"/>
    <x v="0"/>
    <n v="55.01"/>
    <n v="1.5"/>
    <n v="75.12"/>
    <n v="7.52"/>
    <n v="82.6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05-14T00:00:00"/>
    <d v="1899-12-30T14:48:00"/>
    <n v="250254"/>
    <x v="0"/>
    <n v="32.29"/>
    <n v="1.5"/>
    <n v="44.09"/>
    <n v="4.41"/>
    <n v="48.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05-31T00:00:00"/>
    <d v="1899-12-30T11:23:00"/>
    <n v="252136"/>
    <x v="0"/>
    <n v="37.07"/>
    <n v="1.5"/>
    <n v="50.62"/>
    <n v="5.07"/>
    <n v="55.6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06-06T00:00:00"/>
    <d v="1899-12-30T15:23:00"/>
    <n v="252978"/>
    <x v="0"/>
    <n v="44.03"/>
    <n v="1.5"/>
    <n v="60.12"/>
    <n v="6.02"/>
    <n v="66.1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06-11T00:00:00"/>
    <d v="1899-12-30T15:53:00"/>
    <n v="253349"/>
    <x v="0"/>
    <n v="35.67"/>
    <n v="1.5"/>
    <n v="48.71"/>
    <n v="4.88"/>
    <n v="53.5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07-12T00:00:00"/>
    <d v="1899-12-30T14:53:00"/>
    <n v="257496"/>
    <x v="0"/>
    <n v="42.78"/>
    <n v="1.5"/>
    <n v="58.42"/>
    <n v="5.85"/>
    <n v="64.2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08-06T00:00:00"/>
    <d v="1899-12-30T15:29:00"/>
    <n v="260456"/>
    <x v="0"/>
    <n v="45.03"/>
    <n v="1.5"/>
    <n v="61.49"/>
    <n v="6.15"/>
    <n v="67.6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08-20T00:00:00"/>
    <d v="1899-12-30T14:57:00"/>
    <n v="262231"/>
    <x v="0"/>
    <n v="42.43"/>
    <n v="1.5"/>
    <n v="57.94"/>
    <n v="5.8"/>
    <n v="63.7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08-27T00:00:00"/>
    <d v="1899-12-30T14:57:00"/>
    <n v="263095"/>
    <x v="0"/>
    <n v="39.64"/>
    <n v="1.5"/>
    <n v="54.13"/>
    <n v="5.42"/>
    <n v="59.5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09-02T00:00:00"/>
    <d v="1899-12-30T14:28:00"/>
    <n v="264008"/>
    <x v="0"/>
    <n v="64.53"/>
    <n v="1.5"/>
    <n v="88.11"/>
    <n v="8.82"/>
    <n v="96.9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09-03T00:00:00"/>
    <d v="1899-12-30T14:59:00"/>
    <n v="264171"/>
    <x v="0"/>
    <n v="33.25"/>
    <n v="1.5"/>
    <n v="45.4"/>
    <n v="4.55"/>
    <n v="49.9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10-01T00:00:00"/>
    <d v="1899-12-30T15:11:00"/>
    <n v="267654"/>
    <x v="0"/>
    <n v="30.92"/>
    <n v="1.51"/>
    <n v="42.5"/>
    <n v="4.26"/>
    <n v="46.7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10-08T00:00:00"/>
    <d v="1899-12-30T15:36:00"/>
    <n v="268387"/>
    <x v="0"/>
    <n v="42.11"/>
    <n v="1.51"/>
    <n v="57.88"/>
    <n v="5.79"/>
    <n v="63.6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10-22T00:00:00"/>
    <d v="1899-12-30T15:16:00"/>
    <n v="269873"/>
    <x v="0"/>
    <n v="27.95"/>
    <n v="1.51"/>
    <n v="38.42"/>
    <n v="3.85"/>
    <n v="42.2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10-29T00:00:00"/>
    <d v="1899-12-30T14:23:00"/>
    <n v="270589"/>
    <x v="0"/>
    <n v="36.340000000000003"/>
    <n v="1.51"/>
    <n v="49.95"/>
    <n v="5"/>
    <n v="54.9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11-12T00:00:00"/>
    <d v="1899-12-30T15:31:00"/>
    <n v="272785"/>
    <x v="0"/>
    <n v="40.89"/>
    <n v="1.51"/>
    <n v="56.21"/>
    <n v="5.63"/>
    <n v="61.8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12-02T00:00:00"/>
    <d v="1899-12-30T14:40:00"/>
    <n v="275424"/>
    <x v="0"/>
    <n v="64.69"/>
    <n v="1.51"/>
    <n v="88.92"/>
    <n v="8.9"/>
    <n v="97.8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12-03T00:00:00"/>
    <d v="1899-12-30T14:46:00"/>
    <n v="275616"/>
    <x v="0"/>
    <n v="36.049999999999997"/>
    <n v="1.51"/>
    <n v="49.55"/>
    <n v="4.96"/>
    <n v="54.51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12-04T00:00:00"/>
    <d v="1899-12-30T13:23:00"/>
    <n v="275785"/>
    <x v="0"/>
    <n v="31.59"/>
    <n v="1.51"/>
    <n v="43.42"/>
    <n v="4.3499999999999996"/>
    <n v="47.7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12-09T00:00:00"/>
    <d v="1899-12-30T14:13:00"/>
    <n v="276474"/>
    <x v="0"/>
    <n v="41.8"/>
    <n v="1.53"/>
    <n v="58.22"/>
    <n v="5.83"/>
    <n v="64.0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12-10T00:00:00"/>
    <d v="1899-12-30T14:52:00"/>
    <n v="276686"/>
    <x v="0"/>
    <n v="48.83"/>
    <n v="1.53"/>
    <n v="68.010000000000005"/>
    <n v="6.81"/>
    <n v="74.81999999999999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44 MAWSON"/>
    <s v="CALTEX Australia - Fuel"/>
    <n v="7071340000000000"/>
    <d v="2019-03-27T00:00:00"/>
    <d v="1899-12-30T13:36:00"/>
    <n v="244705"/>
    <x v="0"/>
    <n v="25.61"/>
    <n v="1.45"/>
    <n v="33.81"/>
    <n v="3.39"/>
    <n v="37.20000000000000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44 MAWSON"/>
    <s v="CALTEX Australia - Fuel"/>
    <n v="7071340000000000"/>
    <d v="2019-05-08T00:00:00"/>
    <d v="1899-12-30T13:24:00"/>
    <n v="249632"/>
    <x v="0"/>
    <n v="24.11"/>
    <n v="1.5"/>
    <n v="32.92"/>
    <n v="3.3"/>
    <n v="36.2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44 MAWSON"/>
    <s v="CALTEX Australia - Fuel"/>
    <n v="7071340000000000"/>
    <d v="2019-05-20T00:00:00"/>
    <d v="1899-12-30T14:04:00"/>
    <n v="250983"/>
    <x v="0"/>
    <n v="38.64"/>
    <n v="1.5"/>
    <n v="52.76"/>
    <n v="5.28"/>
    <n v="58.0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44 MAWSON"/>
    <s v="CALTEX Australia - Fuel"/>
    <n v="7071340000000000"/>
    <d v="2019-06-07T00:00:00"/>
    <d v="1899-12-30T13:01:00"/>
    <n v="253173"/>
    <x v="0"/>
    <n v="34.619999999999997"/>
    <n v="1.5"/>
    <n v="47.27"/>
    <n v="4.7300000000000004"/>
    <n v="5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44 MAWSON"/>
    <s v="CALTEX Australia - Fuel"/>
    <n v="7071340000000000"/>
    <d v="2019-07-03T00:00:00"/>
    <d v="1899-12-30T13:16:00"/>
    <n v="256093"/>
    <x v="0"/>
    <n v="26.35"/>
    <n v="1.5"/>
    <n v="35.979999999999997"/>
    <n v="3.6"/>
    <n v="39.5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44 MAWSON"/>
    <s v="CALTEX Australia - Fuel"/>
    <n v="7071340000000000"/>
    <d v="2019-09-12T00:00:00"/>
    <d v="1899-12-30T17:10:00"/>
    <n v="265533"/>
    <x v="0"/>
    <n v="47.16"/>
    <n v="1.5"/>
    <n v="64.39"/>
    <n v="6.44"/>
    <n v="70.8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44 MAWSON"/>
    <s v="CALTEX Australia - Fuel"/>
    <n v="7071340000000000"/>
    <d v="2019-09-27T00:00:00"/>
    <d v="1899-12-30T15:58:00"/>
    <n v="267497"/>
    <x v="0"/>
    <n v="64.290000000000006"/>
    <n v="1.5"/>
    <n v="87.78"/>
    <n v="8.7799999999999994"/>
    <n v="96.5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44 MAWSON"/>
    <s v="CALTEX Australia - Fuel"/>
    <n v="7071340000000000"/>
    <d v="2019-10-03T00:00:00"/>
    <d v="1899-12-30T17:38:00"/>
    <n v="268074"/>
    <x v="0"/>
    <n v="47.77"/>
    <n v="1.5"/>
    <n v="65.23"/>
    <n v="6.53"/>
    <n v="71.76000000000000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44 MAWSON"/>
    <s v="CALTEX Australia - Fuel"/>
    <n v="7071340000000000"/>
    <d v="2019-11-26T00:00:00"/>
    <d v="1899-12-30T10:30:00"/>
    <n v="274415"/>
    <x v="0"/>
    <n v="59.39"/>
    <n v="1.5"/>
    <n v="81.09"/>
    <n v="8.11"/>
    <n v="89.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44 MAWSON"/>
    <s v="CALTEX Australia - Fuel"/>
    <n v="7071340000000000"/>
    <d v="2019-12-16T00:00:00"/>
    <d v="1899-12-30T14:57:00"/>
    <n v="277564"/>
    <x v="0"/>
    <n v="34.54"/>
    <n v="1.5"/>
    <n v="47.16"/>
    <n v="4.72"/>
    <n v="51.8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88 HUME"/>
    <s v="CALTEX Australia - Fuel"/>
    <n v="7071340000000000"/>
    <d v="2019-04-10T00:00:00"/>
    <d v="1899-12-30T14:09:00"/>
    <n v="246731"/>
    <x v="0"/>
    <n v="28.12"/>
    <n v="1.49"/>
    <n v="38.15"/>
    <n v="3.82"/>
    <n v="41.9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88 HUME"/>
    <s v="CALTEX Australia - Fuel"/>
    <n v="7071340000000000"/>
    <d v="2019-04-16T00:00:00"/>
    <d v="1899-12-30T15:49:00"/>
    <n v="247641"/>
    <x v="0"/>
    <n v="39.22"/>
    <n v="1.5"/>
    <n v="53.55"/>
    <n v="5.36"/>
    <n v="58.91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88 HUME"/>
    <s v="CALTEX Australia - Fuel"/>
    <n v="7071340000000000"/>
    <d v="2019-05-28T00:00:00"/>
    <d v="1899-12-30T14:55:00"/>
    <n v="251809"/>
    <x v="0"/>
    <n v="51.7"/>
    <n v="1.48"/>
    <n v="69.650000000000006"/>
    <n v="6.97"/>
    <n v="76.6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88 HUME"/>
    <s v="CALTEX Australia - Fuel"/>
    <n v="7071340000000000"/>
    <d v="2019-07-10T00:00:00"/>
    <d v="1899-12-30T11:32:00"/>
    <n v="256906"/>
    <x v="0"/>
    <n v="39.18"/>
    <n v="1.46"/>
    <n v="52.07"/>
    <n v="5.21"/>
    <n v="57.2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88 HUME"/>
    <s v="CALTEX Australia - Fuel"/>
    <n v="7071340000000000"/>
    <d v="2019-07-15T00:00:00"/>
    <d v="1899-12-30T14:52:00"/>
    <n v="257702"/>
    <x v="0"/>
    <n v="31.08"/>
    <n v="1.46"/>
    <n v="41.31"/>
    <n v="4.1399999999999997"/>
    <n v="45.4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88 HUME"/>
    <s v="CALTEX Australia - Fuel"/>
    <n v="7071340000000000"/>
    <d v="2019-08-13T00:00:00"/>
    <d v="1899-12-30T14:36:00"/>
    <n v="261346"/>
    <x v="0"/>
    <n v="32.25"/>
    <n v="1.43"/>
    <n v="41.98"/>
    <n v="4.2"/>
    <n v="46.1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88 HUME"/>
    <s v="CALTEX Australia - Fuel"/>
    <n v="7071340000000000"/>
    <d v="2019-08-23T00:00:00"/>
    <d v="1899-12-30T09:39:00"/>
    <n v="262582"/>
    <x v="0"/>
    <n v="26.61"/>
    <n v="1.43"/>
    <n v="34.65"/>
    <n v="3.47"/>
    <n v="38.11999999999999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90 BELCONNEN"/>
    <s v="CALTEX Australia - Fuel"/>
    <n v="7071340000000000"/>
    <d v="2019-11-29T00:00:00"/>
    <d v="1899-12-30T11:54:00"/>
    <n v="275110"/>
    <x v="0"/>
    <n v="39.94"/>
    <n v="1.53"/>
    <n v="55.63"/>
    <n v="5.57"/>
    <n v="61.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RINDALE WOOLWORTHS  S/STN"/>
    <s v="CALTEX Australia - Fuel"/>
    <n v="7071340000000000"/>
    <d v="2019-01-21T00:00:00"/>
    <d v="1899-12-30T15:01:00"/>
    <n v="235941"/>
    <x v="0"/>
    <n v="50.65"/>
    <n v="1.45"/>
    <n v="66.849999999999994"/>
    <n v="6.69"/>
    <n v="73.54000000000000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RINDALE WOOLWORTHS  S/STN"/>
    <s v="CALTEX Australia - Fuel"/>
    <n v="7071340000000000"/>
    <d v="2019-01-24T00:00:00"/>
    <d v="1899-12-30T17:17:00"/>
    <n v="236441"/>
    <x v="0"/>
    <n v="58.34"/>
    <n v="1.45"/>
    <n v="77.010000000000005"/>
    <n v="7.71"/>
    <n v="84.7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RINDALE WOOLWORTHS  S/STN"/>
    <s v="CALTEX Australia - Fuel"/>
    <n v="7071340000000000"/>
    <d v="2019-02-11T00:00:00"/>
    <d v="1899-12-30T14:42:00"/>
    <n v="238839"/>
    <x v="0"/>
    <n v="52.71"/>
    <n v="1.45"/>
    <n v="69.569999999999993"/>
    <n v="6.96"/>
    <n v="76.5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RINDALE WOOLWORTHS  S/STN"/>
    <s v="CALTEX Australia - Fuel"/>
    <n v="7071340000000000"/>
    <d v="2019-02-12T00:00:00"/>
    <d v="1899-12-30T17:07:00"/>
    <n v="239070"/>
    <x v="0"/>
    <n v="48.92"/>
    <n v="1.45"/>
    <n v="64.569999999999993"/>
    <n v="6.46"/>
    <n v="71.0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RINDALE WOOLWORTHS  S/STN"/>
    <s v="CALTEX Australia - Fuel"/>
    <n v="7071340000000000"/>
    <d v="2019-02-22T00:00:00"/>
    <d v="1899-12-30T13:14:00"/>
    <n v="240742"/>
    <x v="0"/>
    <n v="26.63"/>
    <n v="1.45"/>
    <n v="35.15"/>
    <n v="3.52"/>
    <n v="38.6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HUME WOOLWORTHS S/STN"/>
    <s v="CALTEX Australia - Fuel"/>
    <n v="7071340000000000"/>
    <d v="2019-02-18T00:00:00"/>
    <d v="1899-12-30T15:14:00"/>
    <n v="239951"/>
    <x v="0"/>
    <n v="32.409999999999997"/>
    <n v="1.45"/>
    <n v="42.78"/>
    <n v="4.28"/>
    <n v="47.0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1-02T00:00:00"/>
    <d v="1899-12-30T14:42:00"/>
    <n v="234263"/>
    <x v="0"/>
    <n v="25.63"/>
    <n v="1.47"/>
    <n v="34.299999999999997"/>
    <n v="3.44"/>
    <n v="37.7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1-08T00:00:00"/>
    <d v="1899-12-30T15:00:00"/>
    <n v="234439"/>
    <x v="0"/>
    <n v="43.04"/>
    <n v="1.47"/>
    <n v="57.59"/>
    <n v="5.76"/>
    <n v="63.3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1-10T00:00:00"/>
    <d v="1899-12-30T14:33:00"/>
    <n v="234739"/>
    <x v="0"/>
    <n v="33.979999999999997"/>
    <n v="1.47"/>
    <n v="45.47"/>
    <n v="4.55"/>
    <n v="50.0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1-17T00:00:00"/>
    <d v="1899-12-30T16:53:00"/>
    <n v="235573"/>
    <x v="0"/>
    <n v="34.33"/>
    <n v="1.45"/>
    <n v="45.32"/>
    <n v="4.54"/>
    <n v="49.8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1-25T00:00:00"/>
    <d v="1899-12-30T13:40:00"/>
    <n v="236576"/>
    <x v="0"/>
    <n v="22.05"/>
    <n v="1.47"/>
    <n v="29.51"/>
    <n v="2.96"/>
    <n v="32.4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1-31T00:00:00"/>
    <d v="1899-12-30T17:03:00"/>
    <n v="237334"/>
    <x v="0"/>
    <n v="42.57"/>
    <n v="1.47"/>
    <n v="56.96"/>
    <n v="5.7"/>
    <n v="62.6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2-05T00:00:00"/>
    <d v="1899-12-30T15:48:00"/>
    <n v="237966"/>
    <x v="0"/>
    <n v="45.55"/>
    <n v="1.47"/>
    <n v="60.95"/>
    <n v="6.1"/>
    <n v="67.0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2-07T00:00:00"/>
    <d v="1899-12-30T16:42:00"/>
    <n v="238355"/>
    <x v="0"/>
    <n v="42.2"/>
    <n v="1.47"/>
    <n v="56.47"/>
    <n v="5.65"/>
    <n v="62.1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2-21T00:00:00"/>
    <d v="1899-12-30T16:52:00"/>
    <n v="240647"/>
    <x v="0"/>
    <n v="36.229999999999997"/>
    <n v="1.48"/>
    <n v="48.81"/>
    <n v="4.8899999999999997"/>
    <n v="53.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2-28T00:00:00"/>
    <d v="1899-12-30T14:51:00"/>
    <n v="241515"/>
    <x v="0"/>
    <n v="28.08"/>
    <n v="1.48"/>
    <n v="37.83"/>
    <n v="3.79"/>
    <n v="41.6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3-04T00:00:00"/>
    <d v="1899-12-30T14:35:00"/>
    <n v="241746"/>
    <x v="0"/>
    <n v="41.31"/>
    <n v="1.48"/>
    <n v="55.65"/>
    <n v="5.57"/>
    <n v="61.2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3-05T00:00:00"/>
    <d v="1899-12-30T11:30:00"/>
    <n v="241899"/>
    <x v="0"/>
    <n v="30.97"/>
    <n v="1.48"/>
    <n v="41.73"/>
    <n v="4.18"/>
    <n v="45.91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3-12T00:00:00"/>
    <d v="1899-12-30T15:10:00"/>
    <n v="242644"/>
    <x v="0"/>
    <n v="58.67"/>
    <n v="1.48"/>
    <n v="79.05"/>
    <n v="7.91"/>
    <n v="86.9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3-14T00:00:00"/>
    <d v="1899-12-30T17:27:00"/>
    <n v="243059"/>
    <x v="0"/>
    <n v="33.35"/>
    <n v="1.48"/>
    <n v="44.93"/>
    <n v="4.5"/>
    <n v="49.4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3-18T00:00:00"/>
    <d v="1899-12-30T16:06:00"/>
    <n v="243501"/>
    <x v="0"/>
    <n v="60.87"/>
    <n v="1.48"/>
    <n v="82.01"/>
    <n v="8.2100000000000009"/>
    <n v="90.2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3-19T00:00:00"/>
    <d v="1899-12-30T16:15:00"/>
    <n v="243700"/>
    <x v="0"/>
    <n v="45.05"/>
    <n v="1.48"/>
    <n v="60.69"/>
    <n v="6.07"/>
    <n v="66.76000000000000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4-04T00:00:00"/>
    <d v="1899-12-30T15:01:00"/>
    <n v="245965"/>
    <x v="0"/>
    <n v="37.93"/>
    <n v="1.48"/>
    <n v="51.1"/>
    <n v="5.12"/>
    <n v="56.2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4-09T00:00:00"/>
    <d v="1899-12-30T16:48:00"/>
    <n v="246601"/>
    <x v="0"/>
    <n v="32.17"/>
    <n v="1.48"/>
    <n v="43.35"/>
    <n v="4.34"/>
    <n v="47.6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4-11T00:00:00"/>
    <d v="1899-12-30T15:12:00"/>
    <n v="246975"/>
    <x v="0"/>
    <n v="32.700000000000003"/>
    <n v="1.48"/>
    <n v="44.05"/>
    <n v="4.41"/>
    <n v="48.4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4-26T00:00:00"/>
    <d v="1899-12-30T16:50:00"/>
    <n v="248554"/>
    <x v="0"/>
    <n v="28.75"/>
    <n v="1.48"/>
    <n v="38.74"/>
    <n v="3.88"/>
    <n v="42.6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5-02T00:00:00"/>
    <d v="1899-12-30T15:24:00"/>
    <n v="249128"/>
    <x v="0"/>
    <n v="37.11"/>
    <n v="1.51"/>
    <n v="51.01"/>
    <n v="5.1100000000000003"/>
    <n v="56.1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5-09T00:00:00"/>
    <d v="1899-12-30T16:55:00"/>
    <n v="249851"/>
    <x v="0"/>
    <n v="21.81"/>
    <n v="1.51"/>
    <n v="29.98"/>
    <n v="3"/>
    <n v="32.97999999999999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5-16T00:00:00"/>
    <d v="1899-12-30T17:46:00"/>
    <n v="250626"/>
    <x v="0"/>
    <n v="28.25"/>
    <n v="1.51"/>
    <n v="38.83"/>
    <n v="3.89"/>
    <n v="42.7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5-17T00:00:00"/>
    <d v="1899-12-30T15:13:00"/>
    <n v="250816"/>
    <x v="0"/>
    <n v="44.24"/>
    <n v="1.51"/>
    <n v="60.81"/>
    <n v="6.09"/>
    <n v="66.90000000000000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5-22T00:00:00"/>
    <d v="1899-12-30T14:35:00"/>
    <n v="251280"/>
    <x v="0"/>
    <n v="23.14"/>
    <n v="1.52"/>
    <n v="32.020000000000003"/>
    <n v="3.21"/>
    <n v="35.22999999999999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5-23T00:00:00"/>
    <d v="1899-12-30T14:45:00"/>
    <n v="251455"/>
    <x v="0"/>
    <n v="17.84"/>
    <n v="1.52"/>
    <n v="24.7"/>
    <n v="2.48"/>
    <n v="27.1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5-30T00:00:00"/>
    <d v="1899-12-30T17:32:00"/>
    <n v="252037"/>
    <x v="0"/>
    <n v="25.92"/>
    <n v="1.52"/>
    <n v="35.86"/>
    <n v="3.59"/>
    <n v="39.45000000000000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6-13T00:00:00"/>
    <d v="1899-12-30T15:42:00"/>
    <n v="253666"/>
    <x v="0"/>
    <n v="33.54"/>
    <n v="1.49"/>
    <n v="45.49"/>
    <n v="4.55"/>
    <n v="50.0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6-14T00:00:00"/>
    <d v="1899-12-30T11:43:00"/>
    <n v="253841"/>
    <x v="0"/>
    <n v="27.8"/>
    <n v="1.49"/>
    <n v="37.71"/>
    <n v="3.78"/>
    <n v="41.4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6-20T00:00:00"/>
    <d v="1899-12-30T15:15:00"/>
    <n v="254504"/>
    <x v="0"/>
    <n v="26.5"/>
    <n v="1.5"/>
    <n v="36.18"/>
    <n v="3.62"/>
    <n v="39.79999999999999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6-24T00:00:00"/>
    <d v="1899-12-30T13:55:00"/>
    <n v="254967"/>
    <x v="0"/>
    <n v="42.25"/>
    <n v="1.5"/>
    <n v="57.69"/>
    <n v="5.77"/>
    <n v="63.4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6-25T00:00:00"/>
    <d v="1899-12-30T15:24:00"/>
    <n v="255155"/>
    <x v="0"/>
    <n v="32.76"/>
    <n v="1.5"/>
    <n v="44.74"/>
    <n v="4.4800000000000004"/>
    <n v="49.2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7-02T00:00:00"/>
    <d v="1899-12-30T16:02:00"/>
    <n v="255995"/>
    <x v="0"/>
    <n v="34.72"/>
    <n v="1.51"/>
    <n v="47.73"/>
    <n v="4.78"/>
    <n v="52.51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7-04T00:00:00"/>
    <d v="1899-12-30T17:30:00"/>
    <n v="256345"/>
    <x v="0"/>
    <n v="30.15"/>
    <n v="1.51"/>
    <n v="41.45"/>
    <n v="4.1500000000000004"/>
    <n v="45.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7-16T00:00:00"/>
    <d v="1899-12-30T14:52:00"/>
    <n v="257935"/>
    <x v="0"/>
    <n v="32.49"/>
    <n v="1.52"/>
    <n v="44.95"/>
    <n v="4.5"/>
    <n v="49.4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7-18T00:00:00"/>
    <d v="1899-12-30T17:08:00"/>
    <n v="258399"/>
    <x v="0"/>
    <n v="29.64"/>
    <n v="1.52"/>
    <n v="41.01"/>
    <n v="4.1100000000000003"/>
    <n v="45.1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7-23T00:00:00"/>
    <d v="1899-12-30T16:02:00"/>
    <n v="258805"/>
    <x v="0"/>
    <n v="29.29"/>
    <n v="1.52"/>
    <n v="40.53"/>
    <n v="4.0599999999999996"/>
    <n v="44.5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7-25T00:00:00"/>
    <d v="1899-12-30T17:39:00"/>
    <n v="259322"/>
    <x v="0"/>
    <n v="42.07"/>
    <n v="1.52"/>
    <n v="58.21"/>
    <n v="5.83"/>
    <n v="64.04000000000000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7-30T00:00:00"/>
    <d v="1899-12-30T15:16:00"/>
    <n v="295482"/>
    <x v="0"/>
    <n v="32.29"/>
    <n v="1.52"/>
    <n v="44.68"/>
    <n v="4.47"/>
    <n v="49.1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8-01T00:00:00"/>
    <d v="1899-12-30T17:02:00"/>
    <n v="259814"/>
    <x v="0"/>
    <n v="28.68"/>
    <n v="1.52"/>
    <n v="39.68"/>
    <n v="3.97"/>
    <n v="43.6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8-08T00:00:00"/>
    <d v="1899-12-30T17:02:00"/>
    <n v="260744"/>
    <x v="0"/>
    <n v="30.65"/>
    <n v="1.55"/>
    <n v="43.25"/>
    <n v="4.33"/>
    <n v="47.5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8-09T00:00:00"/>
    <d v="1899-12-30T11:11:00"/>
    <n v="260999"/>
    <x v="0"/>
    <n v="28.89"/>
    <n v="1.55"/>
    <n v="40.76"/>
    <n v="4.08"/>
    <n v="44.8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8-12T00:00:00"/>
    <d v="1899-12-30T15:12:00"/>
    <n v="261224"/>
    <x v="0"/>
    <n v="35.020000000000003"/>
    <n v="1.55"/>
    <n v="49.41"/>
    <n v="4.95"/>
    <n v="54.3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8-19T00:00:00"/>
    <d v="1899-12-30T15:45:00"/>
    <n v="262053"/>
    <x v="0"/>
    <n v="56.28"/>
    <n v="1.55"/>
    <n v="79.41"/>
    <n v="7.95"/>
    <n v="87.3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8-22T00:00:00"/>
    <d v="1899-12-30T17:38:00"/>
    <n v="262528"/>
    <x v="0"/>
    <n v="33.14"/>
    <n v="1.55"/>
    <n v="46.75"/>
    <n v="4.68"/>
    <n v="51.4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8-29T00:00:00"/>
    <d v="1899-12-30T10:16:00"/>
    <n v="263353"/>
    <x v="0"/>
    <n v="42.13"/>
    <n v="1.55"/>
    <n v="59.45"/>
    <n v="5.95"/>
    <n v="65.40000000000000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8-29T00:00:00"/>
    <d v="1899-12-30T15:28:00"/>
    <n v="263526"/>
    <x v="0"/>
    <n v="28.75"/>
    <n v="1.55"/>
    <n v="40.56"/>
    <n v="4.0599999999999996"/>
    <n v="44.6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9-17T00:00:00"/>
    <d v="1899-12-30T16:18:00"/>
    <n v="265915"/>
    <x v="0"/>
    <n v="42.97"/>
    <n v="1.53"/>
    <n v="59.85"/>
    <n v="5.99"/>
    <n v="65.8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10-24T00:00:00"/>
    <d v="1899-12-30T17:34:00"/>
    <n v="270299"/>
    <x v="0"/>
    <n v="38.15"/>
    <n v="1.55"/>
    <n v="53.83"/>
    <n v="5.39"/>
    <n v="59.2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10-28T00:00:00"/>
    <d v="1899-12-30T14:07:00"/>
    <n v="270444"/>
    <x v="0"/>
    <n v="35.46"/>
    <n v="1.55"/>
    <n v="50.03"/>
    <n v="5.01"/>
    <n v="55.0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10-30T00:00:00"/>
    <d v="1899-12-30T00:42:00"/>
    <n v="270729"/>
    <x v="0"/>
    <n v="18.670000000000002"/>
    <n v="1.55"/>
    <n v="26.35"/>
    <n v="2.64"/>
    <n v="28.9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11-04T00:00:00"/>
    <d v="1899-12-30T11:25:00"/>
    <n v="271319"/>
    <x v="0"/>
    <n v="35.729999999999997"/>
    <n v="1.55"/>
    <n v="50.41"/>
    <n v="5.05"/>
    <n v="55.4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11-04T00:00:00"/>
    <d v="1899-12-30T16:15:00"/>
    <n v="271454"/>
    <x v="0"/>
    <n v="23.53"/>
    <n v="1.55"/>
    <n v="33.200000000000003"/>
    <n v="3.33"/>
    <n v="36.5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11-14T00:00:00"/>
    <d v="1899-12-30T17:04:00"/>
    <n v="273200"/>
    <x v="0"/>
    <n v="32.21"/>
    <n v="1.55"/>
    <n v="45.45"/>
    <n v="4.55"/>
    <n v="50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11-21T00:00:00"/>
    <d v="1899-12-30T17:27:00"/>
    <n v="273848"/>
    <x v="0"/>
    <n v="36.270000000000003"/>
    <n v="1.55"/>
    <n v="51.17"/>
    <n v="5.12"/>
    <n v="56.2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11-28T00:00:00"/>
    <d v="1899-12-30T17:04:00"/>
    <n v="274970"/>
    <x v="0"/>
    <n v="24.39"/>
    <n v="1.55"/>
    <n v="34.409999999999997"/>
    <n v="3.45"/>
    <n v="37.8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12-05T00:00:00"/>
    <d v="1899-12-30T17:33:00"/>
    <n v="276069"/>
    <x v="0"/>
    <n v="33.15"/>
    <n v="1.55"/>
    <n v="46.77"/>
    <n v="4.68"/>
    <n v="51.4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Location not known"/>
    <s v="Bayden Addison"/>
    <m/>
    <d v="2019-04-01T00:00:00"/>
    <d v="1899-12-30T14:28:00"/>
    <n v="245341"/>
    <x v="0"/>
    <n v="51.22"/>
    <m/>
    <n v="72.13"/>
    <n v="7.21"/>
    <n v="79.3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MAWSON WOOLWORTHS S/STN"/>
    <s v="CALTEX Australia - Fuel"/>
    <n v="7071340000000000"/>
    <d v="2019-01-29T00:00:00"/>
    <d v="1899-12-30T16:49:00"/>
    <n v="236867"/>
    <x v="0"/>
    <n v="67.27"/>
    <n v="1.45"/>
    <n v="88.8"/>
    <n v="8.89"/>
    <n v="97.6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MAWSON WOOLWORTHS S/STN"/>
    <s v="CALTEX Australia - Fuel"/>
    <n v="7071340000000000"/>
    <d v="2019-02-14T00:00:00"/>
    <d v="1899-12-30T15:14:00"/>
    <n v="239529"/>
    <x v="0"/>
    <n v="46.65"/>
    <n v="1.45"/>
    <n v="61.58"/>
    <n v="6.16"/>
    <n v="67.73999999999999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MAWSON WOOLWORTHS S/STN"/>
    <s v="CALTEX Australia - Fuel"/>
    <n v="7071340000000000"/>
    <d v="2019-03-22T00:00:00"/>
    <d v="1899-12-30T14:08:00"/>
    <n v="244154"/>
    <x v="0"/>
    <n v="46.08"/>
    <n v="1.45"/>
    <n v="60.83"/>
    <n v="6.09"/>
    <n v="66.9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TUGGERANONG WOOLWORTHS S/STN"/>
    <s v="CALTEX Australia - Fuel"/>
    <n v="7071340000000000"/>
    <d v="2019-02-13T00:00:00"/>
    <d v="1899-12-30T14:53:00"/>
    <n v="239279"/>
    <x v="0"/>
    <n v="32.950000000000003"/>
    <n v="1.45"/>
    <n v="43.49"/>
    <n v="4.3499999999999996"/>
    <n v="47.8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TUGGERANONG WOOLWORTHS S/STN"/>
    <s v="CALTEX Australia - Fuel"/>
    <n v="7071340000000000"/>
    <d v="2019-02-20T00:00:00"/>
    <d v="1899-12-30T10:08:00"/>
    <n v="240300"/>
    <x v="0"/>
    <n v="32.270000000000003"/>
    <n v="1.47"/>
    <n v="43.18"/>
    <n v="4.32"/>
    <n v="47.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TUGGERANONG WOOLWORTHS S/STN"/>
    <s v="CALTEX Australia - Fuel"/>
    <n v="7071340000000000"/>
    <d v="2019-02-26T00:00:00"/>
    <d v="1899-12-30T11:31:00"/>
    <n v="241214"/>
    <x v="0"/>
    <n v="38.409999999999997"/>
    <n v="1.45"/>
    <n v="50.7"/>
    <n v="5.08"/>
    <n v="55.7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TUGGERANONG WOOLWORTHS S/STN"/>
    <s v="CALTEX Australia - Fuel"/>
    <n v="7071340000000000"/>
    <d v="2019-02-28T00:00:00"/>
    <d v="1899-12-30T15:06:00"/>
    <n v="241521"/>
    <x v="0"/>
    <n v="32.86"/>
    <n v="1.45"/>
    <n v="43.37"/>
    <n v="4.34"/>
    <n v="47.71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TUGGERANONG WOOLWORTHS S/STN"/>
    <s v="CALTEX Australia - Fuel"/>
    <n v="7071340000000000"/>
    <d v="2019-03-25T00:00:00"/>
    <d v="1899-12-30T14:55:00"/>
    <n v="244362"/>
    <x v="0"/>
    <n v="38.369999999999997"/>
    <n v="1.45"/>
    <n v="50.65"/>
    <n v="5.07"/>
    <n v="55.7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1-09T00:00:00"/>
    <d v="1899-12-30T15:19:00"/>
    <n v="234606"/>
    <x v="0"/>
    <n v="18.09"/>
    <n v="1.61"/>
    <n v="26.51"/>
    <n v="2.66"/>
    <n v="29.1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1-14T00:00:00"/>
    <d v="1899-12-30T15:55:00"/>
    <n v="235057"/>
    <x v="0"/>
    <n v="64.22"/>
    <n v="1.53"/>
    <n v="89.45"/>
    <n v="8.9499999999999993"/>
    <n v="98.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1-16T00:00:00"/>
    <d v="1899-12-30T17:07:00"/>
    <n v="235899"/>
    <x v="0"/>
    <n v="30.05"/>
    <n v="1.53"/>
    <n v="41.85"/>
    <n v="4.1900000000000004"/>
    <n v="46.0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1-18T00:00:00"/>
    <d v="1899-12-30T13:18:00"/>
    <n v="235728"/>
    <x v="0"/>
    <n v="35.56"/>
    <n v="1.53"/>
    <n v="49.53"/>
    <n v="4.96"/>
    <n v="54.4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1-22T00:00:00"/>
    <d v="1899-12-30T15:39:00"/>
    <n v="236108"/>
    <x v="0"/>
    <n v="33.49"/>
    <n v="1.53"/>
    <n v="46.65"/>
    <n v="4.67"/>
    <n v="51.3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1-23T00:00:00"/>
    <d v="1899-12-30T14:03:00"/>
    <n v="236200"/>
    <x v="0"/>
    <n v="23.06"/>
    <n v="1.53"/>
    <n v="32.119999999999997"/>
    <n v="3.22"/>
    <n v="35.34000000000000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1-30T00:00:00"/>
    <d v="1899-12-30T16:05:00"/>
    <n v="237104"/>
    <x v="0"/>
    <n v="44.58"/>
    <n v="1.53"/>
    <n v="62.09"/>
    <n v="6.21"/>
    <n v="68.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2-01T00:00:00"/>
    <d v="1899-12-30T13:32:00"/>
    <n v="237478"/>
    <x v="0"/>
    <n v="27.24"/>
    <n v="1.53"/>
    <n v="37.94"/>
    <n v="3.8"/>
    <n v="41.7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2-04T00:00:00"/>
    <d v="1899-12-30T15:22:00"/>
    <n v="237740"/>
    <x v="0"/>
    <n v="57.85"/>
    <n v="1.53"/>
    <n v="80.569999999999993"/>
    <n v="8.06"/>
    <n v="88.6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2-06T00:00:00"/>
    <d v="1899-12-30T13:31:00"/>
    <n v="238131"/>
    <x v="0"/>
    <n v="30.7"/>
    <n v="1.53"/>
    <n v="42.75"/>
    <n v="4.28"/>
    <n v="47.0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2-19T00:00:00"/>
    <d v="1899-12-30T15:19:00"/>
    <n v="240193"/>
    <x v="0"/>
    <n v="30.13"/>
    <n v="1.54"/>
    <n v="42.24"/>
    <n v="4.2300000000000004"/>
    <n v="46.4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2-20T00:00:00"/>
    <d v="1899-12-30T15:51:00"/>
    <n v="240424"/>
    <x v="0"/>
    <n v="24.86"/>
    <n v="1.54"/>
    <n v="34.85"/>
    <n v="3.49"/>
    <n v="38.34000000000000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2-25T00:00:00"/>
    <d v="1899-12-30T15:09:00"/>
    <n v="241071"/>
    <x v="0"/>
    <n v="43.74"/>
    <n v="1.54"/>
    <n v="61.32"/>
    <n v="6.14"/>
    <n v="67.45999999999999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3-07T00:00:00"/>
    <d v="1899-12-30T15:22:00"/>
    <n v="242304"/>
    <x v="0"/>
    <n v="43.42"/>
    <n v="1.54"/>
    <n v="60.86"/>
    <n v="6.09"/>
    <n v="66.9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3-13T00:00:00"/>
    <d v="1899-12-30T15:58:00"/>
    <n v="242832"/>
    <x v="0"/>
    <n v="29.91"/>
    <n v="1.54"/>
    <n v="41.93"/>
    <n v="4.2"/>
    <n v="46.1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3-20T00:00:00"/>
    <d v="1899-12-30T13:49:00"/>
    <n v="243870"/>
    <x v="0"/>
    <n v="20.61"/>
    <n v="1.54"/>
    <n v="28.91"/>
    <n v="2.9"/>
    <n v="31.81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3-21T00:00:00"/>
    <d v="1899-12-30T15:37:00"/>
    <n v="242001"/>
    <x v="0"/>
    <n v="22.61"/>
    <n v="1.5"/>
    <n v="30.87"/>
    <n v="3.09"/>
    <n v="33.9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4-08T00:00:00"/>
    <d v="1899-12-30T07:51:00"/>
    <n v="246252"/>
    <x v="0"/>
    <n v="25.76"/>
    <n v="1.5"/>
    <n v="35.17"/>
    <n v="3.52"/>
    <n v="38.6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4-08T00:00:00"/>
    <d v="1899-12-30T14:01:00"/>
    <n v="246419"/>
    <x v="0"/>
    <n v="35.369999999999997"/>
    <n v="1.5"/>
    <n v="48.3"/>
    <n v="4.84"/>
    <n v="53.1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4-17T00:00:00"/>
    <d v="1899-12-30T13:35:00"/>
    <n v="247797"/>
    <x v="0"/>
    <n v="27.75"/>
    <n v="1.5"/>
    <n v="37.89"/>
    <n v="3.79"/>
    <n v="41.6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4-18T00:00:00"/>
    <d v="1899-12-30T15:13:00"/>
    <n v="247958"/>
    <x v="0"/>
    <n v="33.74"/>
    <n v="1.5"/>
    <n v="46.07"/>
    <n v="4.6100000000000003"/>
    <n v="50.6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4-23T00:00:00"/>
    <d v="1899-12-30T14:58:00"/>
    <n v="248149"/>
    <x v="0"/>
    <n v="32.26"/>
    <n v="1.5"/>
    <n v="44.05"/>
    <n v="4.41"/>
    <n v="48.4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5-07T00:00:00"/>
    <d v="1899-12-30T16:45:00"/>
    <n v="249525"/>
    <x v="0"/>
    <n v="51.08"/>
    <n v="1.53"/>
    <n v="71.14"/>
    <n v="7.12"/>
    <n v="78.26000000000000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5-15T00:00:00"/>
    <d v="1899-12-30T13:15:00"/>
    <n v="250397"/>
    <x v="0"/>
    <n v="16.559999999999999"/>
    <n v="1.53"/>
    <n v="23.06"/>
    <n v="2.31"/>
    <n v="25.3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5-22T00:00:00"/>
    <d v="1899-12-30T08:00:00"/>
    <n v="251128"/>
    <x v="0"/>
    <n v="26.35"/>
    <n v="1.5"/>
    <n v="35.979999999999997"/>
    <n v="3.6"/>
    <n v="39.5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6-03T00:00:00"/>
    <d v="1899-12-30T13:24:00"/>
    <n v="252413"/>
    <x v="0"/>
    <n v="42.48"/>
    <n v="1.5"/>
    <n v="58"/>
    <n v="5.81"/>
    <n v="63.81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6-12T00:00:00"/>
    <d v="1899-12-30T00:51:00"/>
    <n v="253482"/>
    <x v="0"/>
    <n v="18.239999999999998"/>
    <n v="1.57"/>
    <n v="26.05"/>
    <n v="2.61"/>
    <n v="28.6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6-17T00:00:00"/>
    <d v="1899-12-30T13:36:00"/>
    <n v="254111"/>
    <x v="0"/>
    <n v="46.79"/>
    <n v="1.57"/>
    <n v="66.83"/>
    <n v="6.69"/>
    <n v="73.5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6-27T00:00:00"/>
    <d v="1899-12-30T15:38:00"/>
    <n v="255475"/>
    <x v="0"/>
    <n v="16.07"/>
    <n v="1.57"/>
    <n v="22.96"/>
    <n v="2.2999999999999998"/>
    <n v="25.2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7-11T00:00:00"/>
    <d v="1899-12-30T15:52:00"/>
    <n v="257202"/>
    <x v="0"/>
    <n v="35.6"/>
    <n v="1.58"/>
    <n v="51.2"/>
    <n v="5.13"/>
    <n v="56.3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7-23T00:00:00"/>
    <d v="1899-12-30T09:11:00"/>
    <n v="258654"/>
    <x v="0"/>
    <n v="73.33"/>
    <n v="1.59"/>
    <n v="106.13"/>
    <n v="10.62"/>
    <n v="116.7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7-24T00:00:00"/>
    <d v="1899-12-30T16:31:00"/>
    <n v="259050"/>
    <x v="0"/>
    <n v="19.59"/>
    <n v="1.59"/>
    <n v="28.35"/>
    <n v="2.84"/>
    <n v="31.1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7-31T00:00:00"/>
    <d v="1899-12-30T13:54:00"/>
    <n v="259618"/>
    <x v="0"/>
    <n v="19.52"/>
    <n v="1.59"/>
    <n v="28.25"/>
    <n v="2.83"/>
    <n v="31.0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8-30T00:00:00"/>
    <d v="1899-12-30T13:15:00"/>
    <n v="263725"/>
    <x v="0"/>
    <n v="22.48"/>
    <n v="1.52"/>
    <n v="31.1"/>
    <n v="3.12"/>
    <n v="34.2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9-11T00:00:00"/>
    <d v="1899-12-30T16:26:00"/>
    <n v="265314"/>
    <x v="0"/>
    <n v="17.850000000000001"/>
    <n v="1.52"/>
    <n v="24.7"/>
    <n v="2.48"/>
    <n v="27.1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9-16T00:00:00"/>
    <d v="1899-12-30T15:56:00"/>
    <n v="265723"/>
    <x v="0"/>
    <n v="33.17"/>
    <n v="1.52"/>
    <n v="45.89"/>
    <n v="4.59"/>
    <n v="50.4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9-18T00:00:00"/>
    <d v="1899-12-30T13:48:00"/>
    <n v="266019"/>
    <x v="0"/>
    <n v="14.55"/>
    <n v="1.55"/>
    <n v="20.53"/>
    <n v="2.06"/>
    <n v="22.5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9-20T00:00:00"/>
    <d v="1899-12-30T13:43:00"/>
    <n v="266485"/>
    <x v="0"/>
    <n v="30.29"/>
    <n v="1.56"/>
    <n v="43.01"/>
    <n v="4.3099999999999996"/>
    <n v="47.3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9-25T00:00:00"/>
    <d v="1899-12-30T16:17:00"/>
    <n v="267041"/>
    <x v="0"/>
    <n v="28.76"/>
    <n v="1.57"/>
    <n v="41.1"/>
    <n v="4.12"/>
    <n v="45.2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9-26T00:00:00"/>
    <d v="1899-12-30T15:45:00"/>
    <n v="267184"/>
    <x v="0"/>
    <n v="20.93"/>
    <n v="1.57"/>
    <n v="29.91"/>
    <n v="3"/>
    <n v="32.90999999999999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10-10T00:00:00"/>
    <d v="1899-12-30T15:18:00"/>
    <n v="268624"/>
    <x v="0"/>
    <n v="30.1"/>
    <n v="1.57"/>
    <n v="43.02"/>
    <n v="4.3099999999999996"/>
    <n v="47.3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10-14T00:00:00"/>
    <d v="1899-12-30T13:39:00"/>
    <n v="268777"/>
    <x v="0"/>
    <n v="32.46"/>
    <n v="1.57"/>
    <n v="46.39"/>
    <n v="4.6399999999999997"/>
    <n v="51.0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10-15T00:00:00"/>
    <d v="1899-12-30T15:20:00"/>
    <n v="268894"/>
    <x v="0"/>
    <n v="22.92"/>
    <n v="1.57"/>
    <n v="32.75"/>
    <n v="3.28"/>
    <n v="36.0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10-17T00:00:00"/>
    <d v="1899-12-30T15:16:00"/>
    <n v="269303"/>
    <x v="0"/>
    <n v="35.200000000000003"/>
    <n v="1.57"/>
    <n v="50.3"/>
    <n v="5.04"/>
    <n v="55.3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10-31T00:00:00"/>
    <d v="1899-12-30T17:25:00"/>
    <n v="270014"/>
    <x v="0"/>
    <n v="43.86"/>
    <n v="1.57"/>
    <n v="62.68"/>
    <n v="6.27"/>
    <n v="68.9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11-22T00:00:00"/>
    <d v="1899-12-30T16:38:00"/>
    <n v="274128"/>
    <x v="0"/>
    <n v="39.270000000000003"/>
    <n v="1.55"/>
    <n v="55.41"/>
    <n v="5.55"/>
    <n v="60.9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12-12T00:00:00"/>
    <d v="1899-12-30T15:19:00"/>
    <n v="277825"/>
    <x v="0"/>
    <n v="49.91"/>
    <n v="1.56"/>
    <n v="70.87"/>
    <n v="7.09"/>
    <n v="77.959999999999994"/>
  </r>
  <r>
    <x v="393"/>
    <s v="ACT TCCS - IRPT - Flexible Transport Services - Community bus Fleet"/>
    <n v="242314"/>
    <m/>
    <s v="Light Commercial"/>
    <n v="188212"/>
    <n v="2013"/>
    <s v="MERCEDES-BENZ"/>
    <s v="SPRINTER"/>
    <s v="MY12 (1/13) 2.1CDi 313 LWB HR RWD Auto Van"/>
    <s v="CALWELL CALTEX WOOLWORTHS"/>
    <s v="CALTEX Australia - Fuel"/>
    <n v="7071340000000000"/>
    <d v="2019-01-11T00:00:00"/>
    <d v="1899-12-30T11:53:00"/>
    <m/>
    <x v="0"/>
    <n v="38.89"/>
    <n v="1.27"/>
    <n v="44.98"/>
    <n v="4.5"/>
    <n v="49.48"/>
  </r>
  <r>
    <x v="393"/>
    <s v="ACT TCCS - IRPT - Flexible Transport Services - Community bus Fleet"/>
    <n v="242314"/>
    <m/>
    <s v="Light Commercial"/>
    <n v="188212"/>
    <n v="2013"/>
    <s v="MERCEDES-BENZ"/>
    <s v="SPRINTER"/>
    <s v="MY12 (1/13) 2.1CDi 313 LWB HR RWD Auto Van"/>
    <s v="FYSHWICK S/STN"/>
    <s v="CALTEX Australia - Fuel"/>
    <n v="7071340000000000"/>
    <d v="2019-03-08T00:00:00"/>
    <d v="1899-12-30T10:49:00"/>
    <m/>
    <x v="0"/>
    <n v="30.72"/>
    <n v="1.39"/>
    <n v="38.79"/>
    <n v="3.88"/>
    <n v="42.67"/>
  </r>
  <r>
    <x v="393"/>
    <s v="ACT TCCS - IRPT - Flexible Transport Services - Community bus Fleet"/>
    <n v="242314"/>
    <m/>
    <s v="Light Commercial"/>
    <n v="188212"/>
    <n v="2013"/>
    <s v="MERCEDES-BENZ"/>
    <s v="SPRINTER"/>
    <s v="MY12 (1/13) 2.1CDi 313 LWB HR RWD Auto Van"/>
    <s v="FYSHWICK S/STN"/>
    <s v="CALTEX Australia - Fuel"/>
    <n v="7071340000000000"/>
    <d v="2019-03-19T00:00:00"/>
    <d v="1899-12-30T09:48:00"/>
    <n v="139225"/>
    <x v="0"/>
    <n v="36.020000000000003"/>
    <n v="1.41"/>
    <n v="46.14"/>
    <n v="4.6100000000000003"/>
    <n v="50.75"/>
  </r>
  <r>
    <x v="393"/>
    <s v="ACT TCCS - IRPT - Flexible Transport Services - Community bus Fleet"/>
    <n v="242314"/>
    <m/>
    <s v="Light Commercial"/>
    <n v="188212"/>
    <n v="2013"/>
    <s v="MERCEDES-BENZ"/>
    <s v="SPRINTER"/>
    <s v="MY12 (1/13) 2.1CDi 313 LWB HR RWD Auto Van"/>
    <s v="HUME WOOLWORTHS S/STN"/>
    <s v="CALTEX Australia - Fuel"/>
    <n v="7071340000000000"/>
    <d v="2019-01-04T00:00:00"/>
    <d v="1899-12-30T13:36:00"/>
    <m/>
    <x v="0"/>
    <n v="42.56"/>
    <n v="1.29"/>
    <n v="50.07"/>
    <n v="5.01"/>
    <n v="55.08"/>
  </r>
  <r>
    <x v="393"/>
    <s v="ACT TCCS - IRPT - Flexible Transport Services - Community bus Fleet"/>
    <n v="242314"/>
    <m/>
    <s v="Light Commercial"/>
    <n v="188212"/>
    <n v="2013"/>
    <s v="MERCEDES-BENZ"/>
    <s v="SPRINTER"/>
    <s v="MY12 (1/13) 2.1CDi 313 LWB HR RWD Auto Van"/>
    <s v="HUME WOOLWORTHS S/STN"/>
    <s v="CALTEX Australia - Fuel"/>
    <n v="7071340000000000"/>
    <d v="2019-01-22T00:00:00"/>
    <d v="1899-12-30T08:38:00"/>
    <n v="136283"/>
    <x v="0"/>
    <n v="45.86"/>
    <n v="1.31"/>
    <n v="54.43"/>
    <n v="5.44"/>
    <n v="59.87"/>
  </r>
  <r>
    <x v="393"/>
    <s v="ACT TCCS - IRPT - Flexible Transport Services - Community bus Fleet"/>
    <n v="242314"/>
    <m/>
    <s v="Light Commercial"/>
    <n v="188212"/>
    <n v="2013"/>
    <s v="MERCEDES-BENZ"/>
    <s v="SPRINTER"/>
    <s v="MY12 (1/13) 2.1CDi 313 LWB HR RWD Auto Van"/>
    <s v="HUME WOOLWORTHS S/STN"/>
    <s v="CALTEX Australia - Fuel"/>
    <n v="7071340000000000"/>
    <d v="2019-01-29T00:00:00"/>
    <d v="1899-12-30T10:02:00"/>
    <n v="136663"/>
    <x v="0"/>
    <n v="47.48"/>
    <n v="1.32"/>
    <n v="57.18"/>
    <n v="5.72"/>
    <n v="62.9"/>
  </r>
  <r>
    <x v="393"/>
    <s v="ACT TCCS - IRPT - Flexible Transport Services - Community bus Fleet"/>
    <n v="242314"/>
    <m/>
    <s v="Light Commercial"/>
    <n v="188212"/>
    <n v="2013"/>
    <s v="MERCEDES-BENZ"/>
    <s v="SPRINTER"/>
    <s v="MY12 (1/13) 2.1CDi 313 LWB HR RWD Auto Van"/>
    <s v="HUME WOOLWORTHS S/STN"/>
    <s v="CALTEX Australia - Fuel"/>
    <n v="7071340000000000"/>
    <d v="2019-02-05T00:00:00"/>
    <d v="1899-12-30T14:40:00"/>
    <n v="137140"/>
    <x v="0"/>
    <n v="52.39"/>
    <n v="1.34"/>
    <n v="63.73"/>
    <n v="6.37"/>
    <n v="70.099999999999994"/>
  </r>
  <r>
    <x v="393"/>
    <s v="ACT TCCS - IRPT - Flexible Transport Services - Community bus Fleet"/>
    <n v="242314"/>
    <m/>
    <s v="Light Commercial"/>
    <n v="188212"/>
    <n v="2013"/>
    <s v="MERCEDES-BENZ"/>
    <s v="SPRINTER"/>
    <s v="MY12 (1/13) 2.1CDi 313 LWB HR RWD Auto Van"/>
    <s v="MAWSON WOOLWORTHS S/STN"/>
    <s v="CALTEX Australia - Fuel"/>
    <n v="7071340000000000"/>
    <d v="2019-02-14T00:00:00"/>
    <d v="1899-12-30T13:14:00"/>
    <n v="137464"/>
    <x v="0"/>
    <n v="44.95"/>
    <n v="1.37"/>
    <n v="55.95"/>
    <n v="5.6"/>
    <n v="61.55"/>
  </r>
  <r>
    <x v="393"/>
    <s v="ACT TCCS - IRPT - Flexible Transport Services - Community bus Fleet"/>
    <n v="242314"/>
    <m/>
    <s v="Light Commercial"/>
    <n v="188212"/>
    <n v="2013"/>
    <s v="MERCEDES-BENZ"/>
    <s v="SPRINTER"/>
    <s v="MY12 (1/13) 2.1CDi 313 LWB HR RWD Auto Van"/>
    <s v="MAWSON WOOLWORTHS S/STN"/>
    <s v="CALTEX Australia - Fuel"/>
    <n v="7071340000000000"/>
    <d v="2019-02-22T00:00:00"/>
    <d v="1899-12-30T13:16:00"/>
    <m/>
    <x v="0"/>
    <n v="46.79"/>
    <n v="1.38"/>
    <n v="58.65"/>
    <n v="5.87"/>
    <n v="64.52"/>
  </r>
  <r>
    <x v="393"/>
    <s v="ACT TCCS - IRPT - Flexible Transport Services - Community bus Fleet"/>
    <n v="242314"/>
    <m/>
    <s v="Light Commercial"/>
    <n v="188212"/>
    <n v="2013"/>
    <s v="MERCEDES-BENZ"/>
    <s v="SPRINTER"/>
    <s v="MY12 (1/13) 2.1CDi 313 LWB HR RWD Auto Van"/>
    <s v="MAWSON WOOLWORTHS S/STN"/>
    <s v="CALTEX Australia - Fuel"/>
    <n v="7071340000000000"/>
    <d v="2019-03-06T00:00:00"/>
    <d v="1899-12-30T07:32:00"/>
    <m/>
    <x v="0"/>
    <n v="50.82"/>
    <n v="1.41"/>
    <n v="65.099999999999994"/>
    <n v="6.51"/>
    <n v="71.61"/>
  </r>
  <r>
    <x v="393"/>
    <s v="ACT TCCS - IRPT - Flexible Transport Services - Community bus Fleet"/>
    <n v="242314"/>
    <m/>
    <s v="Light Commercial"/>
    <n v="188212"/>
    <n v="2013"/>
    <s v="MERCEDES-BENZ"/>
    <s v="SPRINTER"/>
    <s v="MY12 (1/13) 2.1CDi 313 LWB HR RWD Auto Van"/>
    <s v="MAWSON WOOLWORTHS S/STN"/>
    <s v="CALTEX Australia - Fuel"/>
    <n v="7071340000000000"/>
    <d v="2019-03-14T00:00:00"/>
    <d v="1899-12-30T08:26:00"/>
    <m/>
    <x v="0"/>
    <n v="33.57"/>
    <n v="1.41"/>
    <n v="43"/>
    <n v="4.3"/>
    <n v="47.3"/>
  </r>
  <r>
    <x v="416"/>
    <s v="ACT TCCS - Corporate and Business Enterprises - Fleet Services"/>
    <n v="320597"/>
    <m/>
    <s v="Passenger"/>
    <n v="136632"/>
    <m/>
    <s v="FUEL CARD"/>
    <s v="FUEL CARD"/>
    <s v="Fuel Card"/>
    <s v="CALTEX  HUGHES"/>
    <s v="CALTEX Australia - Fuel"/>
    <n v="7071340000000000"/>
    <d v="2019-11-22T00:00:00"/>
    <d v="1899-12-30T00:25:00"/>
    <n v="2216"/>
    <x v="0"/>
    <n v="36.32"/>
    <n v="1.46"/>
    <n v="48.12"/>
    <n v="4.8099999999999996"/>
    <n v="52.93"/>
  </r>
  <r>
    <x v="416"/>
    <s v="ACT TCCS - Corporate and Business Enterprises - Fleet Services"/>
    <n v="320597"/>
    <m/>
    <s v="Passenger"/>
    <n v="136632"/>
    <m/>
    <s v="FUEL CARD"/>
    <s v="FUEL CARD"/>
    <s v="Fuel Card"/>
    <s v="CALTEX  MITCHELL S/STN"/>
    <s v="CALTEX Australia - Fuel"/>
    <n v="7071340000000000"/>
    <d v="2019-07-22T00:00:00"/>
    <d v="1899-12-30T09:04:00"/>
    <n v="221092"/>
    <x v="0"/>
    <n v="38.51"/>
    <n v="1.46"/>
    <n v="50.98"/>
    <n v="5.0999999999999996"/>
    <n v="56.08"/>
  </r>
  <r>
    <x v="416"/>
    <s v="ACT TCCS - Corporate and Business Enterprises - Fleet Services"/>
    <n v="320597"/>
    <m/>
    <s v="Passenger"/>
    <n v="136632"/>
    <m/>
    <s v="FUEL CARD"/>
    <s v="FUEL CARD"/>
    <s v="Fuel Card"/>
    <s v="CALTEX KALEEN STAR MART"/>
    <s v="CALTEX Australia - Fuel"/>
    <n v="7071340000000000"/>
    <d v="2019-06-07T00:00:00"/>
    <d v="1899-12-30T15:45:00"/>
    <n v="213337"/>
    <x v="0"/>
    <n v="50.58"/>
    <n v="1.46"/>
    <n v="67.09"/>
    <n v="6.71"/>
    <n v="73.8"/>
  </r>
  <r>
    <x v="416"/>
    <s v="ACT TCCS - Corporate and Business Enterprises - Fleet Services"/>
    <n v="320597"/>
    <m/>
    <s v="Passenger"/>
    <n v="136632"/>
    <m/>
    <s v="FUEL CARD"/>
    <s v="FUEL CARD"/>
    <s v="Fuel Card"/>
    <s v="CALTEX NICHOLLS STAR MART"/>
    <s v="CALTEX Australia - Fuel"/>
    <n v="7071340000000000"/>
    <d v="2019-05-21T00:00:00"/>
    <d v="1899-12-30T10:30:00"/>
    <n v="5555"/>
    <x v="1"/>
    <n v="54.38"/>
    <n v="1.42"/>
    <n v="70.23"/>
    <n v="7.02"/>
    <n v="77.25"/>
  </r>
  <r>
    <x v="416"/>
    <s v="ACT TCCS - Corporate and Business Enterprises - Fleet Services"/>
    <n v="320597"/>
    <m/>
    <s v="Passenger"/>
    <n v="136632"/>
    <m/>
    <s v="FUEL CARD"/>
    <s v="FUEL CARD"/>
    <s v="Fuel Card"/>
    <s v="DICKSON WOOLWORTHS S/STN"/>
    <s v="CALTEX Australia - Fuel"/>
    <n v="7071340000000000"/>
    <d v="2019-03-07T00:00:00"/>
    <d v="1899-12-30T11:45:00"/>
    <m/>
    <x v="0"/>
    <n v="60.26"/>
    <n v="1.41"/>
    <n v="77.19"/>
    <n v="7.72"/>
    <n v="84.91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560 GUNGAHLIN"/>
    <s v="CALTEX Australia - Fuel"/>
    <n v="7071340000000000"/>
    <d v="2019-06-11T00:00:00"/>
    <d v="1899-12-30T06:23:00"/>
    <n v="214000"/>
    <x v="0"/>
    <n v="38.93"/>
    <n v="1.43"/>
    <n v="50.57"/>
    <n v="5.0599999999999996"/>
    <n v="55.63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560 GUNGAHLIN"/>
    <s v="CALTEX Australia - Fuel"/>
    <n v="7071340000000000"/>
    <d v="2019-06-12T00:00:00"/>
    <d v="1899-12-30T06:46:00"/>
    <n v="214220"/>
    <x v="0"/>
    <n v="26.39"/>
    <n v="1.43"/>
    <n v="34.28"/>
    <n v="3.43"/>
    <n v="37.71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560 GUNGAHLIN"/>
    <s v="CALTEX Australia - Fuel"/>
    <n v="7071340000000000"/>
    <d v="2019-06-23T00:00:00"/>
    <d v="1899-12-30T21:37:00"/>
    <n v="216302"/>
    <x v="0"/>
    <n v="48.59"/>
    <n v="1.4"/>
    <n v="62.06"/>
    <n v="6.21"/>
    <n v="68.27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6-09T00:00:00"/>
    <d v="1899-12-30T09:08:00"/>
    <n v="213682"/>
    <x v="0"/>
    <n v="42.09"/>
    <n v="1.46"/>
    <n v="55.83"/>
    <n v="5.58"/>
    <n v="61.41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6-13T00:00:00"/>
    <d v="1899-12-30T10:44:00"/>
    <n v="214513"/>
    <x v="0"/>
    <n v="38.43"/>
    <n v="1.46"/>
    <n v="50.97"/>
    <n v="5.0999999999999996"/>
    <n v="56.07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6-15T00:00:00"/>
    <d v="1899-12-30T21:16:00"/>
    <n v="214875"/>
    <x v="0"/>
    <n v="47.38"/>
    <n v="1.46"/>
    <n v="62.85"/>
    <n v="6.29"/>
    <n v="69.14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6-17T00:00:00"/>
    <d v="1899-12-30T22:36:00"/>
    <n v="215223"/>
    <x v="0"/>
    <n v="42.71"/>
    <n v="1.43"/>
    <n v="55.44"/>
    <n v="5.54"/>
    <n v="60.98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6-19T00:00:00"/>
    <d v="1899-12-30T22:04:00"/>
    <n v="215617"/>
    <x v="0"/>
    <n v="48.13"/>
    <n v="1.43"/>
    <n v="62.47"/>
    <n v="6.25"/>
    <n v="68.72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6-21T00:00:00"/>
    <d v="1899-12-30T19:58:00"/>
    <n v="215924"/>
    <x v="0"/>
    <n v="38.22"/>
    <n v="1.41"/>
    <n v="49.61"/>
    <n v="4.96"/>
    <n v="54.57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6-25T00:00:00"/>
    <d v="1899-12-30T21:56:00"/>
    <n v="216715"/>
    <x v="0"/>
    <n v="49.99"/>
    <n v="1.4"/>
    <n v="64.31"/>
    <n v="6.43"/>
    <n v="70.739999999999995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6-27T00:00:00"/>
    <d v="1899-12-30T22:44:00"/>
    <n v="217078"/>
    <x v="0"/>
    <n v="42.23"/>
    <n v="1.42"/>
    <n v="54.33"/>
    <n v="5.43"/>
    <n v="59.76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6-29T00:00:00"/>
    <d v="1899-12-30T14:27:00"/>
    <n v="217395"/>
    <x v="0"/>
    <n v="40.380000000000003"/>
    <n v="1.42"/>
    <n v="51.95"/>
    <n v="5.2"/>
    <n v="57.15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6-30T00:00:00"/>
    <d v="1899-12-30T20:37:00"/>
    <n v="217613"/>
    <x v="0"/>
    <n v="26.8"/>
    <n v="1.43"/>
    <n v="34.93"/>
    <n v="3.49"/>
    <n v="38.42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7-02T00:00:00"/>
    <d v="1899-12-30T20:53:00"/>
    <n v="217955"/>
    <x v="0"/>
    <n v="40.61"/>
    <n v="1.42"/>
    <n v="52.34"/>
    <n v="5.23"/>
    <n v="57.57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7-07T00:00:00"/>
    <d v="1899-12-30T11:19:00"/>
    <n v="218572"/>
    <x v="0"/>
    <n v="36.229999999999997"/>
    <n v="1.45"/>
    <n v="47.61"/>
    <n v="4.76"/>
    <n v="52.37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7-09T00:00:00"/>
    <d v="1899-12-30T13:38:00"/>
    <n v="218920"/>
    <x v="0"/>
    <n v="43.06"/>
    <n v="1.45"/>
    <n v="56.58"/>
    <n v="5.66"/>
    <n v="62.24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7-11T00:00:00"/>
    <d v="1899-12-30T17:38:00"/>
    <n v="219313"/>
    <x v="0"/>
    <n v="46.34"/>
    <n v="1.45"/>
    <n v="60.89"/>
    <n v="6.09"/>
    <n v="66.98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7-13T00:00:00"/>
    <d v="1899-12-30T23:24:00"/>
    <n v="219642"/>
    <x v="0"/>
    <n v="45.16"/>
    <n v="1.45"/>
    <n v="59.35"/>
    <n v="5.94"/>
    <n v="65.290000000000006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7-15T00:00:00"/>
    <d v="1899-12-30T21:57:00"/>
    <n v="219972"/>
    <x v="0"/>
    <n v="42.56"/>
    <n v="1.44"/>
    <n v="55.71"/>
    <n v="5.57"/>
    <n v="61.28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7-17T00:00:00"/>
    <d v="1899-12-30T20:16:00"/>
    <n v="220303"/>
    <x v="0"/>
    <n v="39.53"/>
    <n v="1.44"/>
    <n v="51.75"/>
    <n v="5.18"/>
    <n v="56.93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7-20T00:00:00"/>
    <d v="1899-12-30T14:00:00"/>
    <n v="22073"/>
    <x v="0"/>
    <n v="55.76"/>
    <n v="1.44"/>
    <n v="72.989999999999995"/>
    <n v="7.3"/>
    <n v="80.290000000000006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11-11T00:00:00"/>
    <d v="1899-12-30T00:39:00"/>
    <n v="1380"/>
    <x v="0"/>
    <n v="50.16"/>
    <n v="1.45"/>
    <n v="66.22"/>
    <n v="6.62"/>
    <n v="72.84"/>
  </r>
  <r>
    <x v="416"/>
    <s v="ACT TCCS - Corporate and Business Enterprises - Fleet Services"/>
    <n v="320597"/>
    <m/>
    <s v="Passenger"/>
    <n v="136632"/>
    <m/>
    <s v="FUEL CARD"/>
    <s v="FUEL CARD"/>
    <s v="Fuel Card"/>
    <s v="FYSHWICK S/STN"/>
    <s v="CALTEX Australia - Fuel"/>
    <n v="7071340000000000"/>
    <d v="2019-11-15T00:00:00"/>
    <d v="1899-12-30T13:54:00"/>
    <n v="1905"/>
    <x v="0"/>
    <n v="48.6"/>
    <n v="1.42"/>
    <n v="62.69"/>
    <n v="6.27"/>
    <n v="68.959999999999994"/>
  </r>
  <r>
    <x v="416"/>
    <s v="ACT TCCS - Corporate and Business Enterprises - Fleet Services"/>
    <n v="320597"/>
    <m/>
    <s v="Passenger"/>
    <n v="136632"/>
    <m/>
    <s v="FUEL CARD"/>
    <s v="FUEL CARD"/>
    <s v="Fuel Card"/>
    <s v="FYSHWICK S/STN"/>
    <s v="CALTEX Australia - Fuel"/>
    <n v="7071340000000000"/>
    <d v="2019-11-20T00:00:00"/>
    <d v="1899-12-30T00:34:00"/>
    <n v="2086"/>
    <x v="0"/>
    <n v="43.18"/>
    <n v="1.42"/>
    <n v="55.7"/>
    <n v="5.57"/>
    <n v="61.27"/>
  </r>
  <r>
    <x v="416"/>
    <s v="ACT TCCS - Corporate and Business Enterprises - Fleet Services"/>
    <n v="320597"/>
    <m/>
    <s v="Passenger"/>
    <n v="136632"/>
    <m/>
    <s v="FUEL CARD"/>
    <s v="FUEL CARD"/>
    <s v="Fuel Card"/>
    <s v="FYSHWICK S/STN"/>
    <s v="CALTEX Australia - Fuel"/>
    <n v="7071340000000000"/>
    <d v="2019-11-27T00:00:00"/>
    <d v="1899-12-30T00:21:00"/>
    <n v="2407"/>
    <x v="0"/>
    <n v="44.54"/>
    <n v="1.44"/>
    <n v="58.26"/>
    <n v="5.83"/>
    <n v="64.09"/>
  </r>
  <r>
    <x v="416"/>
    <s v="ACT TCCS - Corporate and Business Enterprises - Fleet Services"/>
    <n v="320597"/>
    <m/>
    <s v="Passenger"/>
    <n v="136632"/>
    <m/>
    <s v="FUEL CARD"/>
    <s v="FUEL CARD"/>
    <s v="Fuel Card"/>
    <s v="HOLT CALTEX WOOLWORTHS"/>
    <s v="CALTEX Australia - Fuel"/>
    <n v="7071340000000000"/>
    <d v="2019-07-05T00:00:00"/>
    <d v="1899-12-30T16:56:00"/>
    <n v="218293"/>
    <x v="0"/>
    <n v="43.53"/>
    <n v="1.43"/>
    <n v="56.49"/>
    <n v="5.65"/>
    <n v="62.14"/>
  </r>
  <r>
    <x v="416"/>
    <s v="ACT TCCS - Corporate and Business Enterprises - Fleet Services"/>
    <n v="320597"/>
    <m/>
    <s v="Passenger"/>
    <n v="136632"/>
    <m/>
    <s v="FUEL CARD"/>
    <s v="FUEL CARD"/>
    <s v="Fuel Card"/>
    <s v="KAMBAH CALTEX WOOLWORTHS"/>
    <s v="CALTEX Australia - Fuel"/>
    <n v="7071340000000000"/>
    <d v="2019-11-14T00:00:00"/>
    <d v="1899-12-30T00:57:00"/>
    <n v="1596"/>
    <x v="0"/>
    <n v="71.849999999999994"/>
    <n v="1.46"/>
    <n v="95.4"/>
    <n v="9.5399999999999991"/>
    <n v="104.94"/>
  </r>
  <r>
    <x v="417"/>
    <s v="ACT TCCS - Corporate and Business Enterprises - Fleet Services"/>
    <n v="320598"/>
    <m/>
    <s v="Passenger"/>
    <n v="136631"/>
    <m/>
    <s v="FUEL CARD"/>
    <s v="FUEL CARD"/>
    <s v="Fuel Card"/>
    <s v="HUME WOOLWORTHS S/STN"/>
    <s v="CALTEX Australia - Fuel"/>
    <n v="7071340000000000"/>
    <d v="2019-01-27T00:00:00"/>
    <d v="1899-12-30T03:51:00"/>
    <n v="91639"/>
    <x v="0"/>
    <n v="132.77000000000001"/>
    <n v="1.32"/>
    <n v="159.91"/>
    <n v="15.99"/>
    <n v="175.9"/>
  </r>
  <r>
    <x v="417"/>
    <s v="ACT TCCS - Corporate and Business Enterprises - Fleet Services"/>
    <n v="320598"/>
    <m/>
    <s v="Passenger"/>
    <n v="136631"/>
    <m/>
    <s v="FUEL CARD"/>
    <s v="FUEL CARD"/>
    <s v="Fuel Card"/>
    <s v="HUME WOOLWORTHS S/STN"/>
    <s v="CALTEX Australia - Fuel"/>
    <n v="7071340000000000"/>
    <d v="2019-01-27T00:00:00"/>
    <d v="1899-12-30T03:51:00"/>
    <n v="91639"/>
    <x v="1"/>
    <n v="17.62"/>
    <n v="1.22"/>
    <n v="19.510000000000002"/>
    <n v="1.95"/>
    <n v="21.46"/>
  </r>
  <r>
    <x v="417"/>
    <s v="ACT TCCS - Corporate and Business Enterprises - Fleet Services"/>
    <n v="320598"/>
    <m/>
    <s v="Passenger"/>
    <n v="136631"/>
    <m/>
    <s v="FUEL CARD"/>
    <s v="FUEL CARD"/>
    <s v="Fuel Card"/>
    <s v="HUME WOOLWORTHS S/STN"/>
    <s v="CALTEX Australia - Fuel"/>
    <n v="7071340000000000"/>
    <d v="2019-02-03T00:00:00"/>
    <d v="1899-12-30T04:48:00"/>
    <n v="4288"/>
    <x v="0"/>
    <n v="128.32"/>
    <n v="1.33"/>
    <n v="155.57"/>
    <n v="15.56"/>
    <n v="171.13"/>
  </r>
  <r>
    <x v="417"/>
    <s v="ACT TCCS - Corporate and Business Enterprises - Fleet Services"/>
    <n v="320598"/>
    <m/>
    <s v="Passenger"/>
    <n v="136631"/>
    <m/>
    <s v="FUEL CARD"/>
    <s v="FUEL CARD"/>
    <s v="Fuel Card"/>
    <s v="HUME WOOLWORTHS S/STN"/>
    <s v="CALTEX Australia - Fuel"/>
    <n v="7071340000000000"/>
    <d v="2019-02-10T00:00:00"/>
    <d v="1899-12-30T04:51:00"/>
    <m/>
    <x v="0"/>
    <n v="132.18"/>
    <n v="1.33"/>
    <n v="159.85"/>
    <n v="15.99"/>
    <n v="175.84"/>
  </r>
  <r>
    <x v="417"/>
    <s v="ACT TCCS - Corporate and Business Enterprises - Fleet Services"/>
    <n v="320598"/>
    <m/>
    <s v="Passenger"/>
    <n v="136631"/>
    <m/>
    <s v="FUEL CARD"/>
    <s v="FUEL CARD"/>
    <s v="Fuel Card"/>
    <s v="HUME WOOLWORTHS S/STN"/>
    <s v="CALTEX Australia - Fuel"/>
    <n v="7071340000000000"/>
    <d v="2019-02-17T00:00:00"/>
    <d v="1899-12-30T06:24:00"/>
    <n v="92446"/>
    <x v="0"/>
    <n v="143.22999999999999"/>
    <n v="1.38"/>
    <n v="179.52"/>
    <n v="17.95"/>
    <n v="197.47"/>
  </r>
  <r>
    <x v="417"/>
    <s v="ACT TCCS - Corporate and Business Enterprises - Fleet Services"/>
    <n v="320598"/>
    <m/>
    <s v="Passenger"/>
    <n v="136631"/>
    <m/>
    <s v="FUEL CARD"/>
    <s v="FUEL CARD"/>
    <s v="Fuel Card"/>
    <s v="HUME WOOLWORTHS S/STN"/>
    <s v="CALTEX Australia - Fuel"/>
    <n v="7071340000000000"/>
    <d v="2019-02-23T00:00:00"/>
    <d v="1899-12-30T15:24:00"/>
    <m/>
    <x v="0"/>
    <n v="116.55"/>
    <n v="1.38"/>
    <n v="146.08000000000001"/>
    <n v="14.61"/>
    <n v="160.69"/>
  </r>
  <r>
    <x v="417"/>
    <s v="ACT TCCS - Corporate and Business Enterprises - Fleet Services"/>
    <n v="320598"/>
    <m/>
    <s v="Passenger"/>
    <n v="136631"/>
    <m/>
    <s v="FUEL CARD"/>
    <s v="FUEL CARD"/>
    <s v="Fuel Card"/>
    <s v="HUME WOOLWORTHS S/STN"/>
    <s v="CALTEX Australia - Fuel"/>
    <n v="7071340000000000"/>
    <d v="2019-02-24T00:00:00"/>
    <d v="1899-12-30T20:28:00"/>
    <m/>
    <x v="0"/>
    <n v="57.27"/>
    <n v="1.4"/>
    <n v="72.95"/>
    <n v="7.3"/>
    <n v="80.25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CALTEX BRADDON STAR MART"/>
    <s v="CALTEX Australia - Fuel"/>
    <n v="7071340000000000"/>
    <d v="2019-03-22T00:00:00"/>
    <d v="1899-12-30T09:29:00"/>
    <n v="3988"/>
    <x v="4"/>
    <n v="33.270000000000003"/>
    <n v="1.48"/>
    <n v="44.85"/>
    <n v="4.49"/>
    <n v="49.34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CALTEX BRADDON STAR MART"/>
    <s v="CALTEX Australia - Fuel"/>
    <n v="7071340000000000"/>
    <d v="2019-04-05T00:00:00"/>
    <d v="1899-12-30T11:34:00"/>
    <n v="4572"/>
    <x v="4"/>
    <n v="29.87"/>
    <n v="1.48"/>
    <n v="40.270000000000003"/>
    <n v="4.03"/>
    <n v="44.3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CALTEX BRADDON STAR MART"/>
    <s v="CALTEX Australia - Fuel"/>
    <n v="7071340000000000"/>
    <d v="2019-06-12T00:00:00"/>
    <d v="1899-12-30T09:29:00"/>
    <n v="21279"/>
    <x v="4"/>
    <n v="25.56"/>
    <n v="1.54"/>
    <n v="35.72"/>
    <n v="3.58"/>
    <n v="39.299999999999997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DICKSON WOOLWORTHS S/STN"/>
    <s v="CALTEX Australia - Fuel"/>
    <n v="7071340000000000"/>
    <d v="2019-01-10T00:00:00"/>
    <d v="1899-12-30T10:49:00"/>
    <n v="16029"/>
    <x v="1"/>
    <n v="18.63"/>
    <n v="1.37"/>
    <n v="23.24"/>
    <n v="2.33"/>
    <n v="25.57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DICKSON WOOLWORTHS S/STN"/>
    <s v="CALTEX Australia - Fuel"/>
    <n v="7071340000000000"/>
    <d v="2019-02-05T00:00:00"/>
    <d v="1899-12-30T10:59:00"/>
    <m/>
    <x v="4"/>
    <n v="29.19"/>
    <n v="1.49"/>
    <n v="39.46"/>
    <n v="3.95"/>
    <n v="43.41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DICKSON WOOLWORTHS S/STN"/>
    <s v="CALTEX Australia - Fuel"/>
    <n v="7071340000000000"/>
    <d v="2019-02-19T00:00:00"/>
    <d v="1899-12-30T14:12:00"/>
    <m/>
    <x v="1"/>
    <n v="34.25"/>
    <n v="1.37"/>
    <n v="42.59"/>
    <n v="4.26"/>
    <n v="46.85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DICKSON WOOLWORTHS S/STN"/>
    <s v="CALTEX Australia - Fuel"/>
    <n v="7071340000000000"/>
    <d v="2019-02-28T00:00:00"/>
    <d v="1899-12-30T11:01:00"/>
    <m/>
    <x v="1"/>
    <n v="30.79"/>
    <n v="1.37"/>
    <n v="38.29"/>
    <n v="3.83"/>
    <n v="42.12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EG FUELCO 1193 CANBERR AAIRPT"/>
    <s v="CALTEX Australia - Fuel"/>
    <n v="7071340000000000"/>
    <d v="2019-09-11T00:00:00"/>
    <d v="1899-12-30T10:25:00"/>
    <m/>
    <x v="1"/>
    <n v="37.71"/>
    <n v="1.3"/>
    <n v="44.56"/>
    <n v="4.46"/>
    <n v="49.02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EG FUELCO 1383 GOULBURN STH"/>
    <s v="CALTEX Australia - Fuel"/>
    <n v="7071340000000000"/>
    <d v="2019-11-19T00:00:00"/>
    <d v="1899-12-30T15:50:00"/>
    <n v="6241"/>
    <x v="4"/>
    <n v="19.29"/>
    <n v="1.54"/>
    <n v="26.95"/>
    <n v="2.7"/>
    <n v="29.65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EG FUELCO 1534 SHELLHARBOUR"/>
    <s v="CALTEX Australia - Fuel"/>
    <n v="7071340000000000"/>
    <d v="2019-05-08T00:00:00"/>
    <d v="1899-12-30T15:10:00"/>
    <m/>
    <x v="3"/>
    <n v="27.68"/>
    <n v="1.51"/>
    <n v="38.049999999999997"/>
    <n v="3.81"/>
    <n v="41.86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EG FUELCO 1566 DICKSON"/>
    <s v="CALTEX Australia - Fuel"/>
    <n v="7071340000000000"/>
    <d v="2019-04-24T00:00:00"/>
    <d v="1899-12-30T15:29:00"/>
    <n v="19664"/>
    <x v="1"/>
    <n v="39.229999999999997"/>
    <n v="1.41"/>
    <n v="50.35"/>
    <n v="5.04"/>
    <n v="55.39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EG FUELCO 1566 DICKSON"/>
    <s v="CALTEX Australia - Fuel"/>
    <n v="7071340000000000"/>
    <d v="2019-06-26T00:00:00"/>
    <d v="1899-12-30T14:26:00"/>
    <n v="21750"/>
    <x v="4"/>
    <n v="27.92"/>
    <n v="1.53"/>
    <n v="38.75"/>
    <n v="3.88"/>
    <n v="42.63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EG FUELCO 1566 DICKSON"/>
    <s v="CALTEX Australia - Fuel"/>
    <n v="7071340000000000"/>
    <d v="2019-07-29T00:00:00"/>
    <d v="1899-12-30T00:30:00"/>
    <n v="22433"/>
    <x v="4"/>
    <n v="37.65"/>
    <n v="1.53"/>
    <n v="52.26"/>
    <n v="5.23"/>
    <n v="57.49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EG FUELCO 1566 DICKSON"/>
    <s v="CALTEX Australia - Fuel"/>
    <n v="7071340000000000"/>
    <d v="2019-08-23T00:00:00"/>
    <d v="1899-12-30T13:28:00"/>
    <m/>
    <x v="1"/>
    <n v="30.24"/>
    <n v="1.41"/>
    <n v="38.82"/>
    <n v="3.89"/>
    <n v="42.71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EG FUELCO 1566 DICKSON"/>
    <s v="CALTEX Australia - Fuel"/>
    <n v="7071340000000000"/>
    <d v="2019-10-14T00:00:00"/>
    <d v="1899-12-30T15:37:00"/>
    <n v="24768"/>
    <x v="4"/>
    <n v="33.950000000000003"/>
    <n v="1.57"/>
    <n v="48.36"/>
    <n v="4.84"/>
    <n v="53.2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EG FUELCO 1566 DICKSON"/>
    <s v="CALTEX Australia - Fuel"/>
    <n v="7071340000000000"/>
    <d v="2019-11-06T00:00:00"/>
    <d v="1899-12-30T13:44:00"/>
    <n v="25463"/>
    <x v="1"/>
    <n v="37.35"/>
    <n v="1.45"/>
    <n v="49.3"/>
    <n v="4.9400000000000004"/>
    <n v="54.24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EG FUELCO 1566 DICKSON"/>
    <s v="CALTEX Australia - Fuel"/>
    <n v="7071340000000000"/>
    <d v="2019-11-25T00:00:00"/>
    <d v="1899-12-30T13:05:00"/>
    <n v="26384"/>
    <x v="1"/>
    <n v="28.86"/>
    <n v="1.45"/>
    <n v="38.090000000000003"/>
    <n v="3.81"/>
    <n v="41.9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BELCONNEN ACT"/>
    <s v="Viva Energy Australia Ltd (Previously Shell)"/>
    <n v="9263982"/>
    <d v="2019-09-11T00:00:00"/>
    <d v="1899-12-30T10:42:00"/>
    <n v="54997"/>
    <x v="1"/>
    <n v="32.700000000000003"/>
    <n v="1.39"/>
    <n v="41.22"/>
    <n v="4.12"/>
    <n v="45.34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BELCONNEN ACT"/>
    <s v="Viva Energy Australia Ltd (Previously Shell)"/>
    <n v="9263982"/>
    <d v="2019-09-26T00:00:00"/>
    <d v="1899-12-30T18:14:00"/>
    <n v="55310"/>
    <x v="1"/>
    <n v="36.1"/>
    <n v="1.46"/>
    <n v="47.8"/>
    <n v="4.78"/>
    <n v="52.58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BELCONNEN ACT"/>
    <s v="Viva Energy Australia Ltd (Previously Shell)"/>
    <n v="9263982"/>
    <d v="2019-10-18T00:00:00"/>
    <d v="1899-12-30T07:49:00"/>
    <n v="57709"/>
    <x v="1"/>
    <n v="40.47"/>
    <n v="1.46"/>
    <n v="53.58"/>
    <n v="5.36"/>
    <n v="58.94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BELCONNEN ACT"/>
    <s v="Viva Energy Australia Ltd (Previously Shell)"/>
    <n v="9263982"/>
    <d v="2019-10-22T00:00:00"/>
    <d v="1899-12-30T11:33:00"/>
    <n v="58486"/>
    <x v="1"/>
    <n v="18.13"/>
    <n v="1.46"/>
    <n v="24"/>
    <n v="2.4"/>
    <n v="26.4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BELCONNEN ACT"/>
    <s v="Viva Energy Australia Ltd (Previously Shell)"/>
    <n v="9263982"/>
    <d v="2019-10-31T00:00:00"/>
    <d v="1899-12-30T19:03:00"/>
    <n v="59151"/>
    <x v="1"/>
    <n v="37.03"/>
    <n v="1.46"/>
    <n v="49.03"/>
    <n v="4.9000000000000004"/>
    <n v="53.93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BELCONNEN ACT"/>
    <s v="Viva Energy Australia Ltd (Previously Shell)"/>
    <n v="9263982"/>
    <d v="2019-11-08T00:00:00"/>
    <d v="1899-12-30T19:03:00"/>
    <n v="59834"/>
    <x v="1"/>
    <n v="43.13"/>
    <n v="1.46"/>
    <n v="57.12"/>
    <n v="5.71"/>
    <n v="62.83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BELCONNEN ACT"/>
    <s v="Viva Energy Australia Ltd (Previously Shell)"/>
    <n v="9263982"/>
    <d v="2019-12-09T00:00:00"/>
    <d v="1899-12-30T18:26:00"/>
    <n v="62341"/>
    <x v="1"/>
    <n v="42.02"/>
    <n v="1.46"/>
    <n v="55.63"/>
    <n v="5.56"/>
    <n v="61.19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BELCONNEN ACT"/>
    <s v="Viva Energy Australia Ltd (Previously Shell)"/>
    <n v="9263982"/>
    <d v="2019-12-12T00:00:00"/>
    <d v="1899-12-30T10:46:00"/>
    <n v="62500"/>
    <x v="1"/>
    <n v="16.84"/>
    <n v="1.46"/>
    <n v="22.3"/>
    <n v="2.23"/>
    <n v="24.53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CALTEX CASINO CENTRE ST S/STN"/>
    <s v="CALTEX Australia - Fuel"/>
    <n v="7071340000000000"/>
    <d v="2019-12-17T00:00:00"/>
    <d v="1899-12-30T00:46:00"/>
    <n v="63619"/>
    <x v="1"/>
    <n v="34.04"/>
    <n v="1.43"/>
    <n v="44.32"/>
    <n v="4.4400000000000004"/>
    <n v="48.76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CALTEX FORSTER STAR SHOP"/>
    <s v="CALTEX Australia - Fuel"/>
    <n v="7071340000000000"/>
    <d v="2019-12-17T00:00:00"/>
    <d v="1899-12-30T07:33:00"/>
    <n v="638190"/>
    <x v="1"/>
    <n v="25.04"/>
    <n v="1.45"/>
    <n v="33.049999999999997"/>
    <n v="3.31"/>
    <n v="36.36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CALTEX MURRUMBATEMAN GENERAL STORE"/>
    <s v="CALTEX Australia - Fuel"/>
    <n v="7071340000000000"/>
    <d v="2019-11-21T00:00:00"/>
    <d v="1899-12-30T07:20:00"/>
    <n v="60200"/>
    <x v="1"/>
    <n v="40.79"/>
    <n v="1.45"/>
    <n v="53.85"/>
    <n v="5.39"/>
    <n v="59.24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CALTEX TARCUTTA S/STN"/>
    <s v="CALTEX Australia - Fuel"/>
    <n v="7071340000000000"/>
    <d v="2019-11-24T00:00:00"/>
    <d v="1899-12-30T13:27:00"/>
    <n v="61122"/>
    <x v="1"/>
    <n v="29.46"/>
    <n v="1.47"/>
    <n v="39.43"/>
    <n v="3.95"/>
    <n v="43.38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CALTEX YARRAWONGA S/STN"/>
    <s v="CALTEX Australia - Fuel"/>
    <n v="7071340000000000"/>
    <d v="2019-11-23T00:00:00"/>
    <d v="1899-12-30T11:18:00"/>
    <n v="60788"/>
    <x v="1"/>
    <n v="44.9"/>
    <n v="1.45"/>
    <n v="59.26"/>
    <n v="5.93"/>
    <n v="65.19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EG FUELCO 1790 BELCONNEN"/>
    <s v="CALTEX Australia - Fuel"/>
    <n v="7071340000000000"/>
    <d v="2019-10-03T00:00:00"/>
    <d v="1899-12-30T19:43:00"/>
    <n v="56153"/>
    <x v="1"/>
    <n v="35.81"/>
    <n v="1.45"/>
    <n v="47.27"/>
    <n v="4.7300000000000004"/>
    <n v="52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EG FUELCO 1797 MORUYA"/>
    <s v="CALTEX Australia - Fuel"/>
    <n v="7071340000000000"/>
    <d v="2019-11-03T00:00:00"/>
    <d v="1899-12-30T09:27:00"/>
    <n v="59423"/>
    <x v="3"/>
    <n v="21.36"/>
    <n v="1.39"/>
    <n v="27.03"/>
    <n v="2.71"/>
    <n v="29.74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EG FUELCO 2260 CASINO"/>
    <s v="CALTEX Australia - Fuel"/>
    <n v="7071340000000000"/>
    <d v="2019-12-23T00:00:00"/>
    <d v="1899-12-30T06:54:00"/>
    <n v="63955"/>
    <x v="3"/>
    <n v="29.5"/>
    <n v="1.35"/>
    <n v="36.21"/>
    <n v="3.63"/>
    <n v="39.840000000000003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EG FUELCO 3038 YARRAWONGA"/>
    <s v="CALTEX Australia - Fuel"/>
    <n v="7071340000000000"/>
    <d v="2019-10-05T00:00:00"/>
    <d v="1899-12-30T16:05:00"/>
    <n v="556652"/>
    <x v="1"/>
    <n v="43.01"/>
    <n v="1.45"/>
    <n v="56.77"/>
    <n v="5.68"/>
    <n v="62.45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FYSHWICK S/STN"/>
    <s v="CALTEX Australia - Fuel"/>
    <n v="7071340000000000"/>
    <d v="2019-08-22T00:00:00"/>
    <d v="1899-12-30T09:33:00"/>
    <n v="54487"/>
    <x v="3"/>
    <n v="37.1"/>
    <n v="1.35"/>
    <n v="45.54"/>
    <n v="4.5599999999999996"/>
    <n v="50.1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HAWKER ACT"/>
    <s v="Viva Energy Australia Ltd (Previously Shell)"/>
    <n v="9263982"/>
    <d v="2019-08-29T00:00:00"/>
    <d v="1899-12-30T09:39:00"/>
    <n v="54716"/>
    <x v="1"/>
    <n v="29.51"/>
    <n v="1.39"/>
    <n v="37.19"/>
    <n v="3.72"/>
    <n v="40.909999999999997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HOLT CALTEX WOOLWORTHS"/>
    <s v="CALTEX Australia - Fuel"/>
    <n v="7071340000000000"/>
    <d v="2019-10-11T00:00:00"/>
    <d v="1899-12-30T10:52:00"/>
    <n v="57379"/>
    <x v="1"/>
    <n v="37.770000000000003"/>
    <n v="1.45"/>
    <n v="49.85"/>
    <n v="4.99"/>
    <n v="54.84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HOLT CALTEX WOOLWORTHS"/>
    <s v="CALTEX Australia - Fuel"/>
    <n v="7071340000000000"/>
    <d v="2019-11-29T00:00:00"/>
    <d v="1899-12-30T10:16:00"/>
    <n v="61439"/>
    <x v="1"/>
    <n v="30.26"/>
    <n v="1.45"/>
    <n v="39.950000000000003"/>
    <n v="4"/>
    <n v="43.95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INVERELL NSW"/>
    <s v="Viva Energy Australia Ltd (Previously Shell)"/>
    <n v="9263982"/>
    <d v="2019-12-27T00:00:00"/>
    <d v="1899-12-30T07:32:00"/>
    <n v="64493"/>
    <x v="1"/>
    <n v="27.75"/>
    <n v="1.45"/>
    <n v="36.49"/>
    <n v="3.65"/>
    <n v="40.14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MITTAGONG NSW"/>
    <s v="Viva Energy Australia Ltd (Previously Shell)"/>
    <n v="9263982"/>
    <d v="2019-09-29T00:00:00"/>
    <d v="1899-12-30T08:39:00"/>
    <n v="55773"/>
    <x v="1"/>
    <n v="34.99"/>
    <n v="1.48"/>
    <n v="46.97"/>
    <n v="4.7"/>
    <n v="51.67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MITTAGONG NSW"/>
    <s v="Viva Energy Australia Ltd (Previously Shell)"/>
    <n v="9263982"/>
    <d v="2019-10-20T00:00:00"/>
    <d v="1899-12-30T14:24:00"/>
    <n v="58270"/>
    <x v="3"/>
    <n v="44.02"/>
    <n v="1.44"/>
    <n v="57.49"/>
    <n v="5.75"/>
    <n v="63.24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NAROOMA NSW"/>
    <s v="Viva Energy Australia Ltd (Previously Shell)"/>
    <n v="9263982"/>
    <d v="2019-10-27T00:00:00"/>
    <d v="1899-12-30T09:49:00"/>
    <n v="58786"/>
    <x v="1"/>
    <n v="25.89"/>
    <n v="1.49"/>
    <n v="35"/>
    <n v="3.5"/>
    <n v="38.5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PENNANT HILLS NSW"/>
    <s v="Viva Energy Australia Ltd (Previously Shell)"/>
    <n v="9263982"/>
    <d v="2019-12-15T00:00:00"/>
    <d v="1899-12-30T09:20:00"/>
    <n v="62874"/>
    <x v="1"/>
    <n v="32.270000000000003"/>
    <n v="1.68"/>
    <n v="49.18"/>
    <n v="4.92"/>
    <n v="54.1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SUTTON FOREST NSW"/>
    <s v="Viva Energy Australia Ltd (Previously Shell)"/>
    <n v="9263982"/>
    <d v="2019-12-06T00:00:00"/>
    <d v="1899-12-30T17:08:00"/>
    <n v="61831"/>
    <x v="1"/>
    <n v="38.44"/>
    <n v="1.43"/>
    <n v="49.85"/>
    <n v="4.99"/>
    <n v="54.84"/>
  </r>
  <r>
    <x v="420"/>
    <s v="ACT TCCS - Corporate and Business Enterprises - Fleet Services"/>
    <n v="907374"/>
    <m/>
    <s v="Passenger"/>
    <m/>
    <n v="2017"/>
    <s v="TOYOTA"/>
    <s v="COROLLA"/>
    <s v="ZRE182R MY17 1.8 HYBRID FWD CVT 5DR HATCHBACK (REL. 01/17)"/>
    <s v="DICKSON WOOLWORTHS S/STN"/>
    <s v="CALTEX Australia - Fuel"/>
    <n v="7071340000000000"/>
    <d v="2019-01-10T00:00:00"/>
    <d v="1899-12-30T14:31:00"/>
    <n v="6738"/>
    <x v="1"/>
    <n v="19.399999999999999"/>
    <n v="1.37"/>
    <n v="24.2"/>
    <n v="2.4300000000000002"/>
    <n v="26.63"/>
  </r>
  <r>
    <x v="420"/>
    <s v="ACT TCCS - Corporate and Business Enterprises - Fleet Services"/>
    <n v="907374"/>
    <m/>
    <s v="Passenger"/>
    <m/>
    <n v="2017"/>
    <s v="TOYOTA"/>
    <s v="COROLLA"/>
    <s v="ZRE182R MY17 1.8 HYBRID FWD CVT 5DR HATCHBACK (REL. 01/17)"/>
    <s v="DICKSON WOOLWORTHS S/STN"/>
    <s v="CALTEX Australia - Fuel"/>
    <n v="7071340000000000"/>
    <d v="2019-02-09T00:00:00"/>
    <d v="1899-12-30T07:01:00"/>
    <n v="7200"/>
    <x v="4"/>
    <n v="33.090000000000003"/>
    <n v="1.48"/>
    <n v="44.61"/>
    <n v="4.47"/>
    <n v="49.08"/>
  </r>
  <r>
    <x v="420"/>
    <s v="ACT TCCS - Corporate and Business Enterprises - Fleet Services"/>
    <n v="907374"/>
    <m/>
    <s v="Passenger"/>
    <m/>
    <n v="2017"/>
    <s v="TOYOTA"/>
    <s v="COROLLA"/>
    <s v="ZRE182R MY17 1.8 HYBRID FWD CVT 5DR HATCHBACK (REL. 01/17)"/>
    <s v="DICKSON WOOLWORTHS S/STN"/>
    <s v="CALTEX Australia - Fuel"/>
    <n v="7071340000000000"/>
    <d v="2019-02-28T00:00:00"/>
    <d v="1899-12-30T13:27:00"/>
    <n v="7636"/>
    <x v="4"/>
    <n v="26.88"/>
    <n v="1.48"/>
    <n v="36.24"/>
    <n v="3.63"/>
    <n v="39.869999999999997"/>
  </r>
  <r>
    <x v="420"/>
    <s v="ACT TCCS - Corporate and Business Enterprises - Fleet Services"/>
    <n v="907374"/>
    <m/>
    <s v="Passenger"/>
    <m/>
    <n v="2017"/>
    <s v="TOYOTA"/>
    <s v="COROLLA"/>
    <s v="ZRE182R MY17 1.8 HYBRID FWD CVT 5DR HATCHBACK (REL. 01/17)"/>
    <s v="DICKSON WOOLWORTHS S/STN"/>
    <s v="CALTEX Australia - Fuel"/>
    <n v="7071340000000000"/>
    <d v="2019-03-27T00:00:00"/>
    <d v="1899-12-30T11:48:00"/>
    <n v="8011"/>
    <x v="4"/>
    <n v="22.32"/>
    <n v="1.48"/>
    <n v="30.09"/>
    <n v="3.01"/>
    <n v="33.1"/>
  </r>
  <r>
    <x v="420"/>
    <s v="ACT TCCS - Corporate and Business Enterprises - Fleet Services"/>
    <n v="907374"/>
    <m/>
    <s v="Passenger"/>
    <m/>
    <n v="2017"/>
    <s v="TOYOTA"/>
    <s v="COROLLA"/>
    <s v="ZRE182R MY17 1.8 HYBRID FWD CVT 5DR HATCHBACK (REL. 01/17)"/>
    <s v="EG FUELCO 1560 GUNGAHLIN"/>
    <s v="CALTEX Australia - Fuel"/>
    <n v="7071340000000000"/>
    <d v="2019-10-21T00:00:00"/>
    <d v="1899-12-30T14:07:00"/>
    <m/>
    <x v="4"/>
    <n v="28.56"/>
    <n v="1.55"/>
    <n v="40.119999999999997"/>
    <n v="4.0199999999999996"/>
    <n v="44.14"/>
  </r>
  <r>
    <x v="420"/>
    <s v="ACT TCCS - Corporate and Business Enterprises - Fleet Services"/>
    <n v="907374"/>
    <m/>
    <s v="Passenger"/>
    <m/>
    <n v="2017"/>
    <s v="TOYOTA"/>
    <s v="COROLLA"/>
    <s v="ZRE182R MY17 1.8 HYBRID FWD CVT 5DR HATCHBACK (REL. 01/17)"/>
    <s v="EG FUELCO 1566 DICKSON"/>
    <s v="CALTEX Australia - Fuel"/>
    <n v="7071340000000000"/>
    <d v="2019-04-26T00:00:00"/>
    <d v="1899-12-30T11:05:00"/>
    <n v="8424"/>
    <x v="4"/>
    <n v="25.11"/>
    <n v="1.53"/>
    <n v="34.85"/>
    <n v="3.49"/>
    <n v="38.340000000000003"/>
  </r>
  <r>
    <x v="420"/>
    <s v="ACT TCCS - Corporate and Business Enterprises - Fleet Services"/>
    <n v="907374"/>
    <m/>
    <s v="Passenger"/>
    <m/>
    <n v="2017"/>
    <s v="TOYOTA"/>
    <s v="COROLLA"/>
    <s v="ZRE182R MY17 1.8 HYBRID FWD CVT 5DR HATCHBACK (REL. 01/17)"/>
    <s v="EG FUELCO 1566 DICKSON"/>
    <s v="CALTEX Australia - Fuel"/>
    <n v="7071340000000000"/>
    <d v="2019-05-23T00:00:00"/>
    <d v="1899-12-30T23:12:00"/>
    <n v="8982"/>
    <x v="4"/>
    <n v="31.78"/>
    <n v="1.55"/>
    <n v="44.69"/>
    <n v="4.47"/>
    <n v="49.16"/>
  </r>
  <r>
    <x v="420"/>
    <s v="ACT TCCS - Corporate and Business Enterprises - Fleet Services"/>
    <n v="907374"/>
    <m/>
    <s v="Passenger"/>
    <m/>
    <n v="2017"/>
    <s v="TOYOTA"/>
    <s v="COROLLA"/>
    <s v="ZRE182R MY17 1.8 HYBRID FWD CVT 5DR HATCHBACK (REL. 01/17)"/>
    <s v="EG FUELCO 1566 DICKSON"/>
    <s v="CALTEX Australia - Fuel"/>
    <n v="7071340000000000"/>
    <d v="2019-06-25T00:00:00"/>
    <d v="1899-12-30T08:09:00"/>
    <n v="9592"/>
    <x v="4"/>
    <n v="38.229999999999997"/>
    <n v="1.53"/>
    <n v="53.07"/>
    <n v="5.31"/>
    <n v="58.38"/>
  </r>
  <r>
    <x v="420"/>
    <s v="ACT TCCS - Corporate and Business Enterprises - Fleet Services"/>
    <n v="907374"/>
    <m/>
    <s v="Passenger"/>
    <m/>
    <n v="2017"/>
    <s v="TOYOTA"/>
    <s v="COROLLA"/>
    <s v="ZRE182R MY17 1.8 HYBRID FWD CVT 5DR HATCHBACK (REL. 01/17)"/>
    <s v="EG FUELCO 1566 DICKSON"/>
    <s v="CALTEX Australia - Fuel"/>
    <n v="7071340000000000"/>
    <d v="2019-07-22T00:00:00"/>
    <d v="1899-12-30T13:33:00"/>
    <n v="10187"/>
    <x v="4"/>
    <n v="34.090000000000003"/>
    <n v="1.53"/>
    <n v="47.33"/>
    <n v="4.74"/>
    <n v="52.07"/>
  </r>
  <r>
    <x v="420"/>
    <s v="ACT TCCS - Corporate and Business Enterprises - Fleet Services"/>
    <n v="907374"/>
    <m/>
    <s v="Passenger"/>
    <m/>
    <n v="2017"/>
    <s v="TOYOTA"/>
    <s v="COROLLA"/>
    <s v="ZRE182R MY17 1.8 HYBRID FWD CVT 5DR HATCHBACK (REL. 01/17)"/>
    <s v="EG FUELCO 1566 DICKSON"/>
    <s v="CALTEX Australia - Fuel"/>
    <n v="7071340000000000"/>
    <d v="2019-08-14T00:00:00"/>
    <d v="1899-12-30T00:38:00"/>
    <n v="10818"/>
    <x v="4"/>
    <n v="34.51"/>
    <n v="1.53"/>
    <n v="47.91"/>
    <n v="4.8"/>
    <n v="52.71"/>
  </r>
  <r>
    <x v="420"/>
    <s v="ACT TCCS - Corporate and Business Enterprises - Fleet Services"/>
    <n v="907374"/>
    <m/>
    <s v="Passenger"/>
    <m/>
    <n v="2017"/>
    <s v="TOYOTA"/>
    <s v="COROLLA"/>
    <s v="ZRE182R MY17 1.8 HYBRID FWD CVT 5DR HATCHBACK (REL. 01/17)"/>
    <s v="EG FUELCO 1566 DICKSON"/>
    <s v="CALTEX Australia - Fuel"/>
    <n v="7071340000000000"/>
    <d v="2019-09-25T00:00:00"/>
    <d v="1899-12-30T10:26:00"/>
    <n v="12134"/>
    <x v="4"/>
    <n v="32.869999999999997"/>
    <n v="1.57"/>
    <n v="46.83"/>
    <n v="4.6900000000000004"/>
    <n v="51.52"/>
  </r>
  <r>
    <x v="420"/>
    <s v="ACT TCCS - Corporate and Business Enterprises - Fleet Services"/>
    <n v="907374"/>
    <m/>
    <s v="Passenger"/>
    <m/>
    <n v="2017"/>
    <s v="TOYOTA"/>
    <s v="COROLLA"/>
    <s v="ZRE182R MY17 1.8 HYBRID FWD CVT 5DR HATCHBACK (REL. 01/17)"/>
    <s v="EG FUELCO 1566 DICKSON"/>
    <s v="CALTEX Australia - Fuel"/>
    <n v="7071340000000000"/>
    <d v="2019-11-05T00:00:00"/>
    <d v="1899-12-30T15:08:00"/>
    <m/>
    <x v="4"/>
    <n v="22.34"/>
    <n v="1.57"/>
    <n v="31.83"/>
    <n v="3.19"/>
    <n v="35.020000000000003"/>
  </r>
  <r>
    <x v="420"/>
    <s v="ACT TCCS - Corporate and Business Enterprises - Fleet Services"/>
    <n v="907374"/>
    <m/>
    <s v="Passenger"/>
    <m/>
    <n v="2017"/>
    <s v="TOYOTA"/>
    <s v="COROLLA"/>
    <s v="ZRE182R MY17 1.8 HYBRID FWD CVT 5DR HATCHBACK (REL. 01/17)"/>
    <s v="EG FUELCO 1566 DICKSON"/>
    <s v="CALTEX Australia - Fuel"/>
    <n v="7071340000000000"/>
    <d v="2019-12-10T00:00:00"/>
    <d v="1899-12-30T14:36:00"/>
    <n v="14842"/>
    <x v="4"/>
    <n v="31.69"/>
    <n v="1.57"/>
    <n v="45.15"/>
    <n v="4.5199999999999996"/>
    <n v="49.67"/>
  </r>
  <r>
    <x v="420"/>
    <s v="ACT TCCS - Corporate and Business Enterprises - Fleet Services"/>
    <n v="907374"/>
    <m/>
    <s v="Passenger"/>
    <m/>
    <n v="2017"/>
    <s v="TOYOTA"/>
    <s v="COROLLA"/>
    <s v="ZRE182R MY17 1.8 HYBRID FWD CVT 5DR HATCHBACK (REL. 01/17)"/>
    <s v="HOLT CALTEX WOOLWORTHS"/>
    <s v="CALTEX Australia - Fuel"/>
    <n v="7071340000000000"/>
    <d v="2019-11-25T00:00:00"/>
    <d v="1899-12-30T16:10:00"/>
    <m/>
    <x v="4"/>
    <n v="35.64"/>
    <n v="1.58"/>
    <n v="51.09"/>
    <n v="5.1100000000000003"/>
    <n v="56.2"/>
  </r>
  <r>
    <x v="420"/>
    <s v="ACT TCCS - Corporate and Business Enterprises - Fleet Services"/>
    <n v="907374"/>
    <m/>
    <s v="Passenger"/>
    <m/>
    <n v="2017"/>
    <s v="TOYOTA"/>
    <s v="COROLLA"/>
    <s v="ZRE182R MY17 1.8 HYBRID FWD CVT 5DR HATCHBACK (REL. 01/17)"/>
    <s v="KAMBAH CALTEX WOOLWORTHS"/>
    <s v="CALTEX Australia - Fuel"/>
    <n v="7071340000000000"/>
    <d v="2019-09-03T00:00:00"/>
    <d v="1899-12-30T10:14:00"/>
    <m/>
    <x v="4"/>
    <n v="36.700000000000003"/>
    <n v="1.49"/>
    <n v="49.61"/>
    <n v="4.97"/>
    <n v="54.58"/>
  </r>
  <r>
    <x v="421"/>
    <s v="ACT TCCS - CS - ACT Nowaste"/>
    <n v="351528"/>
    <m/>
    <s v="Passenger"/>
    <n v="277083"/>
    <n v="2010"/>
    <s v="HYUNDAI"/>
    <s v="i30CW"/>
    <s v="MY10 (1/10) 2.0 SX Auto Wagon"/>
    <s v="CALTEX  MITCHELL S/STN"/>
    <s v="CALTEX Australia - Fuel"/>
    <n v="7071340000000000"/>
    <d v="2019-01-02T00:00:00"/>
    <d v="1899-12-30T13:20:00"/>
    <n v="5286"/>
    <x v="0"/>
    <n v="40.299999999999997"/>
    <n v="1.34"/>
    <n v="49.05"/>
    <n v="4.91"/>
    <n v="53.96"/>
  </r>
  <r>
    <x v="421"/>
    <s v="ACT TCCS - CS - ACT Nowaste"/>
    <n v="351528"/>
    <m/>
    <s v="Passenger"/>
    <n v="277083"/>
    <n v="2010"/>
    <s v="HYUNDAI"/>
    <s v="i30CW"/>
    <s v="MY10 (1/10) 2.0 SX Auto Wagon"/>
    <s v="CALTEX BRADDON STAR MART"/>
    <s v="CALTEX Australia - Fuel"/>
    <n v="7071340000000000"/>
    <d v="2019-02-07T00:00:00"/>
    <d v="1899-12-30T10:29:00"/>
    <n v="83671"/>
    <x v="0"/>
    <n v="39.54"/>
    <n v="1.35"/>
    <n v="48.55"/>
    <n v="4.8600000000000003"/>
    <n v="53.41"/>
  </r>
  <r>
    <x v="421"/>
    <s v="ACT TCCS - CS - ACT Nowaste"/>
    <n v="351528"/>
    <m/>
    <s v="Passenger"/>
    <n v="277083"/>
    <n v="2010"/>
    <s v="HYUNDAI"/>
    <s v="i30CW"/>
    <s v="MY10 (1/10) 2.0 SX Auto Wagon"/>
    <s v="CALTEX NICHOLLS STAR MART"/>
    <s v="CALTEX Australia - Fuel"/>
    <n v="7071340000000000"/>
    <d v="2019-05-15T00:00:00"/>
    <d v="1899-12-30T11:27:00"/>
    <n v="90117"/>
    <x v="0"/>
    <n v="32.57"/>
    <n v="1.49"/>
    <n v="44.09"/>
    <n v="4.41"/>
    <n v="48.5"/>
  </r>
  <r>
    <x v="421"/>
    <s v="ACT TCCS - CS - ACT Nowaste"/>
    <n v="351528"/>
    <m/>
    <s v="Passenger"/>
    <n v="277083"/>
    <n v="2010"/>
    <s v="HYUNDAI"/>
    <s v="i30CW"/>
    <s v="MY10 (1/10) 2.0 SX Auto Wagon"/>
    <s v="DICKSON WOOLWORTHS S/STN"/>
    <s v="CALTEX Australia - Fuel"/>
    <n v="7071340000000000"/>
    <d v="2019-03-20T00:00:00"/>
    <d v="1899-12-30T15:28:00"/>
    <n v="87525"/>
    <x v="0"/>
    <n v="34.47"/>
    <n v="1.43"/>
    <n v="44.78"/>
    <n v="4.4800000000000004"/>
    <n v="49.26"/>
  </r>
  <r>
    <x v="421"/>
    <s v="ACT TCCS - CS - ACT Nowaste"/>
    <n v="351528"/>
    <m/>
    <s v="Passenger"/>
    <n v="277083"/>
    <n v="2010"/>
    <s v="HYUNDAI"/>
    <s v="i30CW"/>
    <s v="MY10 (1/10) 2.0 SX Auto Wagon"/>
    <s v="EG FUELCO 1566 DICKSON"/>
    <s v="CALTEX Australia - Fuel"/>
    <n v="7071340000000000"/>
    <d v="2019-04-02T00:00:00"/>
    <d v="1899-12-30T14:27:00"/>
    <n v="88083"/>
    <x v="0"/>
    <n v="43.26"/>
    <n v="1.46"/>
    <n v="57.38"/>
    <n v="5.74"/>
    <n v="63.12"/>
  </r>
  <r>
    <x v="421"/>
    <s v="ACT TCCS - CS - ACT Nowaste"/>
    <n v="351528"/>
    <m/>
    <s v="Passenger"/>
    <n v="277083"/>
    <n v="2010"/>
    <s v="HYUNDAI"/>
    <s v="i30CW"/>
    <s v="MY10 (1/10) 2.0 SX Auto Wagon"/>
    <s v="EG FUELCO 1566 DICKSON"/>
    <s v="CALTEX Australia - Fuel"/>
    <n v="7071340000000000"/>
    <d v="2019-04-15T00:00:00"/>
    <d v="1899-12-30T10:52:00"/>
    <n v="887891"/>
    <x v="0"/>
    <n v="42.23"/>
    <n v="1.46"/>
    <n v="56.01"/>
    <n v="5.6"/>
    <n v="61.61"/>
  </r>
  <r>
    <x v="421"/>
    <s v="ACT TCCS - CS - ACT Nowaste"/>
    <n v="351528"/>
    <m/>
    <s v="Passenger"/>
    <n v="277083"/>
    <n v="2010"/>
    <s v="HYUNDAI"/>
    <s v="i30CW"/>
    <s v="MY10 (1/10) 2.0 SX Auto Wagon"/>
    <s v="EG FUELCO 1566 DICKSON"/>
    <s v="CALTEX Australia - Fuel"/>
    <n v="7071340000000000"/>
    <d v="2019-05-01T00:00:00"/>
    <d v="1899-12-30T07:53:00"/>
    <n v="89174"/>
    <x v="0"/>
    <n v="33.33"/>
    <n v="1.46"/>
    <n v="44.21"/>
    <n v="4.42"/>
    <n v="48.63"/>
  </r>
  <r>
    <x v="421"/>
    <s v="ACT TCCS - CS - ACT Nowaste"/>
    <n v="351528"/>
    <m/>
    <s v="Passenger"/>
    <n v="277083"/>
    <n v="2010"/>
    <s v="HYUNDAI"/>
    <s v="i30CW"/>
    <s v="MY10 (1/10) 2.0 SX Auto Wagon"/>
    <s v="EG FUELCO 1566 DICKSON"/>
    <s v="CALTEX Australia - Fuel"/>
    <n v="7071340000000000"/>
    <d v="2019-05-02T00:00:00"/>
    <d v="1899-12-30T00:19:00"/>
    <n v="89570"/>
    <x v="0"/>
    <n v="23.44"/>
    <n v="1.46"/>
    <n v="31.09"/>
    <n v="3.11"/>
    <n v="34.200000000000003"/>
  </r>
  <r>
    <x v="421"/>
    <s v="ACT TCCS - CS - ACT Nowaste"/>
    <n v="351528"/>
    <m/>
    <s v="Passenger"/>
    <n v="277083"/>
    <n v="2010"/>
    <s v="HYUNDAI"/>
    <s v="i30CW"/>
    <s v="MY10 (1/10) 2.0 SX Auto Wagon"/>
    <s v="EG FUELCO 1566 DICKSON"/>
    <s v="CALTEX Australia - Fuel"/>
    <n v="7071340000000000"/>
    <d v="2019-06-03T00:00:00"/>
    <d v="1899-12-30T13:30:00"/>
    <n v="90719"/>
    <x v="0"/>
    <n v="42.2"/>
    <n v="1.46"/>
    <n v="55.97"/>
    <n v="5.6"/>
    <n v="61.57"/>
  </r>
  <r>
    <x v="421"/>
    <s v="ACT TCCS - CS - ACT Nowaste"/>
    <n v="351528"/>
    <m/>
    <s v="Passenger"/>
    <n v="277083"/>
    <n v="2010"/>
    <s v="HYUNDAI"/>
    <s v="i30CW"/>
    <s v="MY10 (1/10) 2.0 SX Auto Wagon"/>
    <s v="EG FUELCO 1566 DICKSON"/>
    <s v="CALTEX Australia - Fuel"/>
    <n v="7071340000000000"/>
    <d v="2019-09-24T00:00:00"/>
    <d v="1899-12-30T11:46:00"/>
    <n v="93952"/>
    <x v="0"/>
    <n v="37.729999999999997"/>
    <n v="1.46"/>
    <n v="50.01"/>
    <n v="5"/>
    <n v="55.01"/>
  </r>
  <r>
    <x v="421"/>
    <s v="ACT TCCS - CS - ACT Nowaste"/>
    <n v="351528"/>
    <m/>
    <s v="Passenger"/>
    <n v="277083"/>
    <n v="2010"/>
    <s v="HYUNDAI"/>
    <s v="i30CW"/>
    <s v="MY10 (1/10) 2.0 SX Auto Wagon"/>
    <s v="EG FUELCO 1566 DICKSON"/>
    <s v="CALTEX Australia - Fuel"/>
    <n v="7071340000000000"/>
    <d v="2019-11-20T00:00:00"/>
    <d v="1899-12-30T11:40:00"/>
    <n v="98085"/>
    <x v="0"/>
    <n v="41"/>
    <n v="1.45"/>
    <n v="54.16"/>
    <n v="5.42"/>
    <n v="59.58"/>
  </r>
  <r>
    <x v="421"/>
    <s v="ACT TCCS - CS - ACT Nowaste"/>
    <n v="351528"/>
    <m/>
    <s v="Passenger"/>
    <n v="277083"/>
    <n v="2010"/>
    <s v="HYUNDAI"/>
    <s v="i30CW"/>
    <s v="MY10 (1/10) 2.0 SX Auto Wagon"/>
    <s v="EG FUELCO 1566 DICKSON"/>
    <s v="CALTEX Australia - Fuel"/>
    <n v="7071340000000000"/>
    <d v="2019-12-09T00:00:00"/>
    <d v="1899-12-30T00:15:00"/>
    <n v="95706"/>
    <x v="0"/>
    <n v="42.29"/>
    <n v="1.46"/>
    <n v="56.29"/>
    <n v="5.63"/>
    <n v="61.92"/>
  </r>
  <r>
    <x v="421"/>
    <s v="ACT TCCS - CS - ACT Nowaste"/>
    <n v="351528"/>
    <m/>
    <s v="Passenger"/>
    <n v="277083"/>
    <n v="2010"/>
    <s v="HYUNDAI"/>
    <s v="i30CW"/>
    <s v="MY10 (1/10) 2.0 SX Auto Wagon"/>
    <s v="EG FUELCO 1788 HUME"/>
    <s v="CALTEX Australia - Fuel"/>
    <n v="7071340000000000"/>
    <d v="2019-06-17T00:00:00"/>
    <d v="1899-12-30T00:19:00"/>
    <n v="91267"/>
    <x v="0"/>
    <n v="33.950000000000003"/>
    <n v="1.42"/>
    <n v="43.8"/>
    <n v="4.38"/>
    <n v="48.18"/>
  </r>
  <r>
    <x v="421"/>
    <s v="ACT TCCS - CS - ACT Nowaste"/>
    <n v="351528"/>
    <m/>
    <s v="Passenger"/>
    <n v="277083"/>
    <n v="2010"/>
    <s v="HYUNDAI"/>
    <s v="i30CW"/>
    <s v="MY10 (1/10) 2.0 SX Auto Wagon"/>
    <s v="EG FUELCO 1788 HUME"/>
    <s v="CALTEX Australia - Fuel"/>
    <n v="7071340000000000"/>
    <d v="2019-07-24T00:00:00"/>
    <d v="1899-12-30T13:15:00"/>
    <n v="92359"/>
    <x v="0"/>
    <n v="35.83"/>
    <n v="1.43"/>
    <n v="46.55"/>
    <n v="4.66"/>
    <n v="51.21"/>
  </r>
  <r>
    <x v="421"/>
    <s v="ACT TCCS - CS - ACT Nowaste"/>
    <n v="351528"/>
    <m/>
    <s v="Passenger"/>
    <n v="277083"/>
    <n v="2010"/>
    <s v="HYUNDAI"/>
    <s v="i30CW"/>
    <s v="MY10 (1/10) 2.0 SX Auto Wagon"/>
    <s v="EG FUELCO 1788 HUME"/>
    <s v="CALTEX Australia - Fuel"/>
    <n v="7071340000000000"/>
    <d v="2019-08-14T00:00:00"/>
    <d v="1899-12-30T00:58:00"/>
    <n v="92910"/>
    <x v="0"/>
    <n v="37.590000000000003"/>
    <n v="1.39"/>
    <n v="47.46"/>
    <n v="4.75"/>
    <n v="52.21"/>
  </r>
  <r>
    <x v="421"/>
    <s v="ACT TCCS - CS - ACT Nowaste"/>
    <n v="351528"/>
    <m/>
    <s v="Passenger"/>
    <n v="277083"/>
    <n v="2010"/>
    <s v="HYUNDAI"/>
    <s v="i30CW"/>
    <s v="MY10 (1/10) 2.0 SX Auto Wagon"/>
    <s v="EG FUELCO 1788 HUME"/>
    <s v="CALTEX Australia - Fuel"/>
    <n v="7071340000000000"/>
    <d v="2019-09-05T00:00:00"/>
    <d v="1899-12-30T00:05:00"/>
    <n v="93428"/>
    <x v="0"/>
    <n v="32.35"/>
    <n v="1.39"/>
    <n v="40.85"/>
    <n v="4.09"/>
    <n v="44.94"/>
  </r>
  <r>
    <x v="421"/>
    <s v="ACT TCCS - CS - ACT Nowaste"/>
    <n v="351528"/>
    <m/>
    <s v="Passenger"/>
    <n v="277083"/>
    <n v="2010"/>
    <s v="HYUNDAI"/>
    <s v="i30CW"/>
    <s v="MY10 (1/10) 2.0 SX Auto Wagon"/>
    <s v="EG FUELCO 1788 HUME"/>
    <s v="CALTEX Australia - Fuel"/>
    <n v="7071340000000000"/>
    <d v="2019-10-23T00:00:00"/>
    <d v="1899-12-30T15:16:00"/>
    <n v="94535"/>
    <x v="0"/>
    <n v="38.25"/>
    <n v="1.42"/>
    <n v="49.35"/>
    <n v="4.9400000000000004"/>
    <n v="54.29"/>
  </r>
  <r>
    <x v="421"/>
    <s v="ACT TCCS - CS - ACT Nowaste"/>
    <n v="351528"/>
    <m/>
    <s v="Passenger"/>
    <n v="277083"/>
    <n v="2010"/>
    <s v="HYUNDAI"/>
    <s v="i30CW"/>
    <s v="MY10 (1/10) 2.0 SX Auto Wagon"/>
    <s v="EG FUELCO 1788 HUME"/>
    <s v="CALTEX Australia - Fuel"/>
    <n v="7071340000000000"/>
    <d v="2019-12-23T00:00:00"/>
    <d v="1899-12-30T00:08:00"/>
    <n v="96224"/>
    <x v="0"/>
    <n v="36.270000000000003"/>
    <n v="1.43"/>
    <n v="47.12"/>
    <n v="4.71"/>
    <n v="51.83"/>
  </r>
  <r>
    <x v="421"/>
    <s v="ACT TCCS - CS - ACT Nowaste"/>
    <n v="351528"/>
    <m/>
    <s v="Passenger"/>
    <n v="277083"/>
    <n v="2010"/>
    <s v="HYUNDAI"/>
    <s v="i30CW"/>
    <s v="MY10 (1/10) 2.0 SX Auto Wagon"/>
    <s v="HUME WOOLWORTHS S/STN"/>
    <s v="CALTEX Australia - Fuel"/>
    <n v="7071340000000000"/>
    <d v="2019-01-24T00:00:00"/>
    <d v="1899-12-30T11:42:00"/>
    <n v="5875"/>
    <x v="0"/>
    <n v="38.65"/>
    <n v="1.31"/>
    <n v="45.87"/>
    <n v="4.59"/>
    <n v="50.46"/>
  </r>
  <r>
    <x v="421"/>
    <s v="ACT TCCS - CS - ACT Nowaste"/>
    <n v="351528"/>
    <m/>
    <s v="Passenger"/>
    <n v="277083"/>
    <n v="2010"/>
    <s v="HYUNDAI"/>
    <s v="i30CW"/>
    <s v="MY10 (1/10) 2.0 SX Auto Wagon"/>
    <s v="HUME WOOLWORTHS S/STN"/>
    <s v="CALTEX Australia - Fuel"/>
    <n v="7071340000000000"/>
    <d v="2019-03-01T00:00:00"/>
    <d v="1899-12-30T13:50:00"/>
    <n v="82709"/>
    <x v="0"/>
    <n v="39.18"/>
    <n v="1.4"/>
    <n v="49.91"/>
    <n v="4.99"/>
    <n v="54.9"/>
  </r>
  <r>
    <x v="422"/>
    <s v="ACT TCCS - CS - ACT Nowaste"/>
    <n v="886117"/>
    <m/>
    <s v="Passenger"/>
    <m/>
    <n v="2017"/>
    <s v="TOYOTA"/>
    <s v="RAV4"/>
    <s v="ALA49R MY17 2.2T DIESEL GX 5ST 4X4 AUTO 5DR WAGON (REL. 09/16)"/>
    <s v="BELCONNEN WOOLWORTHS S/STN"/>
    <s v="CALTEX Australia - Fuel"/>
    <n v="7071340000000000"/>
    <d v="2019-01-08T00:00:00"/>
    <d v="1899-12-30T13:57:00"/>
    <n v="21651"/>
    <x v="0"/>
    <n v="37.01"/>
    <n v="1.45"/>
    <n v="48.85"/>
    <n v="4.8899999999999997"/>
    <n v="53.74"/>
  </r>
  <r>
    <x v="422"/>
    <s v="ACT TCCS - CS - ACT Nowaste"/>
    <n v="886117"/>
    <m/>
    <s v="Passenger"/>
    <m/>
    <n v="2017"/>
    <s v="TOYOTA"/>
    <s v="RAV4"/>
    <s v="ALA49R MY17 2.2T DIESEL GX 5ST 4X4 AUTO 5DR WAGON (REL. 09/16)"/>
    <s v="BELCONNEN WOOLWORTHS S/STN"/>
    <s v="CALTEX Australia - Fuel"/>
    <n v="7071340000000000"/>
    <d v="2019-02-19T00:00:00"/>
    <d v="1899-12-30T10:11:00"/>
    <n v="23583"/>
    <x v="0"/>
    <n v="46.7"/>
    <n v="1.45"/>
    <n v="61.65"/>
    <n v="6.17"/>
    <n v="67.819999999999993"/>
  </r>
  <r>
    <x v="422"/>
    <s v="ACT TCCS - CS - ACT Nowaste"/>
    <n v="886117"/>
    <m/>
    <s v="Passenger"/>
    <m/>
    <n v="2017"/>
    <s v="TOYOTA"/>
    <s v="RAV4"/>
    <s v="ALA49R MY17 2.2T DIESEL GX 5ST 4X4 AUTO 5DR WAGON (REL. 09/16)"/>
    <s v="BELCONNEN WOOLWORTHS S/STN"/>
    <s v="CALTEX Australia - Fuel"/>
    <n v="7071340000000000"/>
    <d v="2019-03-05T00:00:00"/>
    <d v="1899-12-30T00:16:00"/>
    <n v="24411"/>
    <x v="0"/>
    <n v="34.5"/>
    <n v="1.47"/>
    <n v="46.16"/>
    <n v="4.62"/>
    <n v="50.78"/>
  </r>
  <r>
    <x v="422"/>
    <s v="ACT TCCS - CS - ACT Nowaste"/>
    <n v="886117"/>
    <m/>
    <s v="Passenger"/>
    <m/>
    <n v="2017"/>
    <s v="TOYOTA"/>
    <s v="RAV4"/>
    <s v="ALA49R MY17 2.2T DIESEL GX 5ST 4X4 AUTO 5DR WAGON (REL. 09/16)"/>
    <s v="CALTEX  HUGHES"/>
    <s v="CALTEX Australia - Fuel"/>
    <n v="7071340000000000"/>
    <d v="2019-11-08T00:00:00"/>
    <d v="1899-12-30T11:09:00"/>
    <n v="37361"/>
    <x v="0"/>
    <n v="47.22"/>
    <n v="1.56"/>
    <n v="67.05"/>
    <n v="6.71"/>
    <n v="73.760000000000005"/>
  </r>
  <r>
    <x v="422"/>
    <s v="ACT TCCS - CS - ACT Nowaste"/>
    <n v="886117"/>
    <m/>
    <s v="Passenger"/>
    <m/>
    <n v="2017"/>
    <s v="TOYOTA"/>
    <s v="RAV4"/>
    <s v="ALA49R MY17 2.2T DIESEL GX 5ST 4X4 AUTO 5DR WAGON (REL. 09/16)"/>
    <s v="CALTEX  MITCHELL S/STN"/>
    <s v="CALTEX Australia - Fuel"/>
    <n v="7071340000000000"/>
    <d v="2019-06-25T00:00:00"/>
    <d v="1899-12-30T13:12:00"/>
    <n v="30846"/>
    <x v="0"/>
    <n v="43.06"/>
    <n v="1.5"/>
    <n v="58.8"/>
    <n v="5.89"/>
    <n v="64.69"/>
  </r>
  <r>
    <x v="422"/>
    <s v="ACT TCCS - CS - ACT Nowaste"/>
    <n v="886117"/>
    <m/>
    <s v="Passenger"/>
    <m/>
    <n v="2017"/>
    <s v="TOYOTA"/>
    <s v="RAV4"/>
    <s v="ALA49R MY17 2.2T DIESEL GX 5ST 4X4 AUTO 5DR WAGON (REL. 09/16)"/>
    <s v="CALTEX  QUEANBEYAN S/STN"/>
    <s v="CALTEX Australia - Fuel"/>
    <n v="7071340000000000"/>
    <d v="2019-02-07T00:00:00"/>
    <d v="1899-12-30T13:56:00"/>
    <n v="3042"/>
    <x v="0"/>
    <n v="45.24"/>
    <n v="1.42"/>
    <n v="58.48"/>
    <n v="5.85"/>
    <n v="64.33"/>
  </r>
  <r>
    <x v="422"/>
    <s v="ACT TCCS - CS - ACT Nowaste"/>
    <n v="886117"/>
    <m/>
    <s v="Passenger"/>
    <m/>
    <n v="2017"/>
    <s v="TOYOTA"/>
    <s v="RAV4"/>
    <s v="ALA49R MY17 2.2T DIESEL GX 5ST 4X4 AUTO 5DR WAGON (REL. 09/16)"/>
    <s v="CALTEX BRADDON STAR MART"/>
    <s v="CALTEX Australia - Fuel"/>
    <n v="7071340000000000"/>
    <d v="2019-06-11T00:00:00"/>
    <d v="1899-12-30T13:33:00"/>
    <n v="29902"/>
    <x v="0"/>
    <n v="39.46"/>
    <n v="1.5"/>
    <n v="53.88"/>
    <n v="5.39"/>
    <n v="59.27"/>
  </r>
  <r>
    <x v="422"/>
    <s v="ACT TCCS - CS - ACT Nowaste"/>
    <n v="886117"/>
    <m/>
    <s v="Passenger"/>
    <m/>
    <n v="2017"/>
    <s v="TOYOTA"/>
    <s v="RAV4"/>
    <s v="ALA49R MY17 2.2T DIESEL GX 5ST 4X4 AUTO 5DR WAGON (REL. 09/16)"/>
    <s v="CALTEX NICHOLLS STAR MART"/>
    <s v="CALTEX Australia - Fuel"/>
    <n v="7071340000000000"/>
    <d v="2019-06-13T00:00:00"/>
    <d v="1899-12-30T16:37:00"/>
    <n v="30384"/>
    <x v="0"/>
    <n v="32.92"/>
    <n v="1.47"/>
    <n v="44.05"/>
    <n v="4.41"/>
    <n v="48.46"/>
  </r>
  <r>
    <x v="422"/>
    <s v="ACT TCCS - CS - ACT Nowaste"/>
    <n v="886117"/>
    <m/>
    <s v="Passenger"/>
    <m/>
    <n v="2017"/>
    <s v="TOYOTA"/>
    <s v="RAV4"/>
    <s v="ALA49R MY17 2.2T DIESEL GX 5ST 4X4 AUTO 5DR WAGON (REL. 09/16)"/>
    <s v="DICKSON WOOLWORTHS S/STN"/>
    <s v="CALTEX Australia - Fuel"/>
    <n v="7071340000000000"/>
    <d v="2019-01-18T00:00:00"/>
    <d v="1899-12-30T00:25:00"/>
    <n v="22118"/>
    <x v="0"/>
    <n v="42.22"/>
    <n v="1.47"/>
    <n v="56.5"/>
    <n v="5.66"/>
    <n v="62.16"/>
  </r>
  <r>
    <x v="422"/>
    <s v="ACT TCCS - CS - ACT Nowaste"/>
    <n v="886117"/>
    <m/>
    <s v="Passenger"/>
    <m/>
    <n v="2017"/>
    <s v="TOYOTA"/>
    <s v="RAV4"/>
    <s v="ALA49R MY17 2.2T DIESEL GX 5ST 4X4 AUTO 5DR WAGON (REL. 09/16)"/>
    <s v="DICKSON WOOLWORTHS S/STN"/>
    <s v="CALTEX Australia - Fuel"/>
    <n v="7071340000000000"/>
    <d v="2019-03-15T00:00:00"/>
    <d v="1899-12-30T15:06:00"/>
    <n v="24877"/>
    <x v="0"/>
    <n v="38.57"/>
    <n v="1.47"/>
    <n v="51.62"/>
    <n v="5.17"/>
    <n v="56.79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383 GOULBURN STH"/>
    <s v="CALTEX Australia - Fuel"/>
    <n v="7071340000000000"/>
    <d v="2019-05-28T00:00:00"/>
    <d v="1899-12-30T06:03:00"/>
    <n v="8936"/>
    <x v="0"/>
    <n v="35.4"/>
    <n v="1.47"/>
    <n v="47.37"/>
    <n v="4.74"/>
    <n v="52.11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500 BLAKEHURST"/>
    <s v="CALTEX Australia - Fuel"/>
    <n v="7071340000000000"/>
    <d v="2019-04-03T00:00:00"/>
    <d v="1899-12-30T00:16:00"/>
    <m/>
    <x v="0"/>
    <n v="34.43"/>
    <n v="1.45"/>
    <n v="45.45"/>
    <n v="4.55"/>
    <n v="50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529 TUGGERANONG"/>
    <s v="CALTEX Australia - Fuel"/>
    <n v="7071340000000000"/>
    <d v="2019-11-20T00:00:00"/>
    <d v="1899-12-30T10:52:00"/>
    <n v="37850"/>
    <x v="0"/>
    <n v="40.409999999999997"/>
    <n v="1.51"/>
    <n v="55.55"/>
    <n v="5.56"/>
    <n v="61.11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566 DICKSON"/>
    <s v="CALTEX Australia - Fuel"/>
    <n v="7071340000000000"/>
    <d v="2019-04-17T00:00:00"/>
    <d v="1899-12-30T06:33:00"/>
    <n v="26680"/>
    <x v="0"/>
    <n v="32.5"/>
    <n v="1.5"/>
    <n v="44.38"/>
    <n v="4.4400000000000004"/>
    <n v="48.82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566 DICKSON"/>
    <s v="CALTEX Australia - Fuel"/>
    <n v="7071340000000000"/>
    <d v="2019-04-18T00:00:00"/>
    <d v="1899-12-30T14:45:00"/>
    <n v="27292"/>
    <x v="0"/>
    <n v="43.37"/>
    <n v="1.5"/>
    <n v="59.22"/>
    <n v="5.93"/>
    <n v="65.150000000000006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566 DICKSON"/>
    <s v="CALTEX Australia - Fuel"/>
    <n v="7071340000000000"/>
    <d v="2019-05-16T00:00:00"/>
    <d v="1899-12-30T13:36:00"/>
    <n v="28513"/>
    <x v="0"/>
    <n v="42.71"/>
    <n v="1.5"/>
    <n v="58.32"/>
    <n v="5.84"/>
    <n v="64.16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566 DICKSON"/>
    <s v="CALTEX Australia - Fuel"/>
    <n v="7071340000000000"/>
    <d v="2019-05-30T00:00:00"/>
    <d v="1899-12-30T18:36:00"/>
    <n v="9462"/>
    <x v="0"/>
    <n v="37.97"/>
    <n v="1.5"/>
    <n v="51.85"/>
    <n v="5.19"/>
    <n v="57.04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566 DICKSON"/>
    <s v="CALTEX Australia - Fuel"/>
    <n v="7071340000000000"/>
    <d v="2019-06-28T00:00:00"/>
    <d v="1899-12-30T10:45:00"/>
    <n v="31117"/>
    <x v="0"/>
    <n v="24.26"/>
    <n v="1.5"/>
    <n v="33.130000000000003"/>
    <n v="3.32"/>
    <n v="36.450000000000003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566 DICKSON"/>
    <s v="CALTEX Australia - Fuel"/>
    <n v="7071340000000000"/>
    <d v="2019-07-17T00:00:00"/>
    <d v="1899-12-30T09:13:00"/>
    <n v="32032"/>
    <x v="0"/>
    <n v="33.08"/>
    <n v="1.5"/>
    <n v="45.17"/>
    <n v="4.5199999999999996"/>
    <n v="49.69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566 DICKSON"/>
    <s v="CALTEX Australia - Fuel"/>
    <n v="7071340000000000"/>
    <d v="2019-08-13T00:00:00"/>
    <d v="1899-12-30T11:07:00"/>
    <n v="33569"/>
    <x v="0"/>
    <n v="38.54"/>
    <n v="1.5"/>
    <n v="52.63"/>
    <n v="5.27"/>
    <n v="57.9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566 DICKSON"/>
    <s v="CALTEX Australia - Fuel"/>
    <n v="7071340000000000"/>
    <d v="2019-09-19T00:00:00"/>
    <d v="1899-12-30T15:19:00"/>
    <n v="35370"/>
    <x v="0"/>
    <n v="36.770000000000003"/>
    <n v="1.5"/>
    <n v="50.21"/>
    <n v="5.03"/>
    <n v="55.24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566 DICKSON"/>
    <s v="CALTEX Australia - Fuel"/>
    <n v="7071340000000000"/>
    <d v="2019-10-15T00:00:00"/>
    <d v="1899-12-30T00:59:00"/>
    <n v="36366"/>
    <x v="0"/>
    <n v="43.08"/>
    <n v="1.51"/>
    <n v="59.22"/>
    <n v="5.93"/>
    <n v="65.150000000000006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566 DICKSON"/>
    <s v="CALTEX Australia - Fuel"/>
    <n v="7071340000000000"/>
    <d v="2019-10-28T00:00:00"/>
    <d v="1899-12-30T15:51:00"/>
    <n v="36824"/>
    <x v="0"/>
    <n v="38.979999999999997"/>
    <n v="1.51"/>
    <n v="53.58"/>
    <n v="5.36"/>
    <n v="58.94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566 DICKSON"/>
    <s v="CALTEX Australia - Fuel"/>
    <n v="7071340000000000"/>
    <d v="2019-12-12T00:00:00"/>
    <d v="1899-12-30T11:27:00"/>
    <n v="39287"/>
    <x v="0"/>
    <n v="38.74"/>
    <n v="1.53"/>
    <n v="53.95"/>
    <n v="5.4"/>
    <n v="59.35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788 HUME"/>
    <s v="CALTEX Australia - Fuel"/>
    <n v="7071340000000000"/>
    <d v="2019-04-24T00:00:00"/>
    <d v="1899-12-30T11:04:00"/>
    <n v="27457"/>
    <x v="0"/>
    <n v="13.22"/>
    <n v="1.5"/>
    <n v="18.05"/>
    <n v="1.81"/>
    <n v="19.86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788 HUME"/>
    <s v="CALTEX Australia - Fuel"/>
    <n v="7071340000000000"/>
    <d v="2019-05-08T00:00:00"/>
    <d v="1899-12-30T11:07:00"/>
    <n v="27981"/>
    <x v="0"/>
    <n v="46.49"/>
    <n v="1.5"/>
    <n v="63.48"/>
    <n v="6.35"/>
    <n v="69.83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788 HUME"/>
    <s v="CALTEX Australia - Fuel"/>
    <n v="7071340000000000"/>
    <d v="2019-07-10T00:00:00"/>
    <d v="1899-12-30T11:10:00"/>
    <n v="31657"/>
    <x v="0"/>
    <n v="44.62"/>
    <n v="1.46"/>
    <n v="59.3"/>
    <n v="5.94"/>
    <n v="65.239999999999995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788 HUME"/>
    <s v="CALTEX Australia - Fuel"/>
    <n v="7071340000000000"/>
    <d v="2019-07-19T00:00:00"/>
    <d v="1899-12-30T00:35:00"/>
    <n v="32621"/>
    <x v="0"/>
    <n v="45.42"/>
    <n v="1.47"/>
    <n v="60.78"/>
    <n v="6.08"/>
    <n v="66.86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788 HUME"/>
    <s v="CALTEX Australia - Fuel"/>
    <n v="7071340000000000"/>
    <d v="2019-07-31T00:00:00"/>
    <d v="1899-12-30T10:57:00"/>
    <n v="33112"/>
    <x v="0"/>
    <n v="42.13"/>
    <n v="1.47"/>
    <n v="56.38"/>
    <n v="5.64"/>
    <n v="62.02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788 HUME"/>
    <s v="CALTEX Australia - Fuel"/>
    <n v="7071340000000000"/>
    <d v="2019-08-21T00:00:00"/>
    <d v="1899-12-30T15:26:00"/>
    <n v="93834"/>
    <x v="0"/>
    <n v="34.18"/>
    <n v="1.43"/>
    <n v="44.5"/>
    <n v="4.46"/>
    <n v="48.96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788 HUME"/>
    <s v="CALTEX Australia - Fuel"/>
    <n v="7071340000000000"/>
    <d v="2019-10-01T00:00:00"/>
    <d v="1899-12-30T16:48:00"/>
    <n v="35860"/>
    <x v="0"/>
    <n v="42.47"/>
    <n v="1.46"/>
    <n v="56.45"/>
    <n v="5.65"/>
    <n v="62.1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788 HUME"/>
    <s v="CALTEX Australia - Fuel"/>
    <n v="7071340000000000"/>
    <d v="2019-12-02T00:00:00"/>
    <d v="1899-12-30T11:40:00"/>
    <n v="38403"/>
    <x v="0"/>
    <n v="47.4"/>
    <n v="1.47"/>
    <n v="63.43"/>
    <n v="6.35"/>
    <n v="69.78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790 BELCONNEN"/>
    <s v="CALTEX Australia - Fuel"/>
    <n v="7071340000000000"/>
    <d v="2019-04-01T00:00:00"/>
    <d v="1899-12-30T13:33:00"/>
    <m/>
    <x v="0"/>
    <n v="45.26"/>
    <n v="1.5"/>
    <n v="61.8"/>
    <n v="6.19"/>
    <n v="67.989999999999995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790 BELCONNEN"/>
    <s v="CALTEX Australia - Fuel"/>
    <n v="7071340000000000"/>
    <d v="2019-04-09T00:00:00"/>
    <d v="1899-12-30T13:23:00"/>
    <n v="26328"/>
    <x v="0"/>
    <n v="35.57"/>
    <n v="1.5"/>
    <n v="48.57"/>
    <n v="4.8600000000000003"/>
    <n v="53.43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790 BELCONNEN"/>
    <s v="CALTEX Australia - Fuel"/>
    <n v="7071340000000000"/>
    <d v="2019-09-10T00:00:00"/>
    <d v="1899-12-30T14:20:00"/>
    <n v="34953"/>
    <x v="0"/>
    <n v="37.630000000000003"/>
    <n v="1.5"/>
    <n v="51.38"/>
    <n v="5.14"/>
    <n v="56.52"/>
  </r>
  <r>
    <x v="422"/>
    <s v="ACT TCCS - CS - ACT Nowaste"/>
    <n v="886117"/>
    <m/>
    <s v="Passenger"/>
    <m/>
    <n v="2017"/>
    <s v="TOYOTA"/>
    <s v="RAV4"/>
    <s v="ALA49R MY17 2.2T DIESEL GX 5ST 4X4 AUTO 5DR WAGON (REL. 09/16)"/>
    <s v="HUME WOOLWORTHS S/STN"/>
    <s v="CALTEX Australia - Fuel"/>
    <n v="7071340000000000"/>
    <d v="2019-01-29T00:00:00"/>
    <d v="1899-12-30T00:58:00"/>
    <n v="22541"/>
    <x v="0"/>
    <n v="37.83"/>
    <n v="1.45"/>
    <n v="49.94"/>
    <n v="5"/>
    <n v="54.94"/>
  </r>
  <r>
    <x v="422"/>
    <s v="ACT TCCS - CS - ACT Nowaste"/>
    <n v="886117"/>
    <m/>
    <s v="Passenger"/>
    <m/>
    <n v="2017"/>
    <s v="TOYOTA"/>
    <s v="RAV4"/>
    <s v="ALA49R MY17 2.2T DIESEL GX 5ST 4X4 AUTO 5DR WAGON (REL. 09/16)"/>
    <s v="KAMBAH CALTEX WOOLWORTHS"/>
    <s v="CALTEX Australia - Fuel"/>
    <n v="7071340000000000"/>
    <d v="2019-09-03T00:00:00"/>
    <d v="1899-12-30T11:13:00"/>
    <n v="34477"/>
    <x v="0"/>
    <n v="43.64"/>
    <n v="1.5"/>
    <n v="59.59"/>
    <n v="5.96"/>
    <n v="65.55"/>
  </r>
  <r>
    <x v="422"/>
    <s v="ACT TCCS - CS - ACT Nowaste"/>
    <n v="886117"/>
    <m/>
    <s v="Passenger"/>
    <m/>
    <n v="2017"/>
    <s v="TOYOTA"/>
    <s v="RAV4"/>
    <s v="ALA49R MY17 2.2T DIESEL GX 5ST 4X4 AUTO 5DR WAGON (REL. 09/16)"/>
    <s v="WESTON CALTEX WOOLWORTHS"/>
    <s v="CALTEX Australia - Fuel"/>
    <n v="7071340000000000"/>
    <d v="2019-02-26T00:00:00"/>
    <d v="1899-12-30T15:32:00"/>
    <n v="24006"/>
    <x v="0"/>
    <n v="39.33"/>
    <n v="1.54"/>
    <n v="55.14"/>
    <n v="5.52"/>
    <n v="60.66"/>
  </r>
  <r>
    <x v="423"/>
    <s v="ACT TCCS - CS - ACT Nowaste"/>
    <n v="930878"/>
    <m/>
    <s v="Passenger"/>
    <m/>
    <n v="2019"/>
    <s v="MITSUBISHI"/>
    <s v="OUTLANDER"/>
    <s v="ZL MY19 2.0 PHEV ES 5ST 4X4 AUTO 5DR WAGON (REL. 07/18)"/>
    <s v="CALTEX BRADDON STAR MART"/>
    <s v="CALTEX Australia - Fuel"/>
    <n v="7071340000000000"/>
    <d v="2019-07-12T00:00:00"/>
    <d v="1899-12-30T13:47:00"/>
    <n v="5142"/>
    <x v="4"/>
    <n v="37.770000000000003"/>
    <n v="1.54"/>
    <n v="52.77"/>
    <n v="5.28"/>
    <n v="58.05"/>
  </r>
  <r>
    <x v="423"/>
    <s v="ACT TCCS - CS - ACT Nowaste"/>
    <n v="930878"/>
    <m/>
    <s v="Passenger"/>
    <m/>
    <n v="2019"/>
    <s v="MITSUBISHI"/>
    <s v="OUTLANDER"/>
    <s v="ZL MY19 2.0 PHEV ES 5ST 4X4 AUTO 5DR WAGON (REL. 07/18)"/>
    <s v="CALTEX YASS STAR MART"/>
    <s v="CALTEX Australia - Fuel"/>
    <n v="7071340000000000"/>
    <d v="2019-06-13T00:00:00"/>
    <d v="1899-12-30T16:38:00"/>
    <n v="4505"/>
    <x v="4"/>
    <n v="35.659999999999997"/>
    <n v="1.55"/>
    <n v="50.15"/>
    <n v="5.0199999999999996"/>
    <n v="55.17"/>
  </r>
  <r>
    <x v="423"/>
    <s v="ACT TCCS - CS - ACT Nowaste"/>
    <n v="930878"/>
    <m/>
    <s v="Passenger"/>
    <m/>
    <n v="2019"/>
    <s v="MITSUBISHI"/>
    <s v="OUTLANDER"/>
    <s v="ZL MY19 2.0 PHEV ES 5ST 4X4 AUTO 5DR WAGON (REL. 07/18)"/>
    <s v="DICKSON WOOLWORTHS S/STN"/>
    <s v="CALTEX Australia - Fuel"/>
    <n v="7071340000000000"/>
    <d v="2019-02-07T00:00:00"/>
    <d v="1899-12-30T00:41:00"/>
    <m/>
    <x v="1"/>
    <n v="31.49"/>
    <n v="1.37"/>
    <n v="39.270000000000003"/>
    <n v="3.93"/>
    <n v="43.2"/>
  </r>
  <r>
    <x v="423"/>
    <s v="ACT TCCS - CS - ACT Nowaste"/>
    <n v="930878"/>
    <m/>
    <s v="Passenger"/>
    <m/>
    <n v="2019"/>
    <s v="MITSUBISHI"/>
    <s v="OUTLANDER"/>
    <s v="ZL MY19 2.0 PHEV ES 5ST 4X4 AUTO 5DR WAGON (REL. 07/18)"/>
    <s v="DICKSON WOOLWORTHS S/STN"/>
    <s v="CALTEX Australia - Fuel"/>
    <n v="7071340000000000"/>
    <d v="2019-03-19T00:00:00"/>
    <d v="1899-12-30T15:07:00"/>
    <n v="2197"/>
    <x v="1"/>
    <n v="29.3"/>
    <n v="1.37"/>
    <n v="36.44"/>
    <n v="3.65"/>
    <n v="40.090000000000003"/>
  </r>
  <r>
    <x v="423"/>
    <s v="ACT TCCS - CS - ACT Nowaste"/>
    <n v="930878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05-02T00:00:00"/>
    <d v="1899-12-30T15:51:00"/>
    <m/>
    <x v="1"/>
    <n v="31.05"/>
    <n v="1.41"/>
    <n v="39.85"/>
    <n v="3.99"/>
    <n v="43.84"/>
  </r>
  <r>
    <x v="423"/>
    <s v="ACT TCCS - CS - ACT Nowaste"/>
    <n v="930878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06-04T00:00:00"/>
    <d v="1899-12-30T16:33:00"/>
    <n v="3951"/>
    <x v="1"/>
    <n v="35.840000000000003"/>
    <n v="1.43"/>
    <n v="46.65"/>
    <n v="4.67"/>
    <n v="51.32"/>
  </r>
  <r>
    <x v="423"/>
    <s v="ACT TCCS - CS - ACT Nowaste"/>
    <n v="930878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08-02T00:00:00"/>
    <d v="1899-12-30T13:32:00"/>
    <n v="5791"/>
    <x v="1"/>
    <n v="35.9"/>
    <n v="1.41"/>
    <n v="46.08"/>
    <n v="4.6100000000000003"/>
    <n v="50.69"/>
  </r>
  <r>
    <x v="423"/>
    <s v="ACT TCCS - CS - ACT Nowaste"/>
    <n v="930878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10-15T00:00:00"/>
    <d v="1899-12-30T15:26:00"/>
    <n v="3811"/>
    <x v="1"/>
    <n v="33.36"/>
    <n v="1.45"/>
    <n v="44.04"/>
    <n v="4.41"/>
    <n v="48.45"/>
  </r>
  <r>
    <x v="423"/>
    <s v="ACT TCCS - CS - ACT Nowaste"/>
    <n v="930878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12-10T00:00:00"/>
    <d v="1899-12-30T15:52:00"/>
    <m/>
    <x v="1"/>
    <n v="37.36"/>
    <n v="1.45"/>
    <n v="49.32"/>
    <n v="4.9400000000000004"/>
    <n v="54.26"/>
  </r>
  <r>
    <x v="424"/>
    <s v="ACT TCCS - CS - ACT Nowaste"/>
    <n v="932305"/>
    <m/>
    <s v="Light Commercial"/>
    <m/>
    <n v="2019"/>
    <s v="HOLDEN"/>
    <s v="COLORADO"/>
    <s v="RG MY19 2.8 LS CREW CAB 4X4 AUTO 4DR CAB CHASSIS (REL. 07/18)"/>
    <s v="CALTEX BRADDON STAR MART"/>
    <s v="CALTEX Australia - Fuel"/>
    <n v="7071340000000000"/>
    <d v="2019-04-12T00:00:00"/>
    <d v="1899-12-30T00:09:00"/>
    <n v="2169"/>
    <x v="0"/>
    <n v="57.71"/>
    <n v="1.5"/>
    <n v="78.8"/>
    <n v="7.89"/>
    <n v="86.69"/>
  </r>
  <r>
    <x v="424"/>
    <s v="ACT TCCS - CS - ACT Nowaste"/>
    <n v="932305"/>
    <m/>
    <s v="Light Commercial"/>
    <m/>
    <n v="2019"/>
    <s v="HOLDEN"/>
    <s v="COLORADO"/>
    <s v="RG MY19 2.8 LS CREW CAB 4X4 AUTO 4DR CAB CHASSIS (REL. 07/18)"/>
    <s v="CALTEX BRADDON STAR MART"/>
    <s v="CALTEX Australia - Fuel"/>
    <n v="7071340000000000"/>
    <d v="2019-06-14T00:00:00"/>
    <d v="1899-12-30T07:27:00"/>
    <n v="2768"/>
    <x v="0"/>
    <n v="61.94"/>
    <n v="1.5"/>
    <n v="84.57"/>
    <n v="8.4600000000000009"/>
    <n v="93.03"/>
  </r>
  <r>
    <x v="424"/>
    <s v="ACT TCCS - CS - ACT Nowaste"/>
    <n v="932305"/>
    <m/>
    <s v="Light Commercial"/>
    <m/>
    <n v="2019"/>
    <s v="HOLDEN"/>
    <s v="COLORADO"/>
    <s v="RG MY19 2.8 LS CREW CAB 4X4 AUTO 4DR CAB CHASSIS (REL. 07/18)"/>
    <s v="CALTEX BRADDON STAR MART"/>
    <s v="CALTEX Australia - Fuel"/>
    <n v="7071340000000000"/>
    <d v="2019-08-12T00:00:00"/>
    <d v="1899-12-30T17:57:00"/>
    <n v="8284"/>
    <x v="0"/>
    <n v="65.040000000000006"/>
    <n v="1.5"/>
    <n v="88.81"/>
    <n v="8.89"/>
    <n v="97.7"/>
  </r>
  <r>
    <x v="424"/>
    <s v="ACT TCCS - CS - ACT Nowaste"/>
    <n v="932305"/>
    <m/>
    <s v="Light Commercial"/>
    <m/>
    <n v="2019"/>
    <s v="HOLDEN"/>
    <s v="COLORADO"/>
    <s v="RG MY19 2.8 LS CREW CAB 4X4 AUTO 4DR CAB CHASSIS (REL. 07/18)"/>
    <s v="DICKSON WOOLWORTHS S/STN"/>
    <s v="CALTEX Australia - Fuel"/>
    <n v="7071340000000000"/>
    <d v="2019-01-11T00:00:00"/>
    <d v="1899-12-30T00:18:00"/>
    <n v="988"/>
    <x v="0"/>
    <n v="47.61"/>
    <n v="1.45"/>
    <n v="62.85"/>
    <n v="6.29"/>
    <n v="69.14"/>
  </r>
  <r>
    <x v="424"/>
    <s v="ACT TCCS - CS - ACT Nowaste"/>
    <n v="932305"/>
    <m/>
    <s v="Light Commercial"/>
    <m/>
    <n v="2019"/>
    <s v="HOLDEN"/>
    <s v="COLORADO"/>
    <s v="RG MY19 2.8 LS CREW CAB 4X4 AUTO 4DR CAB CHASSIS (REL. 07/18)"/>
    <s v="EG FUELCO 1383 GOULBURN STH"/>
    <s v="CALTEX Australia - Fuel"/>
    <n v="7071340000000000"/>
    <d v="2019-10-23T00:00:00"/>
    <d v="1899-12-30T17:51:00"/>
    <m/>
    <x v="0"/>
    <n v="48.17"/>
    <n v="1.49"/>
    <n v="65.34"/>
    <n v="6.54"/>
    <n v="71.88"/>
  </r>
  <r>
    <x v="424"/>
    <s v="ACT TCCS - CS - ACT Nowaste"/>
    <n v="932305"/>
    <m/>
    <s v="Light Commercial"/>
    <m/>
    <n v="2019"/>
    <s v="HOLDEN"/>
    <s v="COLORADO"/>
    <s v="RG MY19 2.8 LS CREW CAB 4X4 AUTO 4DR CAB CHASSIS (REL. 07/18)"/>
    <s v="EG FUELCO 1566 DICKSON"/>
    <s v="CALTEX Australia - Fuel"/>
    <n v="7071340000000000"/>
    <d v="2019-06-19T00:00:00"/>
    <d v="1899-12-30T00:06:00"/>
    <n v="3413"/>
    <x v="0"/>
    <n v="61.82"/>
    <n v="1.5"/>
    <n v="84.41"/>
    <n v="8.4499999999999993"/>
    <n v="92.86"/>
  </r>
  <r>
    <x v="424"/>
    <s v="ACT TCCS - CS - ACT Nowaste"/>
    <n v="932305"/>
    <m/>
    <s v="Light Commercial"/>
    <m/>
    <n v="2019"/>
    <s v="HOLDEN"/>
    <s v="COLORADO"/>
    <s v="RG MY19 2.8 LS CREW CAB 4X4 AUTO 4DR CAB CHASSIS (REL. 07/18)"/>
    <s v="EG FUELCO 1566 DICKSON"/>
    <s v="CALTEX Australia - Fuel"/>
    <n v="7071340000000000"/>
    <d v="2019-09-18T00:00:00"/>
    <d v="1899-12-30T00:59:00"/>
    <n v="4675"/>
    <x v="0"/>
    <n v="67.63"/>
    <n v="1.5"/>
    <n v="92.35"/>
    <n v="9.24"/>
    <n v="101.59"/>
  </r>
  <r>
    <x v="424"/>
    <s v="ACT TCCS - CS - ACT Nowaste"/>
    <n v="932305"/>
    <m/>
    <s v="Light Commercial"/>
    <m/>
    <n v="2019"/>
    <s v="HOLDEN"/>
    <s v="COLORADO"/>
    <s v="RG MY19 2.8 LS CREW CAB 4X4 AUTO 4DR CAB CHASSIS (REL. 07/18)"/>
    <s v="EG FUELCO 1690 JERRABOMBERRA"/>
    <s v="CALTEX Australia - Fuel"/>
    <n v="7071340000000000"/>
    <d v="2019-10-19T00:00:00"/>
    <d v="1899-12-30T17:07:00"/>
    <n v="5262"/>
    <x v="0"/>
    <n v="58.37"/>
    <n v="1.47"/>
    <n v="78.11"/>
    <n v="7.82"/>
    <n v="85.93"/>
  </r>
  <r>
    <x v="424"/>
    <s v="ACT TCCS - CS - ACT Nowaste"/>
    <n v="932305"/>
    <m/>
    <s v="Light Commercial"/>
    <m/>
    <n v="2019"/>
    <s v="HOLDEN"/>
    <s v="COLORADO"/>
    <s v="RG MY19 2.8 LS CREW CAB 4X4 AUTO 4DR CAB CHASSIS (REL. 07/18)"/>
    <s v="FYSHWICK S/STN"/>
    <s v="CALTEX Australia - Fuel"/>
    <n v="7071340000000000"/>
    <d v="2019-03-13T00:00:00"/>
    <d v="1899-12-30T11:26:00"/>
    <n v="1591"/>
    <x v="0"/>
    <n v="62.73"/>
    <n v="1.45"/>
    <n v="82.8"/>
    <n v="8.2899999999999991"/>
    <n v="91.09"/>
  </r>
  <r>
    <x v="424"/>
    <s v="ACT TCCS - CS - ACT Nowaste"/>
    <n v="932305"/>
    <m/>
    <s v="Light Commercial"/>
    <m/>
    <n v="2019"/>
    <s v="HOLDEN"/>
    <s v="COLORADO"/>
    <s v="RG MY19 2.8 LS CREW CAB 4X4 AUTO 4DR CAB CHASSIS (REL. 07/18)"/>
    <s v="HOLT CALTEX WOOLWORTHS"/>
    <s v="CALTEX Australia - Fuel"/>
    <n v="7071340000000000"/>
    <d v="2019-12-05T00:00:00"/>
    <d v="1899-12-30T11:08:00"/>
    <n v="6501"/>
    <x v="0"/>
    <n v="70.069999999999993"/>
    <n v="1.57"/>
    <n v="100.14"/>
    <n v="10.02"/>
    <n v="110.16"/>
  </r>
  <r>
    <x v="425"/>
    <s v="ACT TCCS - PTS - CS - Urban Treescapes - Belconnen Depot"/>
    <n v="212502"/>
    <m/>
    <s v="Heavy Commercial"/>
    <n v="163131"/>
    <n v="2002"/>
    <s v="ISUZU"/>
    <s v="F-SERIES"/>
    <s v="MY12 FRR500 Crew 4x2 Man CC 10.4t GVM"/>
    <s v="BELCONNEN WOOLWORTHS S/STN"/>
    <s v="CALTEX Australia - Fuel"/>
    <n v="7071340000000000"/>
    <d v="2019-01-02T00:00:00"/>
    <d v="1899-12-30T07:11:00"/>
    <n v="86861"/>
    <x v="0"/>
    <n v="120.74"/>
    <n v="1.34"/>
    <n v="146.69"/>
    <n v="14.67"/>
    <n v="161.36000000000001"/>
  </r>
  <r>
    <x v="425"/>
    <s v="ACT TCCS - PTS - CS - Urban Treescapes - Belconnen Depot"/>
    <n v="212502"/>
    <m/>
    <s v="Heavy Commercial"/>
    <n v="163131"/>
    <n v="2002"/>
    <s v="ISUZU"/>
    <s v="F-SERIES"/>
    <s v="MY12 FRR500 Crew 4x2 Man CC 10.4t GVM"/>
    <s v="BELCONNEN WOOLWORTHS S/STN"/>
    <s v="CALTEX Australia - Fuel"/>
    <n v="7071340000000000"/>
    <d v="2019-01-15T00:00:00"/>
    <d v="1899-12-30T09:58:00"/>
    <n v="87458"/>
    <x v="0"/>
    <n v="156.62"/>
    <n v="1.26"/>
    <n v="179.09"/>
    <n v="17.91"/>
    <n v="197"/>
  </r>
  <r>
    <x v="425"/>
    <s v="ACT TCCS - PTS - CS - Urban Treescapes - Belconnen Depot"/>
    <n v="212502"/>
    <m/>
    <s v="Heavy Commercial"/>
    <n v="163131"/>
    <n v="2002"/>
    <s v="ISUZU"/>
    <s v="F-SERIES"/>
    <s v="MY12 FRR500 Crew 4x2 Man CC 10.4t GVM"/>
    <s v="BELCONNEN WOOLWORTHS S/STN"/>
    <s v="CALTEX Australia - Fuel"/>
    <n v="7071340000000000"/>
    <d v="2019-01-22T00:00:00"/>
    <d v="1899-12-30T13:22:00"/>
    <n v="87820"/>
    <x v="0"/>
    <n v="83.23"/>
    <n v="1.31"/>
    <n v="98.75"/>
    <n v="9.8800000000000008"/>
    <n v="108.63"/>
  </r>
  <r>
    <x v="425"/>
    <s v="ACT TCCS - PTS - CS - Urban Treescapes - Belconnen Depot"/>
    <n v="212502"/>
    <m/>
    <s v="Heavy Commercial"/>
    <n v="163131"/>
    <n v="2002"/>
    <s v="ISUZU"/>
    <s v="F-SERIES"/>
    <s v="MY12 FRR500 Crew 4x2 Man CC 10.4t GVM"/>
    <s v="BELCONNEN WOOLWORTHS S/STN"/>
    <s v="CALTEX Australia - Fuel"/>
    <n v="7071340000000000"/>
    <d v="2019-02-12T00:00:00"/>
    <d v="1899-12-30T15:39:00"/>
    <n v="88487"/>
    <x v="0"/>
    <n v="144.36000000000001"/>
    <n v="1.37"/>
    <n v="179.59"/>
    <n v="17.96"/>
    <n v="197.55"/>
  </r>
  <r>
    <x v="425"/>
    <s v="ACT TCCS - PTS - CS - Urban Treescapes - Belconnen Depot"/>
    <n v="212502"/>
    <m/>
    <s v="Heavy Commercial"/>
    <n v="163131"/>
    <n v="2002"/>
    <s v="ISUZU"/>
    <s v="F-SERIES"/>
    <s v="MY12 FRR500 Crew 4x2 Man CC 10.4t GVM"/>
    <s v="BELCONNEN WOOLWORTHS S/STN"/>
    <s v="CALTEX Australia - Fuel"/>
    <n v="7071340000000000"/>
    <d v="2019-03-08T00:00:00"/>
    <d v="1899-12-30T06:38:00"/>
    <n v="89090"/>
    <x v="0"/>
    <n v="102.77"/>
    <n v="1.43"/>
    <n v="133.51"/>
    <n v="13.35"/>
    <n v="146.86000000000001"/>
  </r>
  <r>
    <x v="425"/>
    <s v="ACT TCCS - PTS - CS - Urban Treescapes - Belconnen Depot"/>
    <n v="212502"/>
    <m/>
    <s v="Heavy Commercial"/>
    <n v="163131"/>
    <n v="2002"/>
    <s v="ISUZU"/>
    <s v="F-SERIES"/>
    <s v="MY12 FRR500 Crew 4x2 Man CC 10.4t GVM"/>
    <s v="BELCONNEN WOOLWORTHS S/STN"/>
    <s v="CALTEX Australia - Fuel"/>
    <n v="7071340000000000"/>
    <d v="2019-03-19T00:00:00"/>
    <d v="1899-12-30T07:49:00"/>
    <n v="89484"/>
    <x v="0"/>
    <n v="143.28"/>
    <n v="1.43"/>
    <n v="186.14"/>
    <n v="18.61"/>
    <n v="204.75"/>
  </r>
  <r>
    <x v="425"/>
    <s v="ACT TCCS - PTS - CS - Urban Treescapes - Belconnen Depot"/>
    <n v="212502"/>
    <m/>
    <s v="Heavy Commercial"/>
    <n v="163131"/>
    <n v="2002"/>
    <s v="ISUZU"/>
    <s v="F-SERIES"/>
    <s v="MY12 FRR500 Crew 4x2 Man CC 10.4t GVM"/>
    <s v="EG FUELCO 1790 BELCONNEN"/>
    <s v="CALTEX Australia - Fuel"/>
    <n v="7071340000000000"/>
    <d v="2019-04-05T00:00:00"/>
    <d v="1899-12-30T14:19:00"/>
    <n v="90141"/>
    <x v="0"/>
    <n v="158.61000000000001"/>
    <n v="1.46"/>
    <n v="210.37"/>
    <n v="21.04"/>
    <n v="231.41"/>
  </r>
  <r>
    <x v="425"/>
    <s v="ACT TCCS - PTS - CS - Urban Treescapes - Belconnen Depot"/>
    <n v="212502"/>
    <m/>
    <s v="Heavy Commercial"/>
    <n v="163131"/>
    <n v="2002"/>
    <s v="ISUZU"/>
    <s v="F-SERIES"/>
    <s v="MY12 FRR500 Crew 4x2 Man CC 10.4t GVM"/>
    <s v="EG FUELCO 1790 BELCONNEN"/>
    <s v="CALTEX Australia - Fuel"/>
    <n v="7071340000000000"/>
    <d v="2019-05-08T00:00:00"/>
    <d v="1899-12-30T13:30:00"/>
    <n v="90818"/>
    <x v="0"/>
    <n v="162.58000000000001"/>
    <n v="1.46"/>
    <n v="215.64"/>
    <n v="21.56"/>
    <n v="237.2"/>
  </r>
  <r>
    <x v="425"/>
    <s v="ACT TCCS - PTS - CS - Urban Treescapes - Belconnen Depot"/>
    <n v="212502"/>
    <m/>
    <s v="Heavy Commercial"/>
    <n v="163131"/>
    <n v="2002"/>
    <s v="ISUZU"/>
    <s v="F-SERIES"/>
    <s v="MY12 FRR500 Crew 4x2 Man CC 10.4t GVM"/>
    <s v="EG FUELCO 1790 BELCONNEN"/>
    <s v="CALTEX Australia - Fuel"/>
    <n v="7071340000000000"/>
    <d v="2019-05-22T00:00:00"/>
    <d v="1899-12-30T15:29:00"/>
    <n v="91231"/>
    <x v="0"/>
    <n v="97.86"/>
    <n v="1.47"/>
    <n v="130.69"/>
    <n v="13.07"/>
    <n v="143.76"/>
  </r>
  <r>
    <x v="425"/>
    <s v="ACT TCCS - PTS - CS - Urban Treescapes - Belconnen Depot"/>
    <n v="212502"/>
    <m/>
    <s v="Heavy Commercial"/>
    <n v="163131"/>
    <n v="2002"/>
    <s v="ISUZU"/>
    <s v="F-SERIES"/>
    <s v="MY12 FRR500 Crew 4x2 Man CC 10.4t GVM"/>
    <s v="EG FUELCO 1790 BELCONNEN"/>
    <s v="CALTEX Australia - Fuel"/>
    <n v="7071340000000000"/>
    <d v="2019-06-07T00:00:00"/>
    <d v="1899-12-30T14:42:00"/>
    <n v="91792"/>
    <x v="0"/>
    <n v="157.08000000000001"/>
    <n v="1.46"/>
    <n v="208.35"/>
    <n v="20.84"/>
    <n v="229.19"/>
  </r>
  <r>
    <x v="425"/>
    <s v="ACT TCCS - PTS - CS - Urban Treescapes - Belconnen Depot"/>
    <n v="212502"/>
    <m/>
    <s v="Heavy Commercial"/>
    <n v="163131"/>
    <n v="2002"/>
    <s v="ISUZU"/>
    <s v="F-SERIES"/>
    <s v="MY12 FRR500 Crew 4x2 Man CC 10.4t GVM"/>
    <s v="EG FUELCO 1790 BELCONNEN"/>
    <s v="CALTEX Australia - Fuel"/>
    <n v="7071340000000000"/>
    <d v="2019-07-11T00:00:00"/>
    <d v="1899-12-30T13:15:00"/>
    <n v="3200"/>
    <x v="0"/>
    <n v="155.41999999999999"/>
    <n v="1.45"/>
    <n v="204.23"/>
    <n v="20.420000000000002"/>
    <n v="224.65"/>
  </r>
  <r>
    <x v="425"/>
    <s v="ACT TCCS - PTS - CS - Urban Treescapes - Belconnen Depot"/>
    <n v="212502"/>
    <m/>
    <s v="Heavy Commercial"/>
    <n v="163131"/>
    <n v="2002"/>
    <s v="ISUZU"/>
    <s v="F-SERIES"/>
    <s v="MY12 FRR500 Crew 4x2 Man CC 10.4t GVM"/>
    <s v="EG FUELCO 1790 BELCONNEN"/>
    <s v="CALTEX Australia - Fuel"/>
    <n v="7071340000000000"/>
    <d v="2019-07-26T00:00:00"/>
    <d v="1899-12-30T09:27:00"/>
    <n v="93058"/>
    <x v="0"/>
    <n v="148.5"/>
    <n v="1.44"/>
    <n v="195.05"/>
    <n v="19.510000000000002"/>
    <n v="214.56"/>
  </r>
  <r>
    <x v="425"/>
    <s v="ACT TCCS - PTS - CS - Urban Treescapes - Belconnen Depot"/>
    <n v="212502"/>
    <m/>
    <s v="Heavy Commercial"/>
    <n v="163131"/>
    <n v="2002"/>
    <s v="ISUZU"/>
    <s v="F-SERIES"/>
    <s v="MY12 FRR500 Crew 4x2 Man CC 10.4t GVM"/>
    <s v="EG FUELCO 1790 BELCONNEN"/>
    <s v="CALTEX Australia - Fuel"/>
    <n v="7071340000000000"/>
    <d v="2019-09-30T00:00:00"/>
    <d v="1899-12-30T10:44:00"/>
    <n v="93640"/>
    <x v="0"/>
    <n v="148.84"/>
    <n v="1.48"/>
    <n v="199.66"/>
    <n v="19.97"/>
    <n v="219.63"/>
  </r>
  <r>
    <x v="425"/>
    <s v="ACT TCCS - PTS - CS - Urban Treescapes - Belconnen Depot"/>
    <n v="212502"/>
    <m/>
    <s v="Heavy Commercial"/>
    <n v="163131"/>
    <n v="2002"/>
    <s v="ISUZU"/>
    <s v="F-SERIES"/>
    <s v="MY12 FRR500 Crew 4x2 Man CC 10.4t GVM"/>
    <s v="EG FUELCO 1790 BELCONNEN"/>
    <s v="CALTEX Australia - Fuel"/>
    <n v="7071340000000000"/>
    <d v="2019-11-15T00:00:00"/>
    <d v="1899-12-30T10:53:00"/>
    <n v="94193"/>
    <x v="0"/>
    <n v="135.12"/>
    <n v="1.45"/>
    <n v="178.38"/>
    <n v="17.84"/>
    <n v="196.22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BELCONNEN WOOLWORTHS S/STN"/>
    <s v="CALTEX Australia - Fuel"/>
    <n v="7071340000000000"/>
    <d v="2019-01-08T00:00:00"/>
    <d v="1899-12-30T15:13:00"/>
    <n v="28273"/>
    <x v="0"/>
    <n v="71.39"/>
    <n v="1.26"/>
    <n v="81.77"/>
    <n v="8.18"/>
    <n v="89.95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BELCONNEN WOOLWORTHS S/STN"/>
    <s v="CALTEX Australia - Fuel"/>
    <n v="7071340000000000"/>
    <d v="2019-01-11T00:00:00"/>
    <d v="1899-12-30T00:58:00"/>
    <n v="28580"/>
    <x v="0"/>
    <n v="60.14"/>
    <n v="1.26"/>
    <n v="68.89"/>
    <n v="6.89"/>
    <n v="75.78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BELCONNEN WOOLWORTHS S/STN"/>
    <s v="CALTEX Australia - Fuel"/>
    <n v="7071340000000000"/>
    <d v="2019-01-22T00:00:00"/>
    <d v="1899-12-30T13:21:00"/>
    <n v="28883"/>
    <x v="0"/>
    <n v="72.44"/>
    <n v="1.31"/>
    <n v="85.95"/>
    <n v="8.6"/>
    <n v="94.55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BELCONNEN WOOLWORTHS S/STN"/>
    <s v="CALTEX Australia - Fuel"/>
    <n v="7071340000000000"/>
    <d v="2019-01-30T00:00:00"/>
    <d v="1899-12-30T14:49:00"/>
    <n v="29200"/>
    <x v="0"/>
    <n v="75.59"/>
    <n v="1.32"/>
    <n v="91.02"/>
    <n v="9.1"/>
    <n v="100.12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BELCONNEN WOOLWORTHS S/STN"/>
    <s v="CALTEX Australia - Fuel"/>
    <n v="7071340000000000"/>
    <d v="2019-02-13T00:00:00"/>
    <d v="1899-12-30T11:56:00"/>
    <n v="29529"/>
    <x v="0"/>
    <n v="74.349999999999994"/>
    <n v="1.37"/>
    <n v="92.5"/>
    <n v="9.25"/>
    <n v="101.75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BELCONNEN WOOLWORTHS S/STN"/>
    <s v="CALTEX Australia - Fuel"/>
    <n v="7071340000000000"/>
    <d v="2019-02-19T00:00:00"/>
    <d v="1899-12-30T15:40:00"/>
    <n v="29830"/>
    <x v="0"/>
    <n v="75.5"/>
    <n v="1.38"/>
    <n v="94.61"/>
    <n v="9.4600000000000009"/>
    <n v="104.07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BELCONNEN WOOLWORTHS S/STN"/>
    <s v="CALTEX Australia - Fuel"/>
    <n v="7071340000000000"/>
    <d v="2019-03-01T00:00:00"/>
    <d v="1899-12-30T11:24:00"/>
    <n v="30049"/>
    <x v="0"/>
    <n v="60.11"/>
    <n v="1.4"/>
    <n v="76.55"/>
    <n v="7.66"/>
    <n v="84.21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BELCONNEN WOOLWORTHS S/STN"/>
    <s v="CALTEX Australia - Fuel"/>
    <n v="7071340000000000"/>
    <d v="2019-03-08T00:00:00"/>
    <d v="1899-12-30T06:37:00"/>
    <n v="30284"/>
    <x v="0"/>
    <n v="61.02"/>
    <n v="1.43"/>
    <n v="79.27"/>
    <n v="7.93"/>
    <n v="87.2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BELCONNEN WOOLWORTHS S/STN"/>
    <s v="CALTEX Australia - Fuel"/>
    <n v="7071340000000000"/>
    <d v="2019-03-19T00:00:00"/>
    <d v="1899-12-30T07:48:00"/>
    <n v="30624"/>
    <x v="0"/>
    <n v="66.02"/>
    <n v="1.43"/>
    <n v="85.76"/>
    <n v="8.58"/>
    <n v="94.34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CALTEX NICHOLLS STAR MART"/>
    <s v="CALTEX Australia - Fuel"/>
    <n v="7071340000000000"/>
    <d v="2019-11-12T00:00:00"/>
    <d v="1899-12-30T08:08:00"/>
    <n v="34889"/>
    <x v="0"/>
    <n v="68.42"/>
    <n v="1.46"/>
    <n v="90.75"/>
    <n v="9.08"/>
    <n v="99.83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EG FUELCO 1790 BELCONNEN"/>
    <s v="CALTEX Australia - Fuel"/>
    <n v="7071340000000000"/>
    <d v="2019-04-01T00:00:00"/>
    <d v="1899-12-30T00:56:00"/>
    <n v="30905"/>
    <x v="0"/>
    <n v="75.81"/>
    <n v="1.46"/>
    <n v="100.55"/>
    <n v="10.06"/>
    <n v="110.61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EG FUELCO 1790 BELCONNEN"/>
    <s v="CALTEX Australia - Fuel"/>
    <n v="7071340000000000"/>
    <d v="2019-05-03T00:00:00"/>
    <d v="1899-12-30T10:44:00"/>
    <n v="31204"/>
    <x v="0"/>
    <n v="76.900000000000006"/>
    <n v="1.46"/>
    <n v="102"/>
    <n v="10.199999999999999"/>
    <n v="112.2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EG FUELCO 1790 BELCONNEN"/>
    <s v="CALTEX Australia - Fuel"/>
    <n v="7071340000000000"/>
    <d v="2019-05-29T00:00:00"/>
    <d v="1899-12-30T11:39:00"/>
    <n v="31687"/>
    <x v="0"/>
    <n v="75.45"/>
    <n v="1.46"/>
    <n v="100.07"/>
    <n v="10.01"/>
    <n v="110.08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EG FUELCO 1790 BELCONNEN"/>
    <s v="CALTEX Australia - Fuel"/>
    <n v="7071340000000000"/>
    <d v="2019-06-13T00:00:00"/>
    <d v="1899-12-30T15:36:00"/>
    <n v="31967"/>
    <x v="0"/>
    <n v="55.57"/>
    <n v="1.46"/>
    <n v="73.709999999999994"/>
    <n v="7.37"/>
    <n v="81.08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EG FUELCO 1790 BELCONNEN"/>
    <s v="CALTEX Australia - Fuel"/>
    <n v="7071340000000000"/>
    <d v="2019-06-24T00:00:00"/>
    <d v="1899-12-30T15:32:00"/>
    <n v="32253"/>
    <x v="0"/>
    <n v="61.5"/>
    <n v="1.4"/>
    <n v="79.12"/>
    <n v="7.91"/>
    <n v="87.03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EG FUELCO 1790 BELCONNEN"/>
    <s v="CALTEX Australia - Fuel"/>
    <n v="7071340000000000"/>
    <d v="2019-07-12T00:00:00"/>
    <d v="1899-12-30T07:49:00"/>
    <n v="32500"/>
    <x v="0"/>
    <n v="65.599999999999994"/>
    <n v="1.45"/>
    <n v="86.2"/>
    <n v="8.6199999999999992"/>
    <n v="94.82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EG FUELCO 1790 BELCONNEN"/>
    <s v="CALTEX Australia - Fuel"/>
    <n v="7071340000000000"/>
    <d v="2019-08-15T00:00:00"/>
    <d v="1899-12-30T11:44:00"/>
    <n v="32777"/>
    <x v="0"/>
    <n v="65.88"/>
    <n v="1.46"/>
    <n v="87.38"/>
    <n v="8.74"/>
    <n v="96.12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EG FUELCO 1790 BELCONNEN"/>
    <s v="CALTEX Australia - Fuel"/>
    <n v="7071340000000000"/>
    <d v="2019-08-27T00:00:00"/>
    <d v="1899-12-30T15:12:00"/>
    <n v="33068"/>
    <x v="0"/>
    <n v="57.65"/>
    <n v="1.44"/>
    <n v="75.3"/>
    <n v="7.53"/>
    <n v="82.83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EG FUELCO 1790 BELCONNEN"/>
    <s v="CALTEX Australia - Fuel"/>
    <n v="7071340000000000"/>
    <d v="2019-09-05T00:00:00"/>
    <d v="1899-12-30T13:05:00"/>
    <n v="33353"/>
    <x v="0"/>
    <n v="55.75"/>
    <n v="1.44"/>
    <n v="72.849999999999994"/>
    <n v="7.29"/>
    <n v="80.14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EG FUELCO 1790 BELCONNEN"/>
    <s v="CALTEX Australia - Fuel"/>
    <n v="7071340000000000"/>
    <d v="2019-09-16T00:00:00"/>
    <d v="1899-12-30T08:02:00"/>
    <n v="33164"/>
    <x v="0"/>
    <n v="59.83"/>
    <n v="1.43"/>
    <n v="77.92"/>
    <n v="7.79"/>
    <n v="85.71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EG FUELCO 1790 BELCONNEN"/>
    <s v="CALTEX Australia - Fuel"/>
    <n v="7071340000000000"/>
    <d v="2019-10-04T00:00:00"/>
    <d v="1899-12-30T07:35:00"/>
    <n v="33916"/>
    <x v="0"/>
    <n v="67.3"/>
    <n v="1.48"/>
    <n v="90.28"/>
    <n v="9.0299999999999994"/>
    <n v="99.31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EG FUELCO 1790 BELCONNEN"/>
    <s v="CALTEX Australia - Fuel"/>
    <n v="7071340000000000"/>
    <d v="2019-10-15T00:00:00"/>
    <d v="1899-12-30T11:35:00"/>
    <n v="342301"/>
    <x v="0"/>
    <n v="69.260000000000005"/>
    <n v="1.46"/>
    <n v="92.18"/>
    <n v="9.2200000000000006"/>
    <n v="101.4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EG FUELCO 1790 BELCONNEN"/>
    <s v="CALTEX Australia - Fuel"/>
    <n v="7071340000000000"/>
    <d v="2019-11-01T00:00:00"/>
    <d v="1899-12-30T07:47:00"/>
    <n v="34568"/>
    <x v="0"/>
    <n v="69.83"/>
    <n v="1.47"/>
    <n v="93.22"/>
    <n v="9.32"/>
    <n v="102.54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EG FUELCO 1790 BELCONNEN"/>
    <s v="CALTEX Australia - Fuel"/>
    <n v="7071340000000000"/>
    <d v="2019-11-19T00:00:00"/>
    <d v="1899-12-30T07:38:00"/>
    <n v="35219"/>
    <x v="0"/>
    <n v="64.27"/>
    <n v="1.44"/>
    <n v="84.11"/>
    <n v="8.41"/>
    <n v="92.52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EG FUELCO 1790 BELCONNEN"/>
    <s v="CALTEX Australia - Fuel"/>
    <n v="7071340000000000"/>
    <d v="2019-11-28T00:00:00"/>
    <d v="1899-12-30T00:30:00"/>
    <n v="35541"/>
    <x v="0"/>
    <n v="71.319999999999993"/>
    <n v="1.43"/>
    <n v="92.82"/>
    <n v="9.2799999999999994"/>
    <n v="102.1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EG FUELCO 1790 BELCONNEN"/>
    <s v="CALTEX Australia - Fuel"/>
    <n v="7071340000000000"/>
    <d v="2019-12-09T00:00:00"/>
    <d v="1899-12-30T14:16:00"/>
    <n v="35871"/>
    <x v="0"/>
    <n v="73"/>
    <n v="1.45"/>
    <n v="96.26"/>
    <n v="9.6300000000000008"/>
    <n v="105.89"/>
  </r>
  <r>
    <x v="427"/>
    <s v="ACT TCCS - PTS - CS - Urban Treescapes - Belconnen Depot"/>
    <n v="320556"/>
    <m/>
    <s v="Passenger"/>
    <m/>
    <n v="2011"/>
    <s v="FUEL CARD"/>
    <s v="FUEL CARD"/>
    <s v="Fuel Card"/>
    <s v="BELCONNEN ACT"/>
    <s v="Viva Energy Australia Ltd (Previously Shell)"/>
    <n v="8015437"/>
    <d v="2019-01-09T00:00:00"/>
    <d v="1899-12-30T10:05:00"/>
    <n v="0"/>
    <x v="1"/>
    <n v="76.150000000000006"/>
    <n v="1.48"/>
    <n v="102.39"/>
    <n v="10.24"/>
    <n v="112.63"/>
  </r>
  <r>
    <x v="427"/>
    <s v="ACT TCCS - PTS - CS - Urban Treescapes - Belconnen Depot"/>
    <n v="320556"/>
    <m/>
    <s v="Passenger"/>
    <m/>
    <n v="2011"/>
    <s v="FUEL CARD"/>
    <s v="FUEL CARD"/>
    <s v="Fuel Card"/>
    <s v="BELCONNEN ACT"/>
    <s v="Viva Energy Australia Ltd (Previously Shell)"/>
    <n v="8015437"/>
    <d v="2019-03-15T00:00:00"/>
    <d v="1899-12-30T14:32:00"/>
    <n v="0"/>
    <x v="1"/>
    <n v="38.799999999999997"/>
    <n v="1.44"/>
    <n v="50.76"/>
    <n v="5.08"/>
    <n v="55.84"/>
  </r>
  <r>
    <x v="427"/>
    <s v="ACT TCCS - PTS - CS - Urban Treescapes - Belconnen Depot"/>
    <n v="320556"/>
    <m/>
    <s v="Passenger"/>
    <m/>
    <n v="2011"/>
    <s v="FUEL CARD"/>
    <s v="FUEL CARD"/>
    <s v="Fuel Card"/>
    <s v="BELCONNEN ACT"/>
    <s v="Viva Energy Australia Ltd (Previously Shell)"/>
    <n v="8015437"/>
    <d v="2019-04-04T00:00:00"/>
    <d v="1899-12-30T14:50:00"/>
    <n v="0"/>
    <x v="1"/>
    <n v="37.090000000000003"/>
    <n v="1.44"/>
    <n v="48.52"/>
    <n v="4.8499999999999996"/>
    <n v="53.37"/>
  </r>
  <r>
    <x v="427"/>
    <s v="ACT TCCS - PTS - CS - Urban Treescapes - Belconnen Depot"/>
    <n v="320556"/>
    <m/>
    <s v="Passenger"/>
    <m/>
    <n v="2011"/>
    <s v="FUEL CARD"/>
    <s v="FUEL CARD"/>
    <s v="Fuel Card"/>
    <s v="BELCONNEN ACT"/>
    <s v="Viva Energy Australia Ltd (Previously Shell)"/>
    <n v="8015437"/>
    <d v="2019-05-16T00:00:00"/>
    <d v="1899-12-30T07:58:00"/>
    <n v="0"/>
    <x v="1"/>
    <n v="80"/>
    <n v="1.46"/>
    <n v="106.12"/>
    <n v="10.61"/>
    <n v="116.73"/>
  </r>
  <r>
    <x v="427"/>
    <s v="ACT TCCS - PTS - CS - Urban Treescapes - Belconnen Depot"/>
    <n v="320556"/>
    <m/>
    <s v="Passenger"/>
    <m/>
    <n v="2011"/>
    <s v="FUEL CARD"/>
    <s v="FUEL CARD"/>
    <s v="Fuel Card"/>
    <s v="BELCONNEN ACT"/>
    <s v="Viva Energy Australia Ltd (Previously Shell)"/>
    <n v="8015437"/>
    <d v="2019-08-20T00:00:00"/>
    <d v="1899-12-30T13:42:00"/>
    <n v="0"/>
    <x v="1"/>
    <n v="58.31"/>
    <n v="1.41"/>
    <n v="74.680000000000007"/>
    <n v="7.47"/>
    <n v="82.15"/>
  </r>
  <r>
    <x v="427"/>
    <s v="ACT TCCS - PTS - CS - Urban Treescapes - Belconnen Depot"/>
    <n v="320556"/>
    <m/>
    <s v="Passenger"/>
    <m/>
    <n v="2011"/>
    <s v="FUEL CARD"/>
    <s v="FUEL CARD"/>
    <s v="Fuel Card"/>
    <s v="BELCONNEN ACT"/>
    <s v="Viva Energy Australia Ltd (Previously Shell)"/>
    <n v="8015437"/>
    <d v="2019-11-08T00:00:00"/>
    <d v="1899-12-30T07:36:00"/>
    <n v="0"/>
    <x v="1"/>
    <n v="52.94"/>
    <n v="1.48"/>
    <n v="71.180000000000007"/>
    <n v="7.12"/>
    <n v="78.3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BELCONNEN WOOLWORTHS S/STN"/>
    <s v="CALTEX Australia - Fuel"/>
    <n v="7071340000000000"/>
    <d v="2019-01-03T00:00:00"/>
    <d v="1899-12-30T10:27:00"/>
    <n v="94610"/>
    <x v="0"/>
    <n v="121.37"/>
    <n v="1.45"/>
    <n v="160.21"/>
    <n v="16.03"/>
    <n v="176.24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BELCONNEN WOOLWORTHS S/STN"/>
    <s v="CALTEX Australia - Fuel"/>
    <n v="7071340000000000"/>
    <d v="2019-01-09T00:00:00"/>
    <d v="1899-12-30T07:36:00"/>
    <n v="9697"/>
    <x v="0"/>
    <n v="122.57"/>
    <n v="1.45"/>
    <n v="161.79"/>
    <n v="16.18"/>
    <n v="177.97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BELCONNEN WOOLWORTHS S/STN"/>
    <s v="CALTEX Australia - Fuel"/>
    <n v="7071340000000000"/>
    <d v="2019-01-16T00:00:00"/>
    <d v="1899-12-30T00:01:00"/>
    <n v="10041"/>
    <x v="0"/>
    <n v="112.84"/>
    <n v="1.45"/>
    <n v="148.94999999999999"/>
    <n v="14.9"/>
    <n v="163.85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BELCONNEN WOOLWORTHS S/STN"/>
    <s v="CALTEX Australia - Fuel"/>
    <n v="7071340000000000"/>
    <d v="2019-01-23T00:00:00"/>
    <d v="1899-12-30T11:38:00"/>
    <n v="10411"/>
    <x v="0"/>
    <n v="142.66999999999999"/>
    <n v="1.45"/>
    <n v="188.33"/>
    <n v="18.84"/>
    <n v="207.17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BELCONNEN WOOLWORTHS S/STN"/>
    <s v="CALTEX Australia - Fuel"/>
    <n v="7071340000000000"/>
    <d v="2019-01-31T00:00:00"/>
    <d v="1899-12-30T13:02:00"/>
    <n v="10789"/>
    <x v="0"/>
    <n v="109.46"/>
    <n v="1.45"/>
    <n v="144.49"/>
    <n v="14.45"/>
    <n v="158.94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BELCONNEN WOOLWORTHS S/STN"/>
    <s v="CALTEX Australia - Fuel"/>
    <n v="7071340000000000"/>
    <d v="2019-02-07T00:00:00"/>
    <d v="1899-12-30T09:08:00"/>
    <n v="11221"/>
    <x v="0"/>
    <n v="159.07"/>
    <n v="1.45"/>
    <n v="209.97"/>
    <n v="21"/>
    <n v="230.97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BELCONNEN WOOLWORTHS S/STN"/>
    <s v="CALTEX Australia - Fuel"/>
    <n v="7071340000000000"/>
    <d v="2019-02-15T00:00:00"/>
    <d v="1899-12-30T15:26:00"/>
    <n v="11696"/>
    <x v="0"/>
    <n v="158.35"/>
    <n v="1.45"/>
    <n v="209.02"/>
    <n v="20.91"/>
    <n v="229.93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BELCONNEN WOOLWORTHS S/STN"/>
    <s v="CALTEX Australia - Fuel"/>
    <n v="7071340000000000"/>
    <d v="2019-02-22T00:00:00"/>
    <d v="1899-12-30T14:09:00"/>
    <n v="12070"/>
    <x v="0"/>
    <n v="124.4"/>
    <n v="1.45"/>
    <n v="164.21"/>
    <n v="16.43"/>
    <n v="180.64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BELCONNEN WOOLWORTHS S/STN"/>
    <s v="CALTEX Australia - Fuel"/>
    <n v="7071340000000000"/>
    <d v="2019-03-06T00:00:00"/>
    <d v="1899-12-30T07:43:00"/>
    <n v="12529"/>
    <x v="0"/>
    <n v="137.80000000000001"/>
    <n v="1.47"/>
    <n v="184.4"/>
    <n v="18.45"/>
    <n v="202.85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BELCONNEN WOOLWORTHS S/STN"/>
    <s v="CALTEX Australia - Fuel"/>
    <n v="7071340000000000"/>
    <d v="2019-03-18T00:00:00"/>
    <d v="1899-12-30T11:15:00"/>
    <n v="12959"/>
    <x v="0"/>
    <n v="142.01"/>
    <n v="1.47"/>
    <n v="190.04"/>
    <n v="19.010000000000002"/>
    <n v="209.05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BELCONNEN WOOLWORTHS S/STN"/>
    <s v="CALTEX Australia - Fuel"/>
    <n v="7071340000000000"/>
    <d v="2019-03-26T00:00:00"/>
    <d v="1899-12-30T07:43:00"/>
    <n v="13413"/>
    <x v="0"/>
    <n v="135.33000000000001"/>
    <n v="1.5"/>
    <n v="184.79"/>
    <n v="18.48"/>
    <n v="203.27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04-03T00:00:00"/>
    <d v="1899-12-30T07:50:00"/>
    <n v="13764"/>
    <x v="0"/>
    <n v="127.95"/>
    <n v="1.5"/>
    <n v="174.71"/>
    <n v="17.48"/>
    <n v="192.19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04-12T00:00:00"/>
    <d v="1899-12-30T07:48:00"/>
    <n v="14266"/>
    <x v="0"/>
    <n v="137"/>
    <n v="1.5"/>
    <n v="187.06"/>
    <n v="18.71"/>
    <n v="205.77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04-24T00:00:00"/>
    <d v="1899-12-30T15:21:00"/>
    <n v="14619"/>
    <x v="0"/>
    <n v="125.64"/>
    <n v="1.5"/>
    <n v="171.55"/>
    <n v="17.16"/>
    <n v="188.71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05-08T00:00:00"/>
    <d v="1899-12-30T11:47:00"/>
    <n v="14983"/>
    <x v="0"/>
    <n v="122.9"/>
    <n v="1.5"/>
    <n v="167.82"/>
    <n v="16.79"/>
    <n v="184.61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05-16T00:00:00"/>
    <d v="1899-12-30T07:57:00"/>
    <n v="15419"/>
    <x v="0"/>
    <n v="132.44999999999999"/>
    <n v="1.5"/>
    <n v="180.85"/>
    <n v="18.09"/>
    <n v="198.94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06-04T00:00:00"/>
    <d v="1899-12-30T15:08:00"/>
    <n v="15928"/>
    <x v="0"/>
    <n v="164"/>
    <n v="1.5"/>
    <n v="223.94"/>
    <n v="22.4"/>
    <n v="246.34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06-14T00:00:00"/>
    <d v="1899-12-30T13:51:00"/>
    <n v="16300"/>
    <x v="0"/>
    <n v="119.67"/>
    <n v="1.5"/>
    <n v="163.4"/>
    <n v="16.350000000000001"/>
    <n v="179.75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06-26T00:00:00"/>
    <d v="1899-12-30T13:17:00"/>
    <n v="16693"/>
    <x v="0"/>
    <n v="161.35"/>
    <n v="1.5"/>
    <n v="220.32"/>
    <n v="22.04"/>
    <n v="242.36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07-10T00:00:00"/>
    <d v="1899-12-30T15:32:00"/>
    <n v="17056"/>
    <x v="0"/>
    <n v="140.47"/>
    <n v="1.5"/>
    <n v="191.81"/>
    <n v="19.190000000000001"/>
    <n v="211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07-19T00:00:00"/>
    <d v="1899-12-30T11:32:00"/>
    <n v="17421"/>
    <x v="0"/>
    <n v="133.57"/>
    <n v="1.5"/>
    <n v="182.38"/>
    <n v="18.239999999999998"/>
    <n v="200.62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08-01T00:00:00"/>
    <d v="1899-12-30T10:21:00"/>
    <n v="17936"/>
    <x v="0"/>
    <n v="170.11"/>
    <n v="1.5"/>
    <n v="232.28"/>
    <n v="23.23"/>
    <n v="255.51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08-09T00:00:00"/>
    <d v="1899-12-30T14:28:00"/>
    <n v="18273"/>
    <x v="0"/>
    <n v="107.65"/>
    <n v="1.5"/>
    <n v="146.99"/>
    <n v="14.7"/>
    <n v="161.69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08-20T00:00:00"/>
    <d v="1899-12-30T11:48:00"/>
    <n v="18689"/>
    <x v="0"/>
    <n v="134.97"/>
    <n v="1.5"/>
    <n v="184.29"/>
    <n v="18.43"/>
    <n v="202.72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08-27T00:00:00"/>
    <d v="1899-12-30T15:19:00"/>
    <n v="18936"/>
    <x v="0"/>
    <n v="83.82"/>
    <n v="1.5"/>
    <n v="114.45"/>
    <n v="11.45"/>
    <n v="125.9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09-05T00:00:00"/>
    <d v="1899-12-30T11:48:00"/>
    <n v="19334"/>
    <x v="0"/>
    <n v="142.41999999999999"/>
    <n v="1.5"/>
    <n v="194.46"/>
    <n v="19.45"/>
    <n v="213.91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09-18T00:00:00"/>
    <d v="1899-12-30T07:34:00"/>
    <n v="19760"/>
    <x v="0"/>
    <n v="149.72"/>
    <n v="1.5"/>
    <n v="204.44"/>
    <n v="20.45"/>
    <n v="224.89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10-01T00:00:00"/>
    <d v="1899-12-30T11:41:00"/>
    <n v="20160"/>
    <x v="0"/>
    <n v="137.31"/>
    <n v="1.53"/>
    <n v="191.24"/>
    <n v="19.13"/>
    <n v="210.37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10-11T00:00:00"/>
    <d v="1899-12-30T13:52:00"/>
    <n v="20546"/>
    <x v="0"/>
    <n v="137.72"/>
    <n v="1.53"/>
    <n v="191.81"/>
    <n v="19.190000000000001"/>
    <n v="211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10-18T00:00:00"/>
    <d v="1899-12-30T11:39:00"/>
    <n v="20833"/>
    <x v="0"/>
    <n v="98.73"/>
    <n v="1.53"/>
    <n v="137.5"/>
    <n v="13.76"/>
    <n v="151.26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10-28T00:00:00"/>
    <d v="1899-12-30T15:13:00"/>
    <n v="21251"/>
    <x v="0"/>
    <n v="147.66"/>
    <n v="1.53"/>
    <n v="205.65"/>
    <n v="20.57"/>
    <n v="226.22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11-05T00:00:00"/>
    <d v="1899-12-30T14:21:00"/>
    <n v="21607"/>
    <x v="0"/>
    <n v="130.61000000000001"/>
    <n v="1.53"/>
    <n v="181.9"/>
    <n v="18.2"/>
    <n v="200.1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11-12T00:00:00"/>
    <d v="1899-12-30T15:22:00"/>
    <n v="22012"/>
    <x v="0"/>
    <n v="131.66999999999999"/>
    <n v="1.53"/>
    <n v="183.38"/>
    <n v="18.34"/>
    <n v="201.72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11-15T00:00:00"/>
    <d v="1899-12-30T10:51:00"/>
    <n v="22192"/>
    <x v="0"/>
    <n v="72.06"/>
    <n v="1.53"/>
    <n v="100.36"/>
    <n v="10.039999999999999"/>
    <n v="110.4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11-21T00:00:00"/>
    <d v="1899-12-30T11:46:00"/>
    <n v="22399"/>
    <x v="0"/>
    <n v="59.09"/>
    <n v="1.53"/>
    <n v="82.3"/>
    <n v="8.24"/>
    <n v="90.54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11-27T00:00:00"/>
    <d v="1899-12-30T08:01:00"/>
    <n v="2280049"/>
    <x v="0"/>
    <n v="148.68"/>
    <n v="1.53"/>
    <n v="207.07"/>
    <n v="20.71"/>
    <n v="227.78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12-06T00:00:00"/>
    <d v="1899-12-30T14:57:00"/>
    <n v="23277"/>
    <x v="0"/>
    <n v="156.88999999999999"/>
    <n v="1.53"/>
    <n v="218.51"/>
    <n v="21.86"/>
    <n v="240.37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12-13T00:00:00"/>
    <d v="1899-12-30T11:29:00"/>
    <n v="23565"/>
    <x v="0"/>
    <n v="95.64"/>
    <n v="1.53"/>
    <n v="133.19999999999999"/>
    <n v="13.33"/>
    <n v="146.53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12-20T00:00:00"/>
    <d v="1899-12-30T09:59:00"/>
    <n v="23810"/>
    <x v="0"/>
    <n v="48.58"/>
    <n v="1.53"/>
    <n v="67.650000000000006"/>
    <n v="6.77"/>
    <n v="74.42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BELCONNEN WOOLWORTHS S/STN"/>
    <s v="CALTEX Australia - Fuel"/>
    <n v="7071340000000000"/>
    <d v="2019-01-09T00:00:00"/>
    <d v="1899-12-30T07:35:00"/>
    <n v="215"/>
    <x v="2"/>
    <n v="16.670000000000002"/>
    <n v="1.56"/>
    <n v="23.6"/>
    <n v="2.37"/>
    <n v="25.97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BELCONNEN WOOLWORTHS S/STN"/>
    <s v="CALTEX Australia - Fuel"/>
    <n v="7071340000000000"/>
    <d v="2019-01-16T00:00:00"/>
    <d v="1899-12-30T00:00:00"/>
    <n v="217"/>
    <x v="2"/>
    <n v="19.260000000000002"/>
    <n v="1.56"/>
    <n v="27.26"/>
    <n v="2.73"/>
    <n v="29.99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BELCONNEN WOOLWORTHS S/STN"/>
    <s v="CALTEX Australia - Fuel"/>
    <n v="7071340000000000"/>
    <d v="2019-02-07T00:00:00"/>
    <d v="1899-12-30T09:08:00"/>
    <n v="111"/>
    <x v="2"/>
    <n v="20.329999999999998"/>
    <n v="1.55"/>
    <n v="28.59"/>
    <n v="2.86"/>
    <n v="31.45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BELCONNEN WOOLWORTHS S/STN"/>
    <s v="CALTEX Australia - Fuel"/>
    <n v="7071340000000000"/>
    <d v="2019-03-06T00:00:00"/>
    <d v="1899-12-30T07:44:00"/>
    <n v="100"/>
    <x v="2"/>
    <n v="20.3"/>
    <n v="1.56"/>
    <n v="28.74"/>
    <n v="2.88"/>
    <n v="31.62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BELCONNEN WOOLWORTHS S/STN"/>
    <s v="CALTEX Australia - Fuel"/>
    <n v="7071340000000000"/>
    <d v="2019-03-26T00:00:00"/>
    <d v="1899-12-30T07:43:00"/>
    <n v="108"/>
    <x v="2"/>
    <n v="11.44"/>
    <n v="1.52"/>
    <n v="15.84"/>
    <n v="1.59"/>
    <n v="17.43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4-03T00:00:00"/>
    <d v="1899-12-30T07:50:00"/>
    <n v="115"/>
    <x v="2"/>
    <n v="19.739999999999998"/>
    <n v="1.52"/>
    <n v="27.33"/>
    <n v="2.74"/>
    <n v="30.07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4-10T00:00:00"/>
    <d v="1899-12-30T07:43:00"/>
    <n v="120"/>
    <x v="2"/>
    <n v="36.42"/>
    <n v="1.6"/>
    <n v="52.87"/>
    <n v="5.29"/>
    <n v="58.16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4-17T00:00:00"/>
    <d v="1899-12-30T13:17:00"/>
    <n v="130"/>
    <x v="2"/>
    <n v="36.520000000000003"/>
    <n v="1.6"/>
    <n v="53.02"/>
    <n v="5.31"/>
    <n v="58.33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5-14T00:00:00"/>
    <d v="1899-12-30T07:38:00"/>
    <n v="15"/>
    <x v="2"/>
    <n v="20.85"/>
    <n v="1.62"/>
    <n v="30.65"/>
    <n v="3.07"/>
    <n v="33.72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5-16T00:00:00"/>
    <d v="1899-12-30T07:58:00"/>
    <n v="15"/>
    <x v="2"/>
    <n v="13.03"/>
    <n v="1.62"/>
    <n v="19.149999999999999"/>
    <n v="1.92"/>
    <n v="21.07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5-31T00:00:00"/>
    <d v="1899-12-30T08:28:00"/>
    <n v="15"/>
    <x v="2"/>
    <n v="19.7"/>
    <n v="1.62"/>
    <n v="28.95"/>
    <n v="2.9"/>
    <n v="31.85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6-04T00:00:00"/>
    <d v="1899-12-30T15:09:00"/>
    <n v="17"/>
    <x v="2"/>
    <n v="15.69"/>
    <n v="1.62"/>
    <n v="23.06"/>
    <n v="2.31"/>
    <n v="25.37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6-14T00:00:00"/>
    <d v="1899-12-30T13:51:00"/>
    <n v="16"/>
    <x v="2"/>
    <n v="16.78"/>
    <n v="1.59"/>
    <n v="24.21"/>
    <n v="2.4300000000000002"/>
    <n v="26.64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7-10T00:00:00"/>
    <d v="1899-12-30T15:32:00"/>
    <n v="10"/>
    <x v="2"/>
    <n v="16.96"/>
    <n v="1.57"/>
    <n v="24.16"/>
    <n v="2.42"/>
    <n v="26.58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7-12T00:00:00"/>
    <d v="1899-12-30T07:48:00"/>
    <n v="245"/>
    <x v="2"/>
    <n v="19.32"/>
    <n v="1.57"/>
    <n v="27.52"/>
    <n v="2.76"/>
    <n v="30.28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7-19T00:00:00"/>
    <d v="1899-12-30T11:32:00"/>
    <n v="248"/>
    <x v="2"/>
    <n v="11.63"/>
    <n v="1.57"/>
    <n v="16.559999999999999"/>
    <n v="1.66"/>
    <n v="18.22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8-06T00:00:00"/>
    <d v="1899-12-30T15:20:00"/>
    <n v="253"/>
    <x v="2"/>
    <n v="14.33"/>
    <n v="1.57"/>
    <n v="20.420000000000002"/>
    <n v="2.0499999999999998"/>
    <n v="22.47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8-15T00:00:00"/>
    <d v="1899-12-30T11:51:00"/>
    <n v="258"/>
    <x v="2"/>
    <n v="18.02"/>
    <n v="1.57"/>
    <n v="25.67"/>
    <n v="2.57"/>
    <n v="28.24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8-27T00:00:00"/>
    <d v="1899-12-30T15:19:00"/>
    <n v="263"/>
    <x v="2"/>
    <n v="18.16"/>
    <n v="1.57"/>
    <n v="25.87"/>
    <n v="2.59"/>
    <n v="28.46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9-05T00:00:00"/>
    <d v="1899-12-30T11:48:00"/>
    <n v="269"/>
    <x v="2"/>
    <n v="11.17"/>
    <n v="1.57"/>
    <n v="15.91"/>
    <n v="1.6"/>
    <n v="17.510000000000002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9-18T00:00:00"/>
    <d v="1899-12-30T07:33:00"/>
    <n v="274"/>
    <x v="2"/>
    <n v="20.54"/>
    <n v="1.57"/>
    <n v="29.26"/>
    <n v="2.93"/>
    <n v="32.19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9-20T00:00:00"/>
    <d v="1899-12-30T11:09:00"/>
    <n v="390"/>
    <x v="2"/>
    <n v="19.13"/>
    <n v="1.59"/>
    <n v="27.6"/>
    <n v="2.77"/>
    <n v="30.37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10-01T00:00:00"/>
    <d v="1899-12-30T11:41:00"/>
    <n v="191"/>
    <x v="2"/>
    <n v="9.2799999999999994"/>
    <n v="1.64"/>
    <n v="13.81"/>
    <n v="1.39"/>
    <n v="15.2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10-04T00:00:00"/>
    <d v="1899-12-30T14:20:00"/>
    <n v="296"/>
    <x v="2"/>
    <n v="18.239999999999998"/>
    <n v="1.64"/>
    <n v="27.15"/>
    <n v="2.72"/>
    <n v="29.87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10-11T00:00:00"/>
    <d v="1899-12-30T13:52:00"/>
    <n v="190"/>
    <x v="2"/>
    <n v="9.51"/>
    <n v="1.64"/>
    <n v="14.15"/>
    <n v="1.42"/>
    <n v="15.57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10-18T00:00:00"/>
    <d v="1899-12-30T11:39:00"/>
    <n v="195"/>
    <x v="2"/>
    <n v="11.89"/>
    <n v="1.64"/>
    <n v="17.690000000000001"/>
    <n v="1.77"/>
    <n v="19.46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10-28T00:00:00"/>
    <d v="1899-12-30T15:13:00"/>
    <n v="297"/>
    <x v="2"/>
    <n v="12.71"/>
    <n v="1.64"/>
    <n v="18.920000000000002"/>
    <n v="1.9"/>
    <n v="20.82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11-07T00:00:00"/>
    <d v="1899-12-30T14:36:00"/>
    <n v="298"/>
    <x v="2"/>
    <n v="15.16"/>
    <n v="1.64"/>
    <n v="22.56"/>
    <n v="2.2599999999999998"/>
    <n v="24.82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11-15T00:00:00"/>
    <d v="1899-12-30T10:52:00"/>
    <n v="307"/>
    <x v="2"/>
    <n v="17.350000000000001"/>
    <n v="1.64"/>
    <n v="25.82"/>
    <n v="2.59"/>
    <n v="28.41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11-21T00:00:00"/>
    <d v="1899-12-30T11:46:00"/>
    <n v="314"/>
    <x v="2"/>
    <n v="19.350000000000001"/>
    <n v="1.64"/>
    <n v="28.8"/>
    <n v="2.89"/>
    <n v="31.69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11-28T00:00:00"/>
    <d v="1899-12-30T13:15:00"/>
    <n v="316"/>
    <x v="2"/>
    <n v="11.02"/>
    <n v="1.64"/>
    <n v="16.399999999999999"/>
    <n v="1.65"/>
    <n v="18.05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12-13T00:00:00"/>
    <d v="1899-12-30T11:29:00"/>
    <n v="320"/>
    <x v="2"/>
    <n v="17.329999999999998"/>
    <n v="1.64"/>
    <n v="25.79"/>
    <n v="2.58"/>
    <n v="28.37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BELCONNEN WOOLWORTHS S/STN"/>
    <s v="CALTEX Australia - Fuel"/>
    <n v="7071340000000000"/>
    <d v="2019-01-10T00:00:00"/>
    <d v="1899-12-30T10:29:00"/>
    <n v="10506"/>
    <x v="0"/>
    <n v="64.709999999999994"/>
    <n v="1.45"/>
    <n v="85.42"/>
    <n v="8.5500000000000007"/>
    <n v="93.97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BELCONNEN WOOLWORTHS S/STN"/>
    <s v="CALTEX Australia - Fuel"/>
    <n v="7071340000000000"/>
    <d v="2019-01-24T00:00:00"/>
    <d v="1899-12-30T10:39:00"/>
    <n v="10990"/>
    <x v="0"/>
    <n v="60.09"/>
    <n v="1.45"/>
    <n v="79.319999999999993"/>
    <n v="7.94"/>
    <n v="87.26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BELCONNEN WOOLWORTHS S/STN"/>
    <s v="CALTEX Australia - Fuel"/>
    <n v="7071340000000000"/>
    <d v="2019-02-04T00:00:00"/>
    <d v="1899-12-30T15:32:00"/>
    <n v="11521"/>
    <x v="0"/>
    <n v="60.18"/>
    <n v="1.45"/>
    <n v="79.44"/>
    <n v="7.95"/>
    <n v="87.39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BELCONNEN WOOLWORTHS S/STN"/>
    <s v="CALTEX Australia - Fuel"/>
    <n v="7071340000000000"/>
    <d v="2019-02-14T00:00:00"/>
    <d v="1899-12-30T10:09:00"/>
    <n v="12049"/>
    <x v="0"/>
    <n v="62.71"/>
    <n v="1.45"/>
    <n v="82.77"/>
    <n v="8.2799999999999994"/>
    <n v="91.05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BELCONNEN WOOLWORTHS S/STN"/>
    <s v="CALTEX Australia - Fuel"/>
    <n v="7071340000000000"/>
    <d v="2019-02-26T00:00:00"/>
    <d v="1899-12-30T15:08:00"/>
    <n v="12591"/>
    <x v="0"/>
    <n v="64.72"/>
    <n v="1.45"/>
    <n v="85.43"/>
    <n v="8.5500000000000007"/>
    <n v="93.98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BELCONNEN WOOLWORTHS S/STN"/>
    <s v="CALTEX Australia - Fuel"/>
    <n v="7071340000000000"/>
    <d v="2019-03-08T00:00:00"/>
    <d v="1899-12-30T11:09:00"/>
    <n v="13114"/>
    <x v="0"/>
    <n v="62.64"/>
    <n v="1.47"/>
    <n v="83.83"/>
    <n v="8.39"/>
    <n v="92.22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BELCONNEN WOOLWORTHS S/STN"/>
    <s v="CALTEX Australia - Fuel"/>
    <n v="7071340000000000"/>
    <d v="2019-03-26T00:00:00"/>
    <d v="1899-12-30T14:40:00"/>
    <n v="13688"/>
    <x v="0"/>
    <n v="65.150000000000006"/>
    <n v="1.5"/>
    <n v="88.96"/>
    <n v="8.9"/>
    <n v="97.86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4-03T00:00:00"/>
    <d v="1899-12-30T14:50:00"/>
    <n v="14205"/>
    <x v="0"/>
    <n v="55.21"/>
    <n v="1.5"/>
    <n v="75.39"/>
    <n v="7.54"/>
    <n v="82.93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4-16T00:00:00"/>
    <d v="1899-12-30T14:53:00"/>
    <n v="14758"/>
    <x v="0"/>
    <n v="60.61"/>
    <n v="1.5"/>
    <n v="82.76"/>
    <n v="8.2799999999999994"/>
    <n v="91.04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5-10T00:00:00"/>
    <d v="1899-12-30T09:32:00"/>
    <n v="15368"/>
    <x v="0"/>
    <n v="65.180000000000007"/>
    <n v="1.5"/>
    <n v="89"/>
    <n v="8.91"/>
    <n v="97.91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5-24T00:00:00"/>
    <d v="1899-12-30T11:41:00"/>
    <n v="15956"/>
    <x v="0"/>
    <n v="62.17"/>
    <n v="1.5"/>
    <n v="84.89"/>
    <n v="8.49"/>
    <n v="93.38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6-07T00:00:00"/>
    <d v="1899-12-30T10:32:00"/>
    <n v="16515"/>
    <x v="0"/>
    <n v="62.26"/>
    <n v="1.5"/>
    <n v="85.01"/>
    <n v="8.51"/>
    <n v="93.52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6-15T00:00:00"/>
    <d v="1899-12-30T13:40:00"/>
    <n v="17053"/>
    <x v="0"/>
    <n v="51.44"/>
    <n v="1.5"/>
    <n v="70.239999999999995"/>
    <n v="7.03"/>
    <n v="77.27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7-02T00:00:00"/>
    <d v="1899-12-30T10:37:00"/>
    <n v="17584"/>
    <x v="0"/>
    <n v="63.91"/>
    <n v="1.5"/>
    <n v="87.26"/>
    <n v="8.73"/>
    <n v="95.99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7-17T00:00:00"/>
    <d v="1899-12-30T11:21:00"/>
    <n v="18166"/>
    <x v="0"/>
    <n v="66.819999999999993"/>
    <n v="1.5"/>
    <n v="91.24"/>
    <n v="9.1300000000000008"/>
    <n v="100.37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8-20T00:00:00"/>
    <d v="1899-12-30T08:43:00"/>
    <n v="19310"/>
    <x v="0"/>
    <n v="65.86"/>
    <n v="1.5"/>
    <n v="89.93"/>
    <n v="9"/>
    <n v="98.93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9-03T00:00:00"/>
    <d v="1899-12-30T11:19:00"/>
    <n v="19868"/>
    <x v="0"/>
    <n v="61.33"/>
    <n v="1.5"/>
    <n v="83.75"/>
    <n v="8.3800000000000008"/>
    <n v="92.13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9-16T00:00:00"/>
    <d v="1899-12-30T13:56:00"/>
    <n v="20448"/>
    <x v="0"/>
    <n v="62.92"/>
    <n v="1.5"/>
    <n v="85.92"/>
    <n v="8.6"/>
    <n v="94.52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10-02T00:00:00"/>
    <d v="1899-12-30T09:58:00"/>
    <n v="21028"/>
    <x v="0"/>
    <n v="62.52"/>
    <n v="1.53"/>
    <n v="87.07"/>
    <n v="8.7100000000000009"/>
    <n v="95.78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10-15T00:00:00"/>
    <d v="1899-12-30T14:33:00"/>
    <n v="21571"/>
    <x v="0"/>
    <n v="57.6"/>
    <n v="1.53"/>
    <n v="80.22"/>
    <n v="8.0299999999999994"/>
    <n v="88.25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10-28T00:00:00"/>
    <d v="1899-12-30T13:42:00"/>
    <n v="22150"/>
    <x v="0"/>
    <n v="58.95"/>
    <n v="1.53"/>
    <n v="82.1"/>
    <n v="8.2200000000000006"/>
    <n v="90.32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11-08T00:00:00"/>
    <d v="1899-12-30T10:21:00"/>
    <n v="22702"/>
    <x v="0"/>
    <n v="62.38"/>
    <n v="1.53"/>
    <n v="86.88"/>
    <n v="8.69"/>
    <n v="95.57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11-20T00:00:00"/>
    <d v="1899-12-30T11:41:00"/>
    <n v="23258"/>
    <x v="0"/>
    <n v="63.09"/>
    <n v="1.53"/>
    <n v="87.86"/>
    <n v="8.7899999999999991"/>
    <n v="96.65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12-04T00:00:00"/>
    <d v="1899-12-30T11:58:00"/>
    <n v="23842"/>
    <x v="0"/>
    <n v="63.49"/>
    <n v="1.53"/>
    <n v="88.43"/>
    <n v="8.85"/>
    <n v="97.28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12-19T00:00:00"/>
    <d v="1899-12-30T13:39:00"/>
    <n v="24437"/>
    <x v="0"/>
    <n v="59.81"/>
    <n v="1.53"/>
    <n v="83.3"/>
    <n v="8.34"/>
    <n v="91.64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KAMBAH CALTEX WOOLWORTHS"/>
    <s v="CALTEX Australia - Fuel"/>
    <n v="7071340000000000"/>
    <d v="2019-08-02T00:00:00"/>
    <d v="1899-12-30T10:35:00"/>
    <n v="18721"/>
    <x v="0"/>
    <n v="62.28"/>
    <n v="1.52"/>
    <n v="86.17"/>
    <n v="8.6199999999999992"/>
    <n v="94.79"/>
  </r>
  <r>
    <x v="431"/>
    <s v="ACT TCCS - PTS - CS - Urban Treescapes - Nicholls Depot"/>
    <n v="320528"/>
    <m/>
    <s v="Passenger"/>
    <n v="224720"/>
    <m/>
    <s v="FUEL CARD"/>
    <s v="FUEL CARD"/>
    <s v="Fuel Card"/>
    <s v="BELCONNEN WOOLWORTHS S/STN"/>
    <s v="CALTEX Australia - Fuel"/>
    <n v="7071340000000000"/>
    <d v="2019-01-09T00:00:00"/>
    <d v="1899-12-30T15:13:00"/>
    <n v="53"/>
    <x v="2"/>
    <n v="16.97"/>
    <n v="1.56"/>
    <n v="24.02"/>
    <n v="2.41"/>
    <n v="26.43"/>
  </r>
  <r>
    <x v="431"/>
    <s v="ACT TCCS - PTS - CS - Urban Treescapes - Nicholls Depot"/>
    <n v="320528"/>
    <m/>
    <s v="Passenger"/>
    <n v="224720"/>
    <m/>
    <s v="FUEL CARD"/>
    <s v="FUEL CARD"/>
    <s v="Fuel Card"/>
    <s v="CALTEX NICHOLLS STAR MART"/>
    <s v="CALTEX Australia - Fuel"/>
    <n v="7071340000000000"/>
    <d v="2019-01-16T00:00:00"/>
    <d v="1899-12-30T00:35:00"/>
    <n v="60"/>
    <x v="4"/>
    <n v="59.04"/>
    <n v="1.52"/>
    <n v="81.42"/>
    <n v="8.15"/>
    <n v="89.57"/>
  </r>
  <r>
    <x v="431"/>
    <s v="ACT TCCS - PTS - CS - Urban Treescapes - Nicholls Depot"/>
    <n v="320528"/>
    <m/>
    <s v="Passenger"/>
    <n v="224720"/>
    <m/>
    <s v="FUEL CARD"/>
    <s v="FUEL CARD"/>
    <s v="Fuel Card"/>
    <s v="CALTEX NICHOLLS STAR MART"/>
    <s v="CALTEX Australia - Fuel"/>
    <n v="7071340000000000"/>
    <d v="2019-02-14T00:00:00"/>
    <d v="1899-12-30T06:49:00"/>
    <n v="15"/>
    <x v="4"/>
    <n v="15.85"/>
    <n v="1.47"/>
    <n v="21.14"/>
    <n v="2.12"/>
    <n v="23.26"/>
  </r>
  <r>
    <x v="431"/>
    <s v="ACT TCCS - PTS - CS - Urban Treescapes - Nicholls Depot"/>
    <n v="320528"/>
    <m/>
    <s v="Passenger"/>
    <n v="224720"/>
    <m/>
    <s v="FUEL CARD"/>
    <s v="FUEL CARD"/>
    <s v="Fuel Card"/>
    <s v="CALTEX NICHOLLS STAR MART"/>
    <s v="CALTEX Australia - Fuel"/>
    <n v="7071340000000000"/>
    <d v="2019-03-19T00:00:00"/>
    <d v="1899-12-30T08:14:00"/>
    <n v="67"/>
    <x v="2"/>
    <n v="15.03"/>
    <n v="1.53"/>
    <n v="20.86"/>
    <n v="2.09"/>
    <n v="22.95"/>
  </r>
  <r>
    <x v="431"/>
    <s v="ACT TCCS - PTS - CS - Urban Treescapes - Nicholls Depot"/>
    <n v="320528"/>
    <m/>
    <s v="Passenger"/>
    <n v="224720"/>
    <m/>
    <s v="FUEL CARD"/>
    <s v="FUEL CARD"/>
    <s v="Fuel Card"/>
    <s v="CALTEX NICHOLLS STAR MART"/>
    <s v="CALTEX Australia - Fuel"/>
    <n v="7071340000000000"/>
    <d v="2019-03-28T00:00:00"/>
    <d v="1899-12-30T11:29:00"/>
    <n v="72"/>
    <x v="4"/>
    <n v="17.11"/>
    <n v="1.45"/>
    <n v="22.6"/>
    <n v="2.27"/>
    <n v="24.87"/>
  </r>
  <r>
    <x v="431"/>
    <s v="ACT TCCS - PTS - CS - Urban Treescapes - Nicholls Depot"/>
    <n v="320528"/>
    <m/>
    <s v="Passenger"/>
    <n v="224720"/>
    <m/>
    <s v="FUEL CARD"/>
    <s v="FUEL CARD"/>
    <s v="Fuel Card"/>
    <s v="CALTEX NICHOLLS STAR MART"/>
    <s v="CALTEX Australia - Fuel"/>
    <n v="7071340000000000"/>
    <d v="2019-05-14T00:00:00"/>
    <d v="1899-12-30T13:47:00"/>
    <n v="94"/>
    <x v="4"/>
    <n v="9.7100000000000009"/>
    <n v="1.55"/>
    <n v="13.65"/>
    <n v="1.37"/>
    <n v="15.02"/>
  </r>
  <r>
    <x v="431"/>
    <s v="ACT TCCS - PTS - CS - Urban Treescapes - Nicholls Depot"/>
    <n v="320528"/>
    <m/>
    <s v="Passenger"/>
    <n v="224720"/>
    <m/>
    <s v="FUEL CARD"/>
    <s v="FUEL CARD"/>
    <s v="Fuel Card"/>
    <s v="CALTEX NICHOLLS STAR MART"/>
    <s v="CALTEX Australia - Fuel"/>
    <n v="7071340000000000"/>
    <d v="2019-06-07T00:00:00"/>
    <d v="1899-12-30T00:42:00"/>
    <m/>
    <x v="4"/>
    <n v="16.649999999999999"/>
    <n v="1.53"/>
    <n v="23.13"/>
    <n v="2.3199999999999998"/>
    <n v="25.45"/>
  </r>
  <r>
    <x v="431"/>
    <s v="ACT TCCS - PTS - CS - Urban Treescapes - Nicholls Depot"/>
    <n v="320528"/>
    <m/>
    <s v="Passenger"/>
    <n v="224720"/>
    <m/>
    <s v="FUEL CARD"/>
    <s v="FUEL CARD"/>
    <s v="Fuel Card"/>
    <s v="CALTEX NICHOLLS STAR MART"/>
    <s v="CALTEX Australia - Fuel"/>
    <n v="7071340000000000"/>
    <d v="2019-06-17T00:00:00"/>
    <d v="1899-12-30T11:02:00"/>
    <m/>
    <x v="4"/>
    <n v="14.37"/>
    <n v="1.52"/>
    <n v="19.899999999999999"/>
    <n v="2"/>
    <n v="21.9"/>
  </r>
  <r>
    <x v="431"/>
    <s v="ACT TCCS - PTS - CS - Urban Treescapes - Nicholls Depot"/>
    <n v="320528"/>
    <m/>
    <s v="Passenger"/>
    <n v="224720"/>
    <m/>
    <s v="FUEL CARD"/>
    <s v="FUEL CARD"/>
    <s v="Fuel Card"/>
    <s v="CALTEX NICHOLLS STAR MART"/>
    <s v="CALTEX Australia - Fuel"/>
    <n v="7071340000000000"/>
    <d v="2019-07-02T00:00:00"/>
    <d v="1899-12-30T13:14:00"/>
    <m/>
    <x v="4"/>
    <n v="16.41"/>
    <n v="1.51"/>
    <n v="22.57"/>
    <n v="2.2599999999999998"/>
    <n v="24.83"/>
  </r>
  <r>
    <x v="431"/>
    <s v="ACT TCCS - PTS - CS - Urban Treescapes - Nicholls Depot"/>
    <n v="320528"/>
    <m/>
    <s v="Passenger"/>
    <n v="224720"/>
    <m/>
    <s v="FUEL CARD"/>
    <s v="FUEL CARD"/>
    <s v="Fuel Card"/>
    <s v="CALTEX NICHOLLS STAR MART"/>
    <s v="CALTEX Australia - Fuel"/>
    <n v="7071340000000000"/>
    <d v="2019-07-24T00:00:00"/>
    <d v="1899-12-30T13:31:00"/>
    <m/>
    <x v="4"/>
    <n v="36.200000000000003"/>
    <n v="1.52"/>
    <n v="49.93"/>
    <n v="5"/>
    <n v="54.93"/>
  </r>
  <r>
    <x v="431"/>
    <s v="ACT TCCS - PTS - CS - Urban Treescapes - Nicholls Depot"/>
    <n v="320528"/>
    <m/>
    <s v="Passenger"/>
    <n v="224720"/>
    <m/>
    <s v="FUEL CARD"/>
    <s v="FUEL CARD"/>
    <s v="Fuel Card"/>
    <s v="CALTEX NICHOLLS STAR MART"/>
    <s v="CALTEX Australia - Fuel"/>
    <n v="7071340000000000"/>
    <d v="2019-08-06T00:00:00"/>
    <d v="1899-12-30T13:10:00"/>
    <n v="1234"/>
    <x v="1"/>
    <n v="16.84"/>
    <n v="1.37"/>
    <n v="21"/>
    <n v="2.11"/>
    <n v="23.11"/>
  </r>
  <r>
    <x v="431"/>
    <s v="ACT TCCS - PTS - CS - Urban Treescapes - Nicholls Depot"/>
    <n v="320528"/>
    <m/>
    <s v="Passenger"/>
    <n v="224720"/>
    <m/>
    <s v="FUEL CARD"/>
    <s v="FUEL CARD"/>
    <s v="Fuel Card"/>
    <s v="CALTEX NICHOLLS STAR MART"/>
    <s v="CALTEX Australia - Fuel"/>
    <n v="7071340000000000"/>
    <d v="2019-08-21T00:00:00"/>
    <d v="1899-12-30T13:07:00"/>
    <n v="129"/>
    <x v="2"/>
    <n v="23.19"/>
    <n v="1.58"/>
    <n v="33.25"/>
    <n v="3.33"/>
    <n v="36.58"/>
  </r>
  <r>
    <x v="431"/>
    <s v="ACT TCCS - PTS - CS - Urban Treescapes - Nicholls Depot"/>
    <n v="320528"/>
    <m/>
    <s v="Passenger"/>
    <n v="224720"/>
    <m/>
    <s v="FUEL CARD"/>
    <s v="FUEL CARD"/>
    <s v="Fuel Card"/>
    <s v="CALTEX NICHOLLS STAR MART"/>
    <s v="CALTEX Australia - Fuel"/>
    <n v="7071340000000000"/>
    <d v="2019-08-29T00:00:00"/>
    <d v="1899-12-30T14:42:00"/>
    <n v="135"/>
    <x v="2"/>
    <n v="15.71"/>
    <n v="1.58"/>
    <n v="22.52"/>
    <n v="2.2599999999999998"/>
    <n v="24.78"/>
  </r>
  <r>
    <x v="431"/>
    <s v="ACT TCCS - PTS - CS - Urban Treescapes - Nicholls Depot"/>
    <n v="320528"/>
    <m/>
    <s v="Passenger"/>
    <n v="224720"/>
    <m/>
    <s v="FUEL CARD"/>
    <s v="FUEL CARD"/>
    <s v="Fuel Card"/>
    <s v="CALTEX NICHOLLS STAR MART"/>
    <s v="CALTEX Australia - Fuel"/>
    <n v="7071340000000000"/>
    <d v="2019-09-25T00:00:00"/>
    <d v="1899-12-30T10:52:00"/>
    <m/>
    <x v="2"/>
    <n v="19.47"/>
    <n v="1.66"/>
    <n v="29.33"/>
    <n v="2.94"/>
    <n v="32.270000000000003"/>
  </r>
  <r>
    <x v="431"/>
    <s v="ACT TCCS - PTS - CS - Urban Treescapes - Nicholls Depot"/>
    <n v="320528"/>
    <m/>
    <s v="Passenger"/>
    <n v="224720"/>
    <m/>
    <s v="FUEL CARD"/>
    <s v="FUEL CARD"/>
    <s v="Fuel Card"/>
    <s v="CALTEX NICHOLLS STAR MART"/>
    <s v="CALTEX Australia - Fuel"/>
    <n v="7071340000000000"/>
    <d v="2019-10-02T00:00:00"/>
    <d v="1899-12-30T00:52:00"/>
    <n v="1"/>
    <x v="1"/>
    <n v="53.53"/>
    <n v="1.45"/>
    <n v="70.66"/>
    <n v="7.07"/>
    <n v="77.73"/>
  </r>
  <r>
    <x v="431"/>
    <s v="ACT TCCS - PTS - CS - Urban Treescapes - Nicholls Depot"/>
    <n v="320528"/>
    <m/>
    <s v="Passenger"/>
    <n v="224720"/>
    <m/>
    <s v="FUEL CARD"/>
    <s v="FUEL CARD"/>
    <s v="Fuel Card"/>
    <s v="CALTEX NICHOLLS STAR MART"/>
    <s v="CALTEX Australia - Fuel"/>
    <n v="7071340000000000"/>
    <d v="2019-10-28T00:00:00"/>
    <d v="1899-12-30T11:42:00"/>
    <m/>
    <x v="2"/>
    <n v="39.520000000000003"/>
    <n v="1.66"/>
    <n v="59.53"/>
    <n v="5.96"/>
    <n v="65.489999999999995"/>
  </r>
  <r>
    <x v="431"/>
    <s v="ACT TCCS - PTS - CS - Urban Treescapes - Nicholls Depot"/>
    <n v="320528"/>
    <m/>
    <s v="Passenger"/>
    <n v="224720"/>
    <m/>
    <s v="FUEL CARD"/>
    <s v="FUEL CARD"/>
    <s v="Fuel Card"/>
    <s v="CALTEX NICHOLLS STAR MART"/>
    <s v="CALTEX Australia - Fuel"/>
    <n v="7071340000000000"/>
    <d v="2019-10-30T00:00:00"/>
    <d v="1899-12-30T07:26:00"/>
    <m/>
    <x v="2"/>
    <n v="39.03"/>
    <n v="1.66"/>
    <n v="58.79"/>
    <n v="5.88"/>
    <n v="64.67"/>
  </r>
  <r>
    <x v="431"/>
    <s v="ACT TCCS - PTS - CS - Urban Treescapes - Nicholls Depot"/>
    <n v="320528"/>
    <m/>
    <s v="Passenger"/>
    <n v="224720"/>
    <m/>
    <s v="FUEL CARD"/>
    <s v="FUEL CARD"/>
    <s v="Fuel Card"/>
    <s v="EG FUELCO 1560 GUNGAHLIN"/>
    <s v="CALTEX Australia - Fuel"/>
    <n v="7071340000000000"/>
    <d v="2019-04-11T00:00:00"/>
    <d v="1899-12-30T11:24:00"/>
    <n v="74"/>
    <x v="4"/>
    <n v="9.19"/>
    <n v="1.49"/>
    <n v="12.43"/>
    <n v="1.25"/>
    <n v="13.68"/>
  </r>
  <r>
    <x v="431"/>
    <s v="ACT TCCS - PTS - CS - Urban Treescapes - Nicholls Depot"/>
    <n v="320528"/>
    <m/>
    <s v="Passenger"/>
    <n v="224720"/>
    <m/>
    <s v="FUEL CARD"/>
    <s v="FUEL CARD"/>
    <s v="Fuel Card"/>
    <s v="EG FUELCO 1560 GUNGAHLIN"/>
    <s v="CALTEX Australia - Fuel"/>
    <n v="7071340000000000"/>
    <d v="2019-04-30T00:00:00"/>
    <d v="1899-12-30T10:07:00"/>
    <n v="78"/>
    <x v="4"/>
    <n v="11.89"/>
    <n v="1.53"/>
    <n v="16.510000000000002"/>
    <n v="1.66"/>
    <n v="18.170000000000002"/>
  </r>
  <r>
    <x v="431"/>
    <s v="ACT TCCS - PTS - CS - Urban Treescapes - Nicholls Depot"/>
    <n v="320528"/>
    <m/>
    <s v="Passenger"/>
    <n v="224720"/>
    <m/>
    <s v="FUEL CARD"/>
    <s v="FUEL CARD"/>
    <s v="Fuel Card"/>
    <s v="EG FUELCO 1560 GUNGAHLIN"/>
    <s v="CALTEX Australia - Fuel"/>
    <n v="7071340000000000"/>
    <d v="2019-06-05T00:00:00"/>
    <d v="1899-12-30T09:21:00"/>
    <m/>
    <x v="1"/>
    <n v="40"/>
    <n v="1.4"/>
    <n v="50.98"/>
    <n v="5.0999999999999996"/>
    <n v="56.08"/>
  </r>
  <r>
    <x v="431"/>
    <s v="ACT TCCS - PTS - CS - Urban Treescapes - Nicholls Depot"/>
    <n v="320528"/>
    <m/>
    <s v="Passenger"/>
    <n v="224720"/>
    <m/>
    <s v="FUEL CARD"/>
    <s v="FUEL CARD"/>
    <s v="Fuel Card"/>
    <s v="GUNGAHLIN WOOLWORTHS S/STN"/>
    <s v="CALTEX Australia - Fuel"/>
    <n v="7071340000000000"/>
    <d v="2019-03-12T00:00:00"/>
    <d v="1899-12-30T11:37:00"/>
    <n v="82"/>
    <x v="4"/>
    <n v="17.5"/>
    <n v="1.46"/>
    <n v="23.18"/>
    <n v="2.3199999999999998"/>
    <n v="25.5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CALTEX NICHOLLS STAR MART"/>
    <s v="CALTEX Australia - Fuel"/>
    <n v="7071340000000000"/>
    <d v="2019-01-22T00:00:00"/>
    <d v="1899-12-30T07:02:00"/>
    <n v="12205"/>
    <x v="0"/>
    <n v="61"/>
    <n v="1.41"/>
    <n v="78.3"/>
    <n v="7.84"/>
    <n v="86.14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CALTEX NICHOLLS STAR MART"/>
    <s v="CALTEX Australia - Fuel"/>
    <n v="7071340000000000"/>
    <d v="2019-02-11T00:00:00"/>
    <d v="1899-12-30T10:10:00"/>
    <n v="12678"/>
    <x v="0"/>
    <n v="68.099999999999994"/>
    <n v="1.42"/>
    <n v="88.04"/>
    <n v="8.81"/>
    <n v="96.85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CALTEX NICHOLLS STAR MART"/>
    <s v="CALTEX Australia - Fuel"/>
    <n v="7071340000000000"/>
    <d v="2019-02-27T00:00:00"/>
    <d v="1899-12-30T07:01:00"/>
    <n v="13218"/>
    <x v="0"/>
    <n v="66.150000000000006"/>
    <n v="1.42"/>
    <n v="85.52"/>
    <n v="8.56"/>
    <n v="94.08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CALTEX NICHOLLS STAR MART"/>
    <s v="CALTEX Australia - Fuel"/>
    <n v="7071340000000000"/>
    <d v="2019-04-02T00:00:00"/>
    <d v="1899-12-30T13:34:00"/>
    <n v="14866"/>
    <x v="0"/>
    <n v="62.3"/>
    <n v="1.5"/>
    <n v="85.06"/>
    <n v="8.51"/>
    <n v="93.57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CALTEX NICHOLLS STAR MART"/>
    <s v="CALTEX Australia - Fuel"/>
    <n v="7071340000000000"/>
    <d v="2019-05-21T00:00:00"/>
    <d v="1899-12-30T08:06:00"/>
    <n v="16333"/>
    <x v="0"/>
    <n v="55.05"/>
    <n v="1.5"/>
    <n v="75.17"/>
    <n v="7.52"/>
    <n v="82.69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CALTEX NICHOLLS STAR MART"/>
    <s v="CALTEX Australia - Fuel"/>
    <n v="7071340000000000"/>
    <d v="2019-06-21T00:00:00"/>
    <d v="1899-12-30T10:56:00"/>
    <n v="17513"/>
    <x v="0"/>
    <n v="71"/>
    <n v="1.45"/>
    <n v="93.59"/>
    <n v="9.36"/>
    <n v="102.95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CALTEX NICHOLLS STAR MART"/>
    <s v="CALTEX Australia - Fuel"/>
    <n v="7071340000000000"/>
    <d v="2019-08-02T00:00:00"/>
    <d v="1899-12-30T07:39:00"/>
    <m/>
    <x v="0"/>
    <n v="63.97"/>
    <n v="1.47"/>
    <n v="85.6"/>
    <n v="8.57"/>
    <n v="94.17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CALTEX NICHOLLS STAR MART"/>
    <s v="CALTEX Australia - Fuel"/>
    <n v="7071340000000000"/>
    <d v="2019-08-24T00:00:00"/>
    <d v="1899-12-30T00:30:00"/>
    <n v="5210"/>
    <x v="0"/>
    <n v="67.62"/>
    <n v="1.48"/>
    <n v="91.1"/>
    <n v="9.1199999999999992"/>
    <n v="100.22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CALTEX NICHOLLS STAR MART"/>
    <s v="CALTEX Australia - Fuel"/>
    <n v="7071340000000000"/>
    <d v="2019-09-04T00:00:00"/>
    <d v="1899-12-30T09:01:00"/>
    <m/>
    <x v="0"/>
    <n v="71.88"/>
    <n v="1.45"/>
    <n v="94.88"/>
    <n v="9.49"/>
    <n v="104.37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CALTEX NICHOLLS STAR MART"/>
    <s v="CALTEX Australia - Fuel"/>
    <n v="7071340000000000"/>
    <d v="2019-09-16T00:00:00"/>
    <d v="1899-12-30T14:40:00"/>
    <n v="1520"/>
    <x v="0"/>
    <n v="52.12"/>
    <n v="1.45"/>
    <n v="68.8"/>
    <n v="6.89"/>
    <n v="75.69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CALTEX NICHOLLS STAR MART"/>
    <s v="CALTEX Australia - Fuel"/>
    <n v="7071340000000000"/>
    <d v="2019-10-08T00:00:00"/>
    <d v="1899-12-30T13:30:00"/>
    <n v="22726"/>
    <x v="0"/>
    <n v="71.37"/>
    <n v="1.5"/>
    <n v="97.45"/>
    <n v="9.75"/>
    <n v="107.2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CALTEX NICHOLLS STAR MART"/>
    <s v="CALTEX Australia - Fuel"/>
    <n v="7071340000000000"/>
    <d v="2019-10-17T00:00:00"/>
    <d v="1899-12-30T11:16:00"/>
    <n v="23338"/>
    <x v="0"/>
    <n v="71.650000000000006"/>
    <n v="1.5"/>
    <n v="97.84"/>
    <n v="9.7899999999999991"/>
    <n v="107.63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CALTEX NICHOLLS STAR MART"/>
    <s v="CALTEX Australia - Fuel"/>
    <n v="7071340000000000"/>
    <d v="2019-11-05T00:00:00"/>
    <d v="1899-12-30T10:38:00"/>
    <m/>
    <x v="0"/>
    <n v="72.25"/>
    <n v="1.5"/>
    <n v="98.65"/>
    <n v="9.8699999999999992"/>
    <n v="108.52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CALTEX NICHOLLS STAR MART"/>
    <s v="CALTEX Australia - Fuel"/>
    <n v="7071340000000000"/>
    <d v="2019-11-19T00:00:00"/>
    <d v="1899-12-30T09:55:00"/>
    <n v="25080"/>
    <x v="0"/>
    <n v="71.83"/>
    <n v="1.5"/>
    <n v="98.08"/>
    <n v="9.81"/>
    <n v="107.89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EG FUELCO 1543 CANB GATEWAY"/>
    <s v="CALTEX Australia - Fuel"/>
    <n v="7071340000000000"/>
    <d v="2019-12-11T00:00:00"/>
    <d v="1899-12-30T14:56:00"/>
    <n v="25680"/>
    <x v="0"/>
    <n v="71.95"/>
    <n v="1.51"/>
    <n v="98.9"/>
    <n v="9.9"/>
    <n v="108.8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EG FUELCO 1560 GUNGAHLIN"/>
    <s v="CALTEX Australia - Fuel"/>
    <n v="7071340000000000"/>
    <d v="2019-05-08T00:00:00"/>
    <d v="1899-12-30T11:38:00"/>
    <n v="15854"/>
    <x v="0"/>
    <n v="57.86"/>
    <n v="1.5"/>
    <n v="79.010000000000005"/>
    <n v="7.91"/>
    <n v="86.92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EG FUELCO 1560 GUNGAHLIN"/>
    <s v="CALTEX Australia - Fuel"/>
    <n v="7071340000000000"/>
    <d v="2019-08-14T00:00:00"/>
    <d v="1899-12-30T08:03:00"/>
    <n v="19760"/>
    <x v="0"/>
    <n v="64.349999999999994"/>
    <n v="1.44"/>
    <n v="84.13"/>
    <n v="8.42"/>
    <n v="92.55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EG FUELCO 1560 GUNGAHLIN"/>
    <s v="CALTEX Australia - Fuel"/>
    <n v="7071340000000000"/>
    <d v="2019-09-24T00:00:00"/>
    <d v="1899-12-30T14:07:00"/>
    <n v="22079"/>
    <x v="0"/>
    <n v="68.239999999999995"/>
    <n v="1.45"/>
    <n v="90.07"/>
    <n v="9.01"/>
    <n v="99.08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EG FUELCO 1560 GUNGAHLIN"/>
    <s v="CALTEX Australia - Fuel"/>
    <n v="7071340000000000"/>
    <d v="2019-10-25T00:00:00"/>
    <d v="1899-12-30T09:40:00"/>
    <n v="5214"/>
    <x v="0"/>
    <n v="67.75"/>
    <n v="1.45"/>
    <n v="89.31"/>
    <n v="8.94"/>
    <n v="98.25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4-12T00:00:00"/>
    <d v="1899-12-30T09:46:00"/>
    <n v="15384"/>
    <x v="0"/>
    <n v="71.5"/>
    <n v="1.5"/>
    <n v="97.63"/>
    <n v="9.77"/>
    <n v="107.4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6-04T00:00:00"/>
    <d v="1899-12-30T00:02:00"/>
    <n v="16969"/>
    <x v="0"/>
    <n v="69.09"/>
    <n v="1.5"/>
    <n v="94.34"/>
    <n v="9.44"/>
    <n v="103.78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7-18T00:00:00"/>
    <d v="1899-12-30T07:43:00"/>
    <n v="18650"/>
    <x v="0"/>
    <n v="65.05"/>
    <n v="1.5"/>
    <n v="88.83"/>
    <n v="8.89"/>
    <n v="97.72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GUNGAHLIN WOOLWORTHS S/STN"/>
    <s v="CALTEX Australia - Fuel"/>
    <n v="7071340000000000"/>
    <d v="2019-01-09T00:00:00"/>
    <d v="1899-12-30T09:57:00"/>
    <n v="11717"/>
    <x v="0"/>
    <n v="64.88"/>
    <n v="1.39"/>
    <n v="82.1"/>
    <n v="8.2200000000000006"/>
    <n v="90.32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GUNGAHLIN WOOLWORTHS S/STN"/>
    <s v="CALTEX Australia - Fuel"/>
    <n v="7071340000000000"/>
    <d v="2019-03-12T00:00:00"/>
    <d v="1899-12-30T11:27:00"/>
    <n v="13822"/>
    <x v="0"/>
    <n v="71.38"/>
    <n v="1.45"/>
    <n v="94.22"/>
    <n v="9.43"/>
    <n v="103.65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GUNGAHLIN WOOLWORTHS S/STN"/>
    <s v="CALTEX Australia - Fuel"/>
    <n v="7071340000000000"/>
    <d v="2019-03-19T00:00:00"/>
    <d v="1899-12-30T14:07:00"/>
    <n v="14428"/>
    <x v="0"/>
    <n v="66.709999999999994"/>
    <n v="1.45"/>
    <n v="88.05"/>
    <n v="8.81"/>
    <n v="96.86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KAMBAH CALTEX WOOLWORTHS"/>
    <s v="CALTEX Australia - Fuel"/>
    <n v="7071340000000000"/>
    <d v="2019-07-06T00:00:00"/>
    <d v="1899-12-30T09:50:00"/>
    <n v="8521"/>
    <x v="0"/>
    <n v="65.77"/>
    <n v="1.51"/>
    <n v="90.4"/>
    <n v="9.0500000000000007"/>
    <n v="99.45"/>
  </r>
  <r>
    <x v="433"/>
    <s v="ACT TCCS - PTS - CS - Urban Treescapes - Nicholls Depot"/>
    <n v="909852"/>
    <m/>
    <s v="Material Handling"/>
    <m/>
    <m/>
    <s v="HYDRALADA"/>
    <s v="ELEVATED WORK PLATFORM"/>
    <s v="MAXI 750 2.3l 7.50m EWP"/>
    <s v="CALTEX NICHOLLS STAR MART"/>
    <s v="CALTEX Australia - Fuel"/>
    <n v="7071340000000000"/>
    <d v="2019-09-09T00:00:00"/>
    <d v="1899-12-30T14:43:00"/>
    <n v="143"/>
    <x v="2"/>
    <n v="20.23"/>
    <n v="1.58"/>
    <n v="29"/>
    <n v="2.91"/>
    <n v="31.91"/>
  </r>
  <r>
    <x v="433"/>
    <s v="ACT TCCS - PTS - CS - Urban Treescapes - Nicholls Depot"/>
    <n v="909852"/>
    <m/>
    <s v="Material Handling"/>
    <m/>
    <m/>
    <s v="HYDRALADA"/>
    <s v="ELEVATED WORK PLATFORM"/>
    <s v="MAXI 750 2.3l 7.50m EWP"/>
    <s v="CALTEX NICHOLLS STAR MART"/>
    <s v="CALTEX Australia - Fuel"/>
    <n v="7071340000000000"/>
    <d v="2019-09-10T00:00:00"/>
    <d v="1899-12-30T10:25:00"/>
    <n v="100919"/>
    <x v="4"/>
    <n v="20"/>
    <n v="1.5"/>
    <n v="27.22"/>
    <n v="2.73"/>
    <n v="29.95"/>
  </r>
  <r>
    <x v="433"/>
    <s v="ACT TCCS - PTS - CS - Urban Treescapes - Nicholls Depot"/>
    <n v="909852"/>
    <m/>
    <s v="Material Handling"/>
    <m/>
    <m/>
    <s v="HYDRALADA"/>
    <s v="ELEVATED WORK PLATFORM"/>
    <s v="MAXI 750 2.3l 7.50m EWP"/>
    <s v="CALTEX NICHOLLS STAR MART"/>
    <s v="CALTEX Australia - Fuel"/>
    <n v="7071340000000000"/>
    <d v="2019-09-11T00:00:00"/>
    <d v="1899-12-30T13:16:00"/>
    <n v="147"/>
    <x v="2"/>
    <n v="21.32"/>
    <n v="1.58"/>
    <n v="30.56"/>
    <n v="3.06"/>
    <n v="33.619999999999997"/>
  </r>
  <r>
    <x v="433"/>
    <s v="ACT TCCS - PTS - CS - Urban Treescapes - Nicholls Depot"/>
    <n v="909852"/>
    <m/>
    <s v="Material Handling"/>
    <m/>
    <m/>
    <s v="HYDRALADA"/>
    <s v="ELEVATED WORK PLATFORM"/>
    <s v="MAXI 750 2.3l 7.50m EWP"/>
    <s v="CALTEX NICHOLLS STAR MART"/>
    <s v="CALTEX Australia - Fuel"/>
    <n v="7071340000000000"/>
    <d v="2019-09-25T00:00:00"/>
    <d v="1899-12-30T10:52:00"/>
    <n v="151"/>
    <x v="2"/>
    <n v="20.079999999999998"/>
    <n v="1.66"/>
    <n v="30.25"/>
    <n v="3.03"/>
    <n v="33.28"/>
  </r>
  <r>
    <x v="433"/>
    <s v="ACT TCCS - PTS - CS - Urban Treescapes - Nicholls Depot"/>
    <n v="909852"/>
    <m/>
    <s v="Material Handling"/>
    <m/>
    <m/>
    <s v="HYDRALADA"/>
    <s v="ELEVATED WORK PLATFORM"/>
    <s v="MAXI 750 2.3l 7.50m EWP"/>
    <s v="CALTEX NICHOLLS STAR MART"/>
    <s v="CALTEX Australia - Fuel"/>
    <n v="7071340000000000"/>
    <d v="2019-10-14T00:00:00"/>
    <d v="1899-12-30T13:38:00"/>
    <n v="158"/>
    <x v="2"/>
    <n v="22.02"/>
    <n v="1.66"/>
    <n v="33.17"/>
    <n v="3.32"/>
    <n v="36.49"/>
  </r>
  <r>
    <x v="433"/>
    <s v="ACT TCCS - PTS - CS - Urban Treescapes - Nicholls Depot"/>
    <n v="909852"/>
    <m/>
    <s v="Material Handling"/>
    <m/>
    <m/>
    <s v="HYDRALADA"/>
    <s v="ELEVATED WORK PLATFORM"/>
    <s v="MAXI 750 2.3l 7.50m EWP"/>
    <s v="CALTEX NICHOLLS STAR MART"/>
    <s v="CALTEX Australia - Fuel"/>
    <n v="7071340000000000"/>
    <d v="2019-10-28T00:00:00"/>
    <d v="1899-12-30T11:43:00"/>
    <n v="166"/>
    <x v="2"/>
    <n v="20.03"/>
    <n v="1.66"/>
    <n v="30.17"/>
    <n v="3.02"/>
    <n v="33.19"/>
  </r>
  <r>
    <x v="433"/>
    <s v="ACT TCCS - PTS - CS - Urban Treescapes - Nicholls Depot"/>
    <n v="909852"/>
    <m/>
    <s v="Material Handling"/>
    <m/>
    <m/>
    <s v="HYDRALADA"/>
    <s v="ELEVATED WORK PLATFORM"/>
    <s v="MAXI 750 2.3l 7.50m EWP"/>
    <s v="CALTEX NICHOLLS STAR MART"/>
    <s v="CALTEX Australia - Fuel"/>
    <n v="7071340000000000"/>
    <d v="2019-11-04T00:00:00"/>
    <d v="1899-12-30T14:56:00"/>
    <n v="172"/>
    <x v="2"/>
    <n v="20.11"/>
    <n v="1.64"/>
    <n v="29.93"/>
    <n v="3"/>
    <n v="32.93"/>
  </r>
  <r>
    <x v="433"/>
    <s v="ACT TCCS - PTS - CS - Urban Treescapes - Nicholls Depot"/>
    <n v="909852"/>
    <m/>
    <s v="Material Handling"/>
    <m/>
    <m/>
    <s v="HYDRALADA"/>
    <s v="ELEVATED WORK PLATFORM"/>
    <s v="MAXI 750 2.3l 7.50m EWP"/>
    <s v="CALTEX NICHOLLS STAR MART"/>
    <s v="CALTEX Australia - Fuel"/>
    <n v="7071340000000000"/>
    <d v="2019-11-14T00:00:00"/>
    <d v="1899-12-30T07:36:00"/>
    <n v="1754"/>
    <x v="2"/>
    <n v="16.260000000000002"/>
    <n v="1.64"/>
    <n v="24.2"/>
    <n v="2.4300000000000002"/>
    <n v="26.63"/>
  </r>
  <r>
    <x v="433"/>
    <s v="ACT TCCS - PTS - CS - Urban Treescapes - Nicholls Depot"/>
    <n v="909852"/>
    <m/>
    <s v="Material Handling"/>
    <m/>
    <m/>
    <s v="HYDRALADA"/>
    <s v="ELEVATED WORK PLATFORM"/>
    <s v="MAXI 750 2.3l 7.50m EWP"/>
    <s v="CALTEX NICHOLLS STAR MART"/>
    <s v="CALTEX Australia - Fuel"/>
    <n v="7071340000000000"/>
    <d v="2019-11-28T00:00:00"/>
    <d v="1899-12-30T13:08:00"/>
    <n v="183"/>
    <x v="2"/>
    <n v="18.760000000000002"/>
    <n v="1.64"/>
    <n v="27.92"/>
    <n v="2.8"/>
    <n v="30.72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BELCONNEN WOOLWORTHS S/STN"/>
    <s v="CALTEX Australia - Fuel"/>
    <n v="7071340000000000"/>
    <d v="2019-01-07T00:00:00"/>
    <d v="1899-12-30T07:59:00"/>
    <n v="7912"/>
    <x v="0"/>
    <n v="129.63"/>
    <n v="1.45"/>
    <n v="171.11"/>
    <n v="17.12"/>
    <n v="188.23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1-15T00:00:00"/>
    <d v="1899-12-30T07:46:00"/>
    <n v="8384"/>
    <x v="0"/>
    <n v="141.54"/>
    <n v="1.39"/>
    <n v="179.11"/>
    <n v="17.920000000000002"/>
    <n v="197.03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1-21T00:00:00"/>
    <d v="1899-12-30T13:02:00"/>
    <n v="8680"/>
    <x v="0"/>
    <n v="120.35"/>
    <n v="1.41"/>
    <n v="154.47999999999999"/>
    <n v="15.45"/>
    <n v="169.93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1-24T00:00:00"/>
    <d v="1899-12-30T00:33:00"/>
    <n v="9002"/>
    <x v="0"/>
    <n v="103.06"/>
    <n v="1.41"/>
    <n v="132.29"/>
    <n v="13.23"/>
    <n v="145.52000000000001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1-30T00:00:00"/>
    <d v="1899-12-30T06:58:00"/>
    <n v="9482"/>
    <x v="0"/>
    <n v="143.41999999999999"/>
    <n v="1.41"/>
    <n v="184.1"/>
    <n v="18.420000000000002"/>
    <n v="202.52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2-05T00:00:00"/>
    <d v="1899-12-30T11:27:00"/>
    <n v="9845"/>
    <x v="0"/>
    <n v="126.21"/>
    <n v="1.41"/>
    <n v="162.01"/>
    <n v="16.21"/>
    <n v="178.22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2-14T00:00:00"/>
    <d v="1899-12-30T06:58:00"/>
    <n v="10144"/>
    <x v="0"/>
    <n v="120.11"/>
    <n v="1.42"/>
    <n v="155.27000000000001"/>
    <n v="15.53"/>
    <n v="170.8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2-19T00:00:00"/>
    <d v="1899-12-30T07:25:00"/>
    <n v="20000"/>
    <x v="0"/>
    <n v="89.28"/>
    <n v="1.42"/>
    <n v="115.42"/>
    <n v="11.55"/>
    <n v="126.97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3-01T00:00:00"/>
    <d v="1899-12-30T07:08:00"/>
    <n v="11093"/>
    <x v="0"/>
    <n v="130.91"/>
    <n v="1.42"/>
    <n v="169.23"/>
    <n v="16.93"/>
    <n v="186.16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3-26T00:00:00"/>
    <d v="1899-12-30T08:07:00"/>
    <n v="12159"/>
    <x v="0"/>
    <n v="125.66"/>
    <n v="1.45"/>
    <n v="165.87"/>
    <n v="16.59"/>
    <n v="182.46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4-02T00:00:00"/>
    <d v="1899-12-30T07:34:00"/>
    <n v="12354"/>
    <x v="0"/>
    <n v="74.38"/>
    <n v="1.5"/>
    <n v="101.56"/>
    <n v="10.16"/>
    <n v="111.72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4-24T00:00:00"/>
    <d v="1899-12-30T07:20:00"/>
    <n v="12912"/>
    <x v="0"/>
    <n v="125.88"/>
    <n v="1.5"/>
    <n v="171.88"/>
    <n v="17.190000000000001"/>
    <n v="189.07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5-28T00:00:00"/>
    <d v="1899-12-30T07:50:00"/>
    <n v="13908"/>
    <x v="0"/>
    <n v="145.02000000000001"/>
    <n v="1.48"/>
    <n v="195.38"/>
    <n v="19.54"/>
    <n v="214.92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6-19T00:00:00"/>
    <d v="1899-12-30T11:21:00"/>
    <n v="14589"/>
    <x v="0"/>
    <n v="108.32"/>
    <n v="1.45"/>
    <n v="142.78"/>
    <n v="14.28"/>
    <n v="157.06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7-02T00:00:00"/>
    <d v="1899-12-30T13:11:00"/>
    <n v="15028"/>
    <x v="0"/>
    <n v="147.82"/>
    <n v="1.45"/>
    <n v="194.85"/>
    <n v="19.489999999999998"/>
    <n v="214.34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7-09T00:00:00"/>
    <d v="1899-12-30T14:26:00"/>
    <n v="15300"/>
    <x v="0"/>
    <n v="82.5"/>
    <n v="1.46"/>
    <n v="109.65"/>
    <n v="10.97"/>
    <n v="120.62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7-24T00:00:00"/>
    <d v="1899-12-30T13:35:00"/>
    <n v="15628"/>
    <x v="0"/>
    <n v="121.68"/>
    <n v="1.47"/>
    <n v="162.83000000000001"/>
    <n v="16.29"/>
    <n v="179.12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8-06T00:00:00"/>
    <d v="1899-12-30T13:10:00"/>
    <n v="8000"/>
    <x v="0"/>
    <n v="133.31"/>
    <n v="1.48"/>
    <n v="179.61"/>
    <n v="17.97"/>
    <n v="197.58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8-19T00:00:00"/>
    <d v="1899-12-30T07:21:00"/>
    <n v="16263"/>
    <x v="0"/>
    <n v="119.96"/>
    <n v="1.48"/>
    <n v="161.62"/>
    <n v="16.170000000000002"/>
    <n v="177.79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8-29T00:00:00"/>
    <d v="1899-12-30T14:41:00"/>
    <n v="16668"/>
    <x v="0"/>
    <n v="163.72999999999999"/>
    <n v="1.48"/>
    <n v="220.59"/>
    <n v="22.06"/>
    <n v="242.65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9-09T00:00:00"/>
    <d v="1899-12-30T14:42:00"/>
    <n v="17001"/>
    <x v="0"/>
    <n v="120.68"/>
    <n v="1.45"/>
    <n v="159.30000000000001"/>
    <n v="15.94"/>
    <n v="175.24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9-25T00:00:00"/>
    <d v="1899-12-30T10:58:00"/>
    <n v="17385"/>
    <x v="0"/>
    <n v="125.65"/>
    <n v="1.49"/>
    <n v="170.43"/>
    <n v="17.05"/>
    <n v="187.48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10-08T00:00:00"/>
    <d v="1899-12-30T13:42:00"/>
    <n v="17712"/>
    <x v="0"/>
    <n v="160.31"/>
    <n v="1.5"/>
    <n v="218.9"/>
    <n v="21.9"/>
    <n v="240.8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10-16T00:00:00"/>
    <d v="1899-12-30T11:54:00"/>
    <n v="18140"/>
    <x v="0"/>
    <n v="117.81"/>
    <n v="1.5"/>
    <n v="160.86000000000001"/>
    <n v="16.09"/>
    <n v="176.95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10-28T00:00:00"/>
    <d v="1899-12-30T11:43:00"/>
    <n v="18442"/>
    <x v="0"/>
    <n v="136.61000000000001"/>
    <n v="1.5"/>
    <n v="186.54"/>
    <n v="18.66"/>
    <n v="205.2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11-04T00:00:00"/>
    <d v="1899-12-30T14:58:00"/>
    <n v="18721"/>
    <x v="0"/>
    <n v="122.38"/>
    <n v="1.5"/>
    <n v="167.1"/>
    <n v="16.72"/>
    <n v="183.82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11-17T00:00:00"/>
    <d v="1899-12-30T11:47:00"/>
    <m/>
    <x v="0"/>
    <n v="160.69999999999999"/>
    <n v="1.5"/>
    <n v="219.43"/>
    <n v="21.95"/>
    <n v="241.38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11-28T00:00:00"/>
    <d v="1899-12-30T13:09:00"/>
    <n v="19541"/>
    <x v="0"/>
    <n v="141.09"/>
    <n v="1.51"/>
    <n v="193.94"/>
    <n v="19.399999999999999"/>
    <n v="213.34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12-12T00:00:00"/>
    <d v="1899-12-30T10:11:00"/>
    <n v="20125"/>
    <x v="0"/>
    <n v="126.19"/>
    <n v="1.51"/>
    <n v="173.45"/>
    <n v="17.350000000000001"/>
    <n v="190.8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EG FUELCO 1560 GUNGAHLIN"/>
    <s v="CALTEX Australia - Fuel"/>
    <n v="7071340000000000"/>
    <d v="2019-04-08T00:00:00"/>
    <d v="1899-12-30T11:07:00"/>
    <n v="12558"/>
    <x v="0"/>
    <n v="63.23"/>
    <n v="1.5"/>
    <n v="86.34"/>
    <n v="8.64"/>
    <n v="94.98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EG FUELCO 1560 GUNGAHLIN"/>
    <s v="CALTEX Australia - Fuel"/>
    <n v="7071340000000000"/>
    <d v="2019-04-30T00:00:00"/>
    <d v="1899-12-30T14:53:00"/>
    <n v="13147"/>
    <x v="0"/>
    <n v="93.45"/>
    <n v="1.5"/>
    <n v="127.6"/>
    <n v="12.77"/>
    <n v="140.37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EG FUELCO 1560 GUNGAHLIN"/>
    <s v="CALTEX Australia - Fuel"/>
    <n v="7071340000000000"/>
    <d v="2019-05-14T00:00:00"/>
    <d v="1899-12-30T07:02:00"/>
    <n v="13489"/>
    <x v="0"/>
    <n v="126.9"/>
    <n v="1.5"/>
    <n v="173.27"/>
    <n v="17.329999999999998"/>
    <n v="190.6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EG FUELCO 1560 GUNGAHLIN"/>
    <s v="CALTEX Australia - Fuel"/>
    <n v="7071340000000000"/>
    <d v="2019-06-11T00:00:00"/>
    <d v="1899-12-30T11:42:00"/>
    <n v="14293"/>
    <x v="0"/>
    <n v="150.51"/>
    <n v="1.47"/>
    <n v="201.41"/>
    <n v="20.149999999999999"/>
    <n v="221.56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EG FUELCO 1560 GUNGAHLIN"/>
    <s v="CALTEX Australia - Fuel"/>
    <n v="7071340000000000"/>
    <d v="2019-12-05T00:00:00"/>
    <d v="1899-12-30T14:37:00"/>
    <n v="17880"/>
    <x v="0"/>
    <n v="104.71"/>
    <n v="1.47"/>
    <n v="140.12"/>
    <n v="14.02"/>
    <n v="154.13999999999999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GUNGAHLIN WOOLWORTHS S/STN"/>
    <s v="CALTEX Australia - Fuel"/>
    <n v="7071340000000000"/>
    <d v="2019-03-12T00:00:00"/>
    <d v="1899-12-30T11:36:00"/>
    <n v="11430"/>
    <x v="0"/>
    <n v="132.68"/>
    <n v="1.45"/>
    <n v="175.14"/>
    <n v="17.52"/>
    <n v="192.66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GUNGAHLIN WOOLWORTHS S/STN"/>
    <s v="CALTEX Australia - Fuel"/>
    <n v="7071340000000000"/>
    <d v="2019-03-18T00:00:00"/>
    <d v="1899-12-30T00:51:00"/>
    <n v="11779"/>
    <x v="0"/>
    <n v="104.98"/>
    <n v="1.45"/>
    <n v="138.57"/>
    <n v="13.86"/>
    <n v="152.43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TUGGERANONG WOOLWORTHS S/STN"/>
    <s v="CALTEX Australia - Fuel"/>
    <n v="7071340000000000"/>
    <d v="2019-02-19T00:00:00"/>
    <d v="1899-12-30T20:41:00"/>
    <n v="10755"/>
    <x v="0"/>
    <n v="110.31"/>
    <n v="1.47"/>
    <n v="147.62"/>
    <n v="14.77"/>
    <n v="162.38999999999999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CALTEX  HUGHES"/>
    <s v="CALTEX Australia - Fuel"/>
    <n v="7071340000000000"/>
    <d v="2019-01-15T00:00:00"/>
    <d v="1899-12-30T11:39:00"/>
    <n v="29925"/>
    <x v="0"/>
    <n v="169.98"/>
    <n v="1.45"/>
    <n v="224.37"/>
    <n v="22.44"/>
    <n v="246.81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CALTEX  HUGHES"/>
    <s v="CALTEX Australia - Fuel"/>
    <n v="7071340000000000"/>
    <d v="2019-08-13T00:00:00"/>
    <d v="1899-12-30T09:07:00"/>
    <n v="69410"/>
    <x v="0"/>
    <n v="61.93"/>
    <n v="1.52"/>
    <n v="85.69"/>
    <n v="8.57"/>
    <n v="94.26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CALTEX BRADDON STAR MART"/>
    <s v="CALTEX Australia - Fuel"/>
    <n v="7071340000000000"/>
    <d v="2019-01-23T00:00:00"/>
    <d v="1899-12-30T08:07:00"/>
    <n v="34232"/>
    <x v="0"/>
    <n v="116.43"/>
    <n v="1.48"/>
    <n v="156.65"/>
    <n v="15.67"/>
    <n v="172.32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CALTEX BRADDON STAR MART"/>
    <s v="CALTEX Australia - Fuel"/>
    <n v="7071340000000000"/>
    <d v="2019-01-31T00:00:00"/>
    <d v="1899-12-30T00:18:00"/>
    <n v="37230"/>
    <x v="0"/>
    <n v="144.08000000000001"/>
    <n v="1.48"/>
    <n v="193.85"/>
    <n v="19.39"/>
    <n v="213.24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CALTEX BRADDON STAR MART"/>
    <s v="CALTEX Australia - Fuel"/>
    <n v="7071340000000000"/>
    <d v="2019-02-07T00:00:00"/>
    <d v="1899-12-30T13:26:00"/>
    <n v="14203"/>
    <x v="0"/>
    <n v="150.62"/>
    <n v="1.48"/>
    <n v="202.65"/>
    <n v="20.27"/>
    <n v="222.92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CALTEX BRADDON STAR MART"/>
    <s v="CALTEX Australia - Fuel"/>
    <n v="7071340000000000"/>
    <d v="2019-02-15T00:00:00"/>
    <d v="1899-12-30T10:36:00"/>
    <n v="14578"/>
    <x v="0"/>
    <n v="138.1"/>
    <n v="1.49"/>
    <n v="187.06"/>
    <n v="18.71"/>
    <n v="205.77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CALTEX BRADDON STAR MART"/>
    <s v="CALTEX Australia - Fuel"/>
    <n v="7071340000000000"/>
    <d v="2019-03-04T00:00:00"/>
    <d v="1899-12-30T13:26:00"/>
    <n v="15384"/>
    <x v="0"/>
    <n v="136.94"/>
    <n v="1.49"/>
    <n v="185.49"/>
    <n v="18.55"/>
    <n v="204.04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CALTEX BRADDON STAR MART"/>
    <s v="CALTEX Australia - Fuel"/>
    <n v="7071340000000000"/>
    <d v="2019-03-13T00:00:00"/>
    <d v="1899-12-30T14:47:00"/>
    <n v="15792"/>
    <x v="0"/>
    <n v="121.86"/>
    <n v="1.49"/>
    <n v="165.06"/>
    <n v="16.510000000000002"/>
    <n v="181.57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CALTEX BRADDON STAR MART"/>
    <s v="CALTEX Australia - Fuel"/>
    <n v="7071340000000000"/>
    <d v="2019-04-01T00:00:00"/>
    <d v="1899-12-30T15:04:00"/>
    <n v="16517"/>
    <x v="0"/>
    <n v="132.63999999999999"/>
    <n v="1.49"/>
    <n v="179.66"/>
    <n v="17.97"/>
    <n v="197.63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CALTEX BRADDON STAR MART"/>
    <s v="CALTEX Australia - Fuel"/>
    <n v="7071340000000000"/>
    <d v="2019-04-12T00:00:00"/>
    <d v="1899-12-30T10:42:00"/>
    <n v="16963"/>
    <x v="0"/>
    <n v="164.2"/>
    <n v="1.5"/>
    <n v="224.21"/>
    <n v="22.43"/>
    <n v="246.64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CALTEX BRADDON STAR MART"/>
    <s v="CALTEX Australia - Fuel"/>
    <n v="7071340000000000"/>
    <d v="2019-05-22T00:00:00"/>
    <d v="1899-12-30T00:51:00"/>
    <n v="17867"/>
    <x v="0"/>
    <n v="136.82"/>
    <n v="1.5"/>
    <n v="186.82"/>
    <n v="18.690000000000001"/>
    <n v="205.51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CALTEX BRADDON STAR MART"/>
    <s v="CALTEX Australia - Fuel"/>
    <n v="7071340000000000"/>
    <d v="2019-07-05T00:00:00"/>
    <d v="1899-12-30T14:28:00"/>
    <n v="68073"/>
    <x v="0"/>
    <n v="75.459999999999994"/>
    <n v="1.51"/>
    <n v="103.73"/>
    <n v="10.38"/>
    <n v="114.11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CALTEX BRADDON STAR MART"/>
    <s v="CALTEX Australia - Fuel"/>
    <n v="7071340000000000"/>
    <d v="2019-10-23T00:00:00"/>
    <d v="1899-12-30T14:46:00"/>
    <n v="71812"/>
    <x v="0"/>
    <n v="83.22"/>
    <n v="1.55"/>
    <n v="117.42"/>
    <n v="11.75"/>
    <n v="129.16999999999999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CALTEX BRADDON STAR MART"/>
    <s v="CALTEX Australia - Fuel"/>
    <n v="7071340000000000"/>
    <d v="2019-11-29T00:00:00"/>
    <d v="1899-12-30T14:29:00"/>
    <n v="73522"/>
    <x v="0"/>
    <n v="57.51"/>
    <n v="1.51"/>
    <n v="79.05"/>
    <n v="7.91"/>
    <n v="86.96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DICKSON WOOLWORTHS S/STN"/>
    <s v="CALTEX Australia - Fuel"/>
    <n v="7071340000000000"/>
    <d v="2019-03-20T00:00:00"/>
    <d v="1899-12-30T08:50:00"/>
    <n v="16110"/>
    <x v="0"/>
    <n v="139.16"/>
    <n v="1.47"/>
    <n v="186.22"/>
    <n v="18.63"/>
    <n v="204.85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EG FUELCO 1566 DICKSON"/>
    <s v="CALTEX Australia - Fuel"/>
    <n v="7071340000000000"/>
    <d v="2019-05-10T00:00:00"/>
    <d v="1899-12-30T13:34:00"/>
    <n v="17432"/>
    <x v="0"/>
    <n v="164.47"/>
    <n v="1.5"/>
    <n v="224.57"/>
    <n v="22.46"/>
    <n v="247.03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EG FUELCO 1566 DICKSON"/>
    <s v="CALTEX Australia - Fuel"/>
    <n v="7071340000000000"/>
    <d v="2019-06-06T00:00:00"/>
    <d v="1899-12-30T08:29:00"/>
    <n v="67049"/>
    <x v="0"/>
    <n v="94.77"/>
    <n v="1.5"/>
    <n v="129.4"/>
    <n v="12.95"/>
    <n v="142.35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EG FUELCO 1566 DICKSON"/>
    <s v="CALTEX Australia - Fuel"/>
    <n v="7071340000000000"/>
    <d v="2019-06-18T00:00:00"/>
    <d v="1899-12-30T08:00:00"/>
    <n v="67404"/>
    <x v="0"/>
    <n v="88.71"/>
    <n v="1.5"/>
    <n v="121.13"/>
    <n v="12.12"/>
    <n v="133.25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EG FUELCO 1566 DICKSON"/>
    <s v="CALTEX Australia - Fuel"/>
    <n v="7071340000000000"/>
    <d v="2019-06-26T00:00:00"/>
    <d v="1899-12-30T15:01:00"/>
    <n v="67772"/>
    <x v="0"/>
    <n v="89.68"/>
    <n v="1.5"/>
    <n v="122.45"/>
    <n v="12.25"/>
    <n v="134.69999999999999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EG FUELCO 1566 DICKSON"/>
    <s v="CALTEX Australia - Fuel"/>
    <n v="7071340000000000"/>
    <d v="2019-07-12T00:00:00"/>
    <d v="1899-12-30T14:13:00"/>
    <n v="68371"/>
    <x v="0"/>
    <n v="67.58"/>
    <n v="1.5"/>
    <n v="92.28"/>
    <n v="9.23"/>
    <n v="101.51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EG FUELCO 1566 DICKSON"/>
    <s v="CALTEX Australia - Fuel"/>
    <n v="7071340000000000"/>
    <d v="2019-07-25T00:00:00"/>
    <d v="1899-12-30T14:07:00"/>
    <n v="68795"/>
    <x v="0"/>
    <n v="97.11"/>
    <n v="1.5"/>
    <n v="132.6"/>
    <n v="13.27"/>
    <n v="145.87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EG FUELCO 1566 DICKSON"/>
    <s v="CALTEX Australia - Fuel"/>
    <n v="7071340000000000"/>
    <d v="2019-08-30T00:00:00"/>
    <d v="1899-12-30T14:42:00"/>
    <n v="70205"/>
    <x v="0"/>
    <n v="78.709999999999994"/>
    <n v="1.5"/>
    <n v="107.47"/>
    <n v="10.75"/>
    <n v="118.22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EG FUELCO 1566 DICKSON"/>
    <s v="CALTEX Australia - Fuel"/>
    <n v="7071340000000000"/>
    <d v="2019-09-12T00:00:00"/>
    <d v="1899-12-30T11:45:00"/>
    <n v="70543"/>
    <x v="0"/>
    <n v="79.510000000000005"/>
    <n v="1.5"/>
    <n v="108.56"/>
    <n v="10.86"/>
    <n v="119.42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EG FUELCO 1566 DICKSON"/>
    <s v="CALTEX Australia - Fuel"/>
    <n v="7071340000000000"/>
    <d v="2019-09-27T00:00:00"/>
    <d v="1899-12-30T13:28:00"/>
    <n v="71032"/>
    <x v="0"/>
    <n v="113.58"/>
    <n v="1.51"/>
    <n v="156.12"/>
    <n v="15.62"/>
    <n v="171.74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EG FUELCO 1566 DICKSON"/>
    <s v="CALTEX Australia - Fuel"/>
    <n v="7071340000000000"/>
    <d v="2019-10-11T00:00:00"/>
    <d v="1899-12-30T06:22:00"/>
    <n v="71476"/>
    <x v="0"/>
    <n v="108.08"/>
    <n v="1.51"/>
    <n v="148.56"/>
    <n v="14.86"/>
    <n v="163.41999999999999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EG FUELCO 1566 DICKSON"/>
    <s v="CALTEX Australia - Fuel"/>
    <n v="7071340000000000"/>
    <d v="2019-11-06T00:00:00"/>
    <d v="1899-12-30T11:55:00"/>
    <n v="72268"/>
    <x v="0"/>
    <n v="105.32"/>
    <n v="1.51"/>
    <n v="144.76"/>
    <n v="14.48"/>
    <n v="159.24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EG FUELCO 1566 DICKSON"/>
    <s v="CALTEX Australia - Fuel"/>
    <n v="7071340000000000"/>
    <d v="2019-11-15T00:00:00"/>
    <d v="1899-12-30T06:19:00"/>
    <n v="72750"/>
    <x v="0"/>
    <n v="105.24"/>
    <n v="1.51"/>
    <n v="144.65"/>
    <n v="14.47"/>
    <n v="159.12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EG FUELCO 1566 DICKSON"/>
    <s v="CALTEX Australia - Fuel"/>
    <n v="7071340000000000"/>
    <d v="2019-11-26T00:00:00"/>
    <d v="1899-12-30T06:43:00"/>
    <n v="73235"/>
    <x v="0"/>
    <n v="85.82"/>
    <n v="1.51"/>
    <n v="117.96"/>
    <n v="11.8"/>
    <n v="129.76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EG FUELCO 1566 DICKSON"/>
    <s v="CALTEX Australia - Fuel"/>
    <n v="7071340000000000"/>
    <d v="2019-12-11T00:00:00"/>
    <d v="1899-12-30T00:56:00"/>
    <n v="73860"/>
    <x v="0"/>
    <n v="108.44"/>
    <n v="1.53"/>
    <n v="151.03"/>
    <n v="15.11"/>
    <n v="166.14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EG FUELCO 1788 HUME"/>
    <s v="CALTEX Australia - Fuel"/>
    <n v="7071340000000000"/>
    <d v="2019-08-05T00:00:00"/>
    <d v="1899-12-30T10:53:00"/>
    <n v="69186"/>
    <x v="0"/>
    <n v="97.64"/>
    <n v="1.47"/>
    <n v="130.66"/>
    <n v="13.07"/>
    <n v="143.72999999999999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FYSHWICK S/STN"/>
    <s v="CALTEX Australia - Fuel"/>
    <n v="7071340000000000"/>
    <d v="2019-02-22T00:00:00"/>
    <d v="1899-12-30T10:54:00"/>
    <n v="15010"/>
    <x v="0"/>
    <n v="152.38"/>
    <n v="1.43"/>
    <n v="198.37"/>
    <n v="19.84"/>
    <n v="218.21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FYSHWICK S/STN"/>
    <s v="CALTEX Australia - Fuel"/>
    <n v="7071340000000000"/>
    <d v="2019-08-22T00:00:00"/>
    <d v="1899-12-30T07:06:00"/>
    <n v="69888"/>
    <x v="0"/>
    <n v="108.48"/>
    <n v="1.43"/>
    <n v="141.22"/>
    <n v="14.13"/>
    <n v="155.35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HUGHES"/>
    <s v="CALTEX Australia - Fuel"/>
    <n v="7071340000000000"/>
    <d v="2019-01-23T00:00:00"/>
    <d v="1899-12-30T11:43:00"/>
    <n v="299742"/>
    <x v="0"/>
    <n v="149.44999999999999"/>
    <n v="1.49"/>
    <n v="202.71"/>
    <n v="20.28"/>
    <n v="222.9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HUGHES"/>
    <s v="CALTEX Australia - Fuel"/>
    <n v="7071340000000000"/>
    <d v="2019-01-31T00:00:00"/>
    <d v="1899-12-30T10:52:00"/>
    <n v="300790"/>
    <x v="0"/>
    <n v="141.65"/>
    <n v="1.49"/>
    <n v="192.13"/>
    <n v="19.22"/>
    <n v="211.35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HUGHES"/>
    <s v="CALTEX Australia - Fuel"/>
    <n v="7071340000000000"/>
    <d v="2019-05-15T00:00:00"/>
    <d v="1899-12-30T00:46:00"/>
    <n v="316127"/>
    <x v="0"/>
    <n v="145.66"/>
    <n v="1.53"/>
    <n v="202.86"/>
    <n v="20.29"/>
    <n v="223.15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HUGHES"/>
    <s v="CALTEX Australia - Fuel"/>
    <n v="7071340000000000"/>
    <d v="2019-10-21T00:00:00"/>
    <d v="1899-12-30T15:03:00"/>
    <n v="33985"/>
    <x v="0"/>
    <n v="128.41"/>
    <n v="1.55"/>
    <n v="181.17"/>
    <n v="18.12"/>
    <n v="199.2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1-01T00:00:00"/>
    <d v="1899-12-30T08:18:00"/>
    <n v="296780"/>
    <x v="0"/>
    <n v="114.82"/>
    <n v="1.42"/>
    <n v="148.43"/>
    <n v="14.85"/>
    <n v="163.28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1-04T00:00:00"/>
    <d v="1899-12-30T10:48:00"/>
    <n v="297212"/>
    <x v="0"/>
    <n v="123.1"/>
    <n v="1.42"/>
    <n v="159.13999999999999"/>
    <n v="15.92"/>
    <n v="175.06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1-08T00:00:00"/>
    <d v="1899-12-30T08:23:00"/>
    <n v="297679"/>
    <x v="0"/>
    <n v="128.84"/>
    <n v="1.42"/>
    <n v="166.55"/>
    <n v="16.66"/>
    <n v="183.2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1-11T00:00:00"/>
    <d v="1899-12-30T08:31:00"/>
    <n v="298133"/>
    <x v="0"/>
    <n v="118.96"/>
    <n v="1.42"/>
    <n v="153.78"/>
    <n v="15.38"/>
    <n v="169.16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1-15T00:00:00"/>
    <d v="1899-12-30T13:34:00"/>
    <n v="298682"/>
    <x v="0"/>
    <n v="151.81"/>
    <n v="1.42"/>
    <n v="196.25"/>
    <n v="19.63"/>
    <n v="215.88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1-19T00:00:00"/>
    <d v="1899-12-30T07:35:00"/>
    <n v="299157"/>
    <x v="0"/>
    <n v="128.69"/>
    <n v="1.42"/>
    <n v="166.36"/>
    <n v="16.64"/>
    <n v="183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1-26T00:00:00"/>
    <d v="1899-12-30T13:52:00"/>
    <n v="300239"/>
    <x v="0"/>
    <n v="140.97999999999999"/>
    <n v="1.41"/>
    <n v="180.96"/>
    <n v="18.100000000000001"/>
    <n v="199.06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2-04T00:00:00"/>
    <d v="1899-12-30T11:20:00"/>
    <n v="301302"/>
    <x v="0"/>
    <n v="147.82"/>
    <n v="1.41"/>
    <n v="189.75"/>
    <n v="18.98"/>
    <n v="208.73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2-08T00:00:00"/>
    <d v="1899-12-30T07:08:00"/>
    <n v="301801"/>
    <x v="0"/>
    <n v="138.34"/>
    <n v="1.41"/>
    <n v="177.58"/>
    <n v="17.760000000000002"/>
    <n v="195.34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2-12T00:00:00"/>
    <d v="1899-12-30T09:34:00"/>
    <n v="302361"/>
    <x v="0"/>
    <n v="159.01"/>
    <n v="1.41"/>
    <n v="204.11"/>
    <n v="20.420000000000002"/>
    <n v="224.53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2-14T00:00:00"/>
    <d v="1899-12-30T14:02:00"/>
    <n v="302792"/>
    <x v="0"/>
    <n v="112.41"/>
    <n v="1.41"/>
    <n v="144.29"/>
    <n v="14.43"/>
    <n v="158.72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2-18T00:00:00"/>
    <d v="1899-12-30T09:46:00"/>
    <n v="303260"/>
    <x v="0"/>
    <n v="81.19"/>
    <n v="1.43"/>
    <n v="105.69"/>
    <n v="10.57"/>
    <n v="116.26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2-20T00:00:00"/>
    <d v="1899-12-30T11:18:00"/>
    <n v="303641"/>
    <x v="0"/>
    <n v="146.38999999999999"/>
    <n v="1.41"/>
    <n v="187.91"/>
    <n v="18.8"/>
    <n v="206.7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2-23T00:00:00"/>
    <d v="1899-12-30T10:43:00"/>
    <n v="304115"/>
    <x v="0"/>
    <n v="128.79"/>
    <n v="1.41"/>
    <n v="165.32"/>
    <n v="16.54"/>
    <n v="181.86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2-27T00:00:00"/>
    <d v="1899-12-30T10:45:00"/>
    <n v="304663"/>
    <x v="0"/>
    <n v="149.08000000000001"/>
    <n v="1.41"/>
    <n v="191.36"/>
    <n v="19.14"/>
    <n v="210.5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3-02T00:00:00"/>
    <d v="1899-12-30T11:03:00"/>
    <n v="305153"/>
    <x v="0"/>
    <n v="127.95"/>
    <n v="1.41"/>
    <n v="164.25"/>
    <n v="16.43"/>
    <n v="180.68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3-05T00:00:00"/>
    <d v="1899-12-30T10:36:00"/>
    <n v="305553"/>
    <x v="0"/>
    <n v="108.04"/>
    <n v="1.41"/>
    <n v="138.68"/>
    <n v="13.87"/>
    <n v="152.5500000000000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3-09T00:00:00"/>
    <d v="1899-12-30T09:02:00"/>
    <n v="306148"/>
    <x v="0"/>
    <n v="163.22999999999999"/>
    <n v="1.41"/>
    <n v="209.53"/>
    <n v="20.96"/>
    <n v="230.4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3-12T00:00:00"/>
    <d v="1899-12-30T11:38:00"/>
    <n v="306640"/>
    <x v="0"/>
    <n v="130.87"/>
    <n v="1.41"/>
    <n v="167.99"/>
    <n v="16.8"/>
    <n v="184.7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3-15T00:00:00"/>
    <d v="1899-12-30T11:26:00"/>
    <n v="307090"/>
    <x v="0"/>
    <n v="119.4"/>
    <n v="1.41"/>
    <n v="153.26"/>
    <n v="15.33"/>
    <n v="168.5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3-18T00:00:00"/>
    <d v="1899-12-30T14:46:00"/>
    <n v="307543"/>
    <x v="0"/>
    <n v="120.16"/>
    <n v="1.41"/>
    <n v="154.25"/>
    <n v="15.43"/>
    <n v="169.68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3-21T00:00:00"/>
    <d v="1899-12-30T14:23:00"/>
    <n v="308042"/>
    <x v="0"/>
    <n v="108.76"/>
    <n v="1.41"/>
    <n v="139.61000000000001"/>
    <n v="13.97"/>
    <n v="153.5800000000000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3-24T00:00:00"/>
    <d v="1899-12-30T11:44:00"/>
    <n v="308437"/>
    <x v="0"/>
    <n v="113.85"/>
    <n v="1.41"/>
    <n v="146.15"/>
    <n v="14.62"/>
    <n v="160.7700000000000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3-28T00:00:00"/>
    <d v="1899-12-30T11:15:00"/>
    <n v="309020"/>
    <x v="0"/>
    <n v="159.69999999999999"/>
    <n v="1.41"/>
    <n v="205"/>
    <n v="20.51"/>
    <n v="225.5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3-31T00:00:00"/>
    <d v="1899-12-30T09:29:00"/>
    <n v="309448"/>
    <x v="0"/>
    <n v="107.9"/>
    <n v="1.45"/>
    <n v="142.43"/>
    <n v="14.25"/>
    <n v="156.68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4-02T00:00:00"/>
    <d v="1899-12-30T16:40:00"/>
    <n v="309849"/>
    <x v="0"/>
    <n v="103.4"/>
    <n v="1.45"/>
    <n v="136.49"/>
    <n v="13.65"/>
    <n v="150.1399999999999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4-06T00:00:00"/>
    <d v="1899-12-30T08:48:00"/>
    <n v="310386"/>
    <x v="0"/>
    <n v="118.69"/>
    <n v="1.45"/>
    <n v="156.66999999999999"/>
    <n v="15.67"/>
    <n v="172.34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4-10T00:00:00"/>
    <d v="1899-12-30T00:32:00"/>
    <n v="310933"/>
    <x v="0"/>
    <n v="156.77000000000001"/>
    <n v="1.45"/>
    <n v="206.94"/>
    <n v="20.7"/>
    <n v="227.64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4-14T00:00:00"/>
    <d v="1899-12-30T08:12:00"/>
    <n v="311427"/>
    <x v="0"/>
    <n v="133.55000000000001"/>
    <n v="1.45"/>
    <n v="176.28"/>
    <n v="17.63"/>
    <n v="193.9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4-17T00:00:00"/>
    <d v="1899-12-30T14:21:00"/>
    <n v="312077"/>
    <x v="0"/>
    <n v="135.88"/>
    <n v="1.45"/>
    <n v="179.36"/>
    <n v="17.940000000000001"/>
    <n v="197.3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4-20T00:00:00"/>
    <d v="1899-12-30T14:28:00"/>
    <n v="312515"/>
    <x v="0"/>
    <n v="127.63"/>
    <n v="1.48"/>
    <n v="171.95"/>
    <n v="17.2"/>
    <n v="189.15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4-25T00:00:00"/>
    <d v="1899-12-30T09:46:00"/>
    <n v="313118"/>
    <x v="0"/>
    <n v="125.19"/>
    <n v="1.5"/>
    <n v="170.95"/>
    <n v="17.100000000000001"/>
    <n v="188.05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4-28T00:00:00"/>
    <d v="1899-12-30T11:59:00"/>
    <n v="313601"/>
    <x v="0"/>
    <n v="137.51"/>
    <n v="1.48"/>
    <n v="185.26"/>
    <n v="18.53"/>
    <n v="203.7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5-01T00:00:00"/>
    <d v="1899-12-30T10:20:00"/>
    <n v="313983"/>
    <x v="0"/>
    <n v="109.27"/>
    <n v="1.48"/>
    <n v="147.22"/>
    <n v="14.73"/>
    <n v="161.9499999999999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5-04T00:00:00"/>
    <d v="1899-12-30T13:56:00"/>
    <n v="314545"/>
    <x v="0"/>
    <n v="143.72"/>
    <n v="1.48"/>
    <n v="193.63"/>
    <n v="19.37"/>
    <n v="213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5-08T00:00:00"/>
    <d v="1899-12-30T13:46:00"/>
    <n v="315076"/>
    <x v="0"/>
    <n v="144.54"/>
    <n v="1.48"/>
    <n v="194.74"/>
    <n v="19.48"/>
    <n v="214.22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5-12T00:00:00"/>
    <d v="1899-12-30T08:24:00"/>
    <n v="315554"/>
    <x v="0"/>
    <n v="129.13999999999999"/>
    <n v="1.48"/>
    <n v="173.99"/>
    <n v="17.399999999999999"/>
    <n v="191.3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5-18T00:00:00"/>
    <d v="1899-12-30T13:00:00"/>
    <n v="316628"/>
    <x v="0"/>
    <n v="129.29"/>
    <n v="1.48"/>
    <n v="174.19"/>
    <n v="17.420000000000002"/>
    <n v="191.6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5-22T00:00:00"/>
    <d v="1899-12-30T00:23:00"/>
    <n v="317156"/>
    <x v="0"/>
    <n v="124.27"/>
    <n v="1.48"/>
    <n v="167.43"/>
    <n v="16.75"/>
    <n v="184.18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5-28T00:00:00"/>
    <d v="1899-12-30T08:54:00"/>
    <n v="318010"/>
    <x v="0"/>
    <n v="131.88999999999999"/>
    <n v="1.48"/>
    <n v="177.69"/>
    <n v="17.77"/>
    <n v="195.46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5-31T00:00:00"/>
    <d v="1899-12-30T14:01:00"/>
    <n v="318538"/>
    <x v="0"/>
    <n v="145.82"/>
    <n v="1.48"/>
    <n v="196.46"/>
    <n v="19.649999999999999"/>
    <n v="216.1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6-03T00:00:00"/>
    <d v="1899-12-30T14:01:00"/>
    <n v="318928"/>
    <x v="0"/>
    <n v="104.34"/>
    <n v="1.48"/>
    <n v="140.57"/>
    <n v="14.06"/>
    <n v="154.63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6-06T00:00:00"/>
    <d v="1899-12-30T13:57:00"/>
    <n v="319447"/>
    <x v="0"/>
    <n v="133.19"/>
    <n v="1.48"/>
    <n v="179.45"/>
    <n v="17.95"/>
    <n v="197.4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6-10T00:00:00"/>
    <d v="1899-12-30T10:31:00"/>
    <n v="31992"/>
    <x v="0"/>
    <n v="142.88999999999999"/>
    <n v="1.48"/>
    <n v="192.51"/>
    <n v="19.260000000000002"/>
    <n v="211.77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6-13T00:00:00"/>
    <d v="1899-12-30T13:51:00"/>
    <n v="320481"/>
    <x v="0"/>
    <n v="129.24"/>
    <n v="1.48"/>
    <n v="174.12"/>
    <n v="17.420000000000002"/>
    <n v="191.54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6-17T00:00:00"/>
    <d v="1899-12-30T10:58:00"/>
    <n v="321014"/>
    <x v="0"/>
    <n v="128.51"/>
    <n v="1.48"/>
    <n v="173.14"/>
    <n v="17.32"/>
    <n v="190.46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6-21T00:00:00"/>
    <d v="1899-12-30T08:16:00"/>
    <n v="321584"/>
    <x v="0"/>
    <n v="161.38999999999999"/>
    <n v="1.48"/>
    <n v="217.44"/>
    <n v="21.75"/>
    <n v="239.1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6-23T00:00:00"/>
    <d v="1899-12-30T00:28:00"/>
    <n v="321971"/>
    <x v="0"/>
    <n v="96.18"/>
    <n v="1.48"/>
    <n v="129.58000000000001"/>
    <n v="12.96"/>
    <n v="142.54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6-26T00:00:00"/>
    <d v="1899-12-30T10:47:00"/>
    <n v="322352"/>
    <x v="0"/>
    <n v="89.48"/>
    <n v="1.48"/>
    <n v="120.55"/>
    <n v="12.06"/>
    <n v="132.6100000000000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6-29T00:00:00"/>
    <d v="1899-12-30T13:12:00"/>
    <n v="322872"/>
    <x v="0"/>
    <n v="149.07"/>
    <n v="1.48"/>
    <n v="200.84"/>
    <n v="20.09"/>
    <n v="220.93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7-02T00:00:00"/>
    <d v="1899-12-30T15:04:00"/>
    <n v="323303"/>
    <x v="0"/>
    <n v="118.54"/>
    <n v="1.48"/>
    <n v="159.71"/>
    <n v="15.98"/>
    <n v="175.6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7-05T00:00:00"/>
    <d v="1899-12-30T14:56:00"/>
    <n v="323778"/>
    <x v="0"/>
    <n v="117.72"/>
    <n v="1.48"/>
    <n v="158.6"/>
    <n v="15.87"/>
    <n v="174.47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7-09T00:00:00"/>
    <d v="1899-12-30T10:26:00"/>
    <n v="324255"/>
    <x v="0"/>
    <n v="132.83000000000001"/>
    <n v="1.48"/>
    <n v="178.95"/>
    <n v="17.899999999999999"/>
    <n v="196.85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7-12T00:00:00"/>
    <d v="1899-12-30T10:37:00"/>
    <n v="324732"/>
    <x v="0"/>
    <n v="118.73"/>
    <n v="1.48"/>
    <n v="159.96"/>
    <n v="16"/>
    <n v="175.96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7-17T00:00:00"/>
    <d v="1899-12-30T11:24:00"/>
    <n v="325159"/>
    <x v="0"/>
    <n v="127.13"/>
    <n v="1.48"/>
    <n v="171.28"/>
    <n v="17.13"/>
    <n v="188.4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7-19T00:00:00"/>
    <d v="1899-12-30T14:58:00"/>
    <n v="325544"/>
    <x v="0"/>
    <n v="101.06"/>
    <n v="1.48"/>
    <n v="136.15"/>
    <n v="13.62"/>
    <n v="149.7700000000000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7-22T00:00:00"/>
    <d v="1899-12-30T14:03:00"/>
    <n v="325932"/>
    <x v="0"/>
    <n v="107.39"/>
    <n v="1.48"/>
    <n v="144.68"/>
    <n v="14.47"/>
    <n v="159.15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7-25T00:00:00"/>
    <d v="1899-12-30T10:29:00"/>
    <n v="326360"/>
    <x v="0"/>
    <n v="109.63"/>
    <n v="1.48"/>
    <n v="147.69999999999999"/>
    <n v="14.78"/>
    <n v="162.4799999999999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7-27T00:00:00"/>
    <d v="1899-12-30T10:22:00"/>
    <n v="326694"/>
    <x v="0"/>
    <n v="82.44"/>
    <n v="1.48"/>
    <n v="111.07"/>
    <n v="11.11"/>
    <n v="122.18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7-31T00:00:00"/>
    <d v="1899-12-30T10:49:00"/>
    <n v="327139"/>
    <x v="0"/>
    <n v="129.32"/>
    <n v="1.48"/>
    <n v="174.23"/>
    <n v="17.43"/>
    <n v="191.66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8-02T00:00:00"/>
    <d v="1899-12-30T14:47:00"/>
    <n v="327522"/>
    <x v="0"/>
    <n v="102.6"/>
    <n v="1.48"/>
    <n v="138.22999999999999"/>
    <n v="13.83"/>
    <n v="152.06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8-06T00:00:00"/>
    <d v="1899-12-30T10:30:00"/>
    <n v="328001"/>
    <x v="0"/>
    <n v="131.51"/>
    <n v="1.48"/>
    <n v="177.18"/>
    <n v="17.72"/>
    <n v="194.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8-08T00:00:00"/>
    <d v="1899-12-30T11:23:00"/>
    <n v="328335"/>
    <x v="0"/>
    <n v="66.599999999999994"/>
    <n v="1.48"/>
    <n v="89.73"/>
    <n v="8.98"/>
    <n v="98.7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8-09T00:00:00"/>
    <d v="1899-12-30T14:59:00"/>
    <n v="328572"/>
    <x v="0"/>
    <n v="89.22"/>
    <n v="1.48"/>
    <n v="120.2"/>
    <n v="12.03"/>
    <n v="132.2299999999999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8-12T00:00:00"/>
    <d v="1899-12-30T00:57:00"/>
    <n v="328938"/>
    <x v="0"/>
    <n v="78.849999999999994"/>
    <n v="1.48"/>
    <n v="106.24"/>
    <n v="10.63"/>
    <n v="116.87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8-14T00:00:00"/>
    <d v="1899-12-30T00:34:00"/>
    <n v="329314"/>
    <x v="0"/>
    <n v="122.89"/>
    <n v="1.48"/>
    <n v="165.56"/>
    <n v="16.559999999999999"/>
    <n v="182.12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8-16T00:00:00"/>
    <d v="1899-12-30T14:56:00"/>
    <n v="329700"/>
    <x v="0"/>
    <n v="106.04"/>
    <n v="1.48"/>
    <n v="142.86000000000001"/>
    <n v="14.29"/>
    <n v="157.15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8-19T00:00:00"/>
    <d v="1899-12-30T14:14:00"/>
    <n v="330103"/>
    <x v="0"/>
    <n v="111.05"/>
    <n v="1.48"/>
    <n v="149.62"/>
    <n v="14.97"/>
    <n v="164.5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8-22T00:00:00"/>
    <d v="1899-12-30T11:20:00"/>
    <n v="330530"/>
    <x v="0"/>
    <n v="119.71"/>
    <n v="1.48"/>
    <n v="161.28"/>
    <n v="16.13"/>
    <n v="177.4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8-25T00:00:00"/>
    <d v="1899-12-30T00:39:00"/>
    <n v="331026"/>
    <x v="0"/>
    <n v="117.14"/>
    <n v="1.48"/>
    <n v="157.82"/>
    <n v="15.79"/>
    <n v="173.6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8-27T00:00:00"/>
    <d v="1899-12-30T14:09:00"/>
    <n v="331376"/>
    <x v="0"/>
    <n v="100.78"/>
    <n v="1.48"/>
    <n v="135.78"/>
    <n v="13.58"/>
    <n v="149.3600000000000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8-31T00:00:00"/>
    <d v="1899-12-30T08:44:00"/>
    <n v="131913"/>
    <x v="0"/>
    <n v="106.11"/>
    <n v="1.48"/>
    <n v="142.96"/>
    <n v="14.3"/>
    <n v="157.26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9-02T00:00:00"/>
    <d v="1899-12-30T14:57:00"/>
    <n v="332271"/>
    <x v="0"/>
    <n v="126.34"/>
    <n v="1.48"/>
    <n v="170.22"/>
    <n v="17.03"/>
    <n v="187.25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9-05T00:00:00"/>
    <d v="1899-12-30T17:32:00"/>
    <n v="332750"/>
    <x v="0"/>
    <n v="107.76"/>
    <n v="1.48"/>
    <n v="145.18"/>
    <n v="14.52"/>
    <n v="159.6999999999999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9-11T00:00:00"/>
    <d v="1899-12-30T14:54:00"/>
    <n v="333668"/>
    <x v="0"/>
    <n v="121.65"/>
    <n v="1.48"/>
    <n v="163.9"/>
    <n v="16.399999999999999"/>
    <n v="180.3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9-15T00:00:00"/>
    <d v="1899-12-30T00:13:00"/>
    <n v="334196"/>
    <x v="0"/>
    <n v="135.62"/>
    <n v="1.48"/>
    <n v="182.72"/>
    <n v="18.28"/>
    <n v="20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9-18T00:00:00"/>
    <d v="1899-12-30T15:16:00"/>
    <n v="334699"/>
    <x v="0"/>
    <n v="118.18"/>
    <n v="1.48"/>
    <n v="159.22"/>
    <n v="15.93"/>
    <n v="175.15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9-21T00:00:00"/>
    <d v="1899-12-30T15:14:00"/>
    <n v="335182"/>
    <x v="0"/>
    <n v="148.46"/>
    <n v="1.48"/>
    <n v="200.02"/>
    <n v="20.010000000000002"/>
    <n v="220.03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9-25T00:00:00"/>
    <d v="1899-12-30T14:49:00"/>
    <n v="335779"/>
    <x v="0"/>
    <n v="154.35"/>
    <n v="1.48"/>
    <n v="207.95"/>
    <n v="20.8"/>
    <n v="228.75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9-28T00:00:00"/>
    <d v="1899-12-30T13:29:00"/>
    <n v="336257"/>
    <x v="0"/>
    <n v="111.72"/>
    <n v="1.49"/>
    <n v="151.54"/>
    <n v="15.16"/>
    <n v="166.7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0-02T00:00:00"/>
    <d v="1899-12-30T10:59:00"/>
    <n v="336788"/>
    <x v="0"/>
    <n v="148.15"/>
    <n v="1.49"/>
    <n v="200.95"/>
    <n v="20.100000000000001"/>
    <n v="221.05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0-05T00:00:00"/>
    <d v="1899-12-30T13:30:00"/>
    <n v="337257"/>
    <x v="0"/>
    <n v="100.74"/>
    <n v="1.49"/>
    <n v="136.63999999999999"/>
    <n v="13.67"/>
    <n v="150.3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0-10T00:00:00"/>
    <d v="1899-12-30T08:41:00"/>
    <n v="337737"/>
    <x v="0"/>
    <n v="155.94999999999999"/>
    <n v="1.49"/>
    <n v="211.53"/>
    <n v="21.16"/>
    <n v="232.6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0-14T00:00:00"/>
    <d v="1899-12-30T11:07:00"/>
    <n v="338275"/>
    <x v="0"/>
    <n v="156.6"/>
    <n v="1.49"/>
    <n v="212.41"/>
    <n v="21.25"/>
    <n v="233.66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0-17T00:00:00"/>
    <d v="1899-12-30T14:56:00"/>
    <n v="338824"/>
    <x v="0"/>
    <n v="152.72999999999999"/>
    <n v="1.49"/>
    <n v="207.15"/>
    <n v="20.72"/>
    <n v="227.87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0-24T00:00:00"/>
    <d v="1899-12-30T00:46:00"/>
    <n v="339858"/>
    <x v="0"/>
    <n v="129.96"/>
    <n v="1.49"/>
    <n v="176.27"/>
    <n v="17.63"/>
    <n v="193.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0-25T00:00:00"/>
    <d v="1899-12-30T15:03:00"/>
    <n v="340099"/>
    <x v="0"/>
    <n v="87.56"/>
    <n v="1.49"/>
    <n v="118.76"/>
    <n v="11.88"/>
    <n v="130.6399999999999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0-30T00:00:00"/>
    <d v="1899-12-30T07:15:00"/>
    <n v="340668"/>
    <x v="0"/>
    <n v="138.72999999999999"/>
    <n v="1.49"/>
    <n v="188.17"/>
    <n v="18.82"/>
    <n v="206.9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1-01T00:00:00"/>
    <d v="1899-12-30T13:59:00"/>
    <n v="341102"/>
    <x v="0"/>
    <n v="139.38"/>
    <n v="1.49"/>
    <n v="189.05"/>
    <n v="18.91"/>
    <n v="207.96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1-06T00:00:00"/>
    <d v="1899-12-30T09:30:00"/>
    <n v="341636"/>
    <x v="0"/>
    <n v="155.94999999999999"/>
    <n v="1.49"/>
    <n v="211.53"/>
    <n v="21.16"/>
    <n v="232.6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1-09T00:00:00"/>
    <d v="1899-12-30T10:55:00"/>
    <n v="342155"/>
    <x v="0"/>
    <n v="143.81"/>
    <n v="1.49"/>
    <n v="195.05"/>
    <n v="19.510000000000002"/>
    <n v="214.56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1-13T00:00:00"/>
    <d v="1899-12-30T09:10:00"/>
    <n v="342685"/>
    <x v="0"/>
    <n v="159.19999999999999"/>
    <n v="1.49"/>
    <n v="215.94"/>
    <n v="21.6"/>
    <n v="237.54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1-16T00:00:00"/>
    <d v="1899-12-30T13:05:00"/>
    <n v="343249"/>
    <x v="0"/>
    <n v="154.16"/>
    <n v="1.49"/>
    <n v="209.1"/>
    <n v="20.92"/>
    <n v="230.02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1-22T00:00:00"/>
    <d v="1899-12-30T09:15:00"/>
    <n v="343809"/>
    <x v="0"/>
    <n v="157.25"/>
    <n v="1.49"/>
    <n v="213.29"/>
    <n v="21.33"/>
    <n v="234.62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1-27T00:00:00"/>
    <d v="1899-12-30T07:15:00"/>
    <n v="344398"/>
    <x v="0"/>
    <n v="157.9"/>
    <n v="1.49"/>
    <n v="214.17"/>
    <n v="21.42"/>
    <n v="235.5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1-29T00:00:00"/>
    <d v="1899-12-30T15:15:00"/>
    <n v="344913"/>
    <x v="0"/>
    <n v="146.38999999999999"/>
    <n v="1.49"/>
    <n v="198.55"/>
    <n v="19.86"/>
    <n v="218.4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2-03T00:00:00"/>
    <d v="1899-12-30T11:39:00"/>
    <n v="345439"/>
    <x v="0"/>
    <n v="159.19999999999999"/>
    <n v="1.49"/>
    <n v="215.94"/>
    <n v="21.6"/>
    <n v="237.54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2-07T00:00:00"/>
    <d v="1899-12-30T07:15:00"/>
    <n v="346012"/>
    <x v="0"/>
    <n v="157.01"/>
    <n v="1.49"/>
    <n v="212.96"/>
    <n v="21.3"/>
    <n v="234.26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2-11T00:00:00"/>
    <d v="1899-12-30T09:17:00"/>
    <n v="346584"/>
    <x v="0"/>
    <n v="159.85"/>
    <n v="1.49"/>
    <n v="216.82"/>
    <n v="21.69"/>
    <n v="238.5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2-14T00:00:00"/>
    <d v="1899-12-30T10:45:00"/>
    <n v="347106"/>
    <x v="0"/>
    <n v="144.71"/>
    <n v="1.49"/>
    <n v="196.28"/>
    <n v="19.63"/>
    <n v="215.9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2-18T00:00:00"/>
    <d v="1899-12-30T10:54:00"/>
    <n v="347670"/>
    <x v="0"/>
    <n v="150.1"/>
    <n v="1.45"/>
    <n v="198.14"/>
    <n v="19.82"/>
    <n v="217.96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2-20T00:00:00"/>
    <d v="1899-12-30T00:21:00"/>
    <n v="347998"/>
    <x v="0"/>
    <n v="94.26"/>
    <n v="1.45"/>
    <n v="124.43"/>
    <n v="12.45"/>
    <n v="136.88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2-23T00:00:00"/>
    <d v="1899-12-30T00:37:00"/>
    <n v="348408"/>
    <x v="0"/>
    <n v="101.4"/>
    <n v="1.45"/>
    <n v="133.85"/>
    <n v="13.39"/>
    <n v="147.24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2-26T00:00:00"/>
    <d v="1899-12-30T13:09:00"/>
    <n v="348814"/>
    <x v="0"/>
    <n v="113.3"/>
    <n v="1.44"/>
    <n v="148.53"/>
    <n v="14.86"/>
    <n v="163.3899999999999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2-30T00:00:00"/>
    <d v="1899-12-30T08:57:00"/>
    <n v="349250"/>
    <x v="0"/>
    <n v="126.81"/>
    <n v="1.44"/>
    <n v="166.24"/>
    <n v="16.63"/>
    <n v="182.87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NICHOLLS STAR MART"/>
    <s v="CALTEX Australia - Fuel"/>
    <n v="7071340000000000"/>
    <d v="2019-09-09T00:00:00"/>
    <d v="1899-12-30T07:11:00"/>
    <n v="333188"/>
    <x v="0"/>
    <n v="134.34"/>
    <n v="1.45"/>
    <n v="177.33"/>
    <n v="17.739999999999998"/>
    <n v="195.07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EG FUELCO 1543 CANB GATEWAY"/>
    <s v="CALTEX Australia - Fuel"/>
    <n v="7071340000000000"/>
    <d v="2019-05-24T00:00:00"/>
    <d v="1899-12-30T15:20:00"/>
    <n v="317600"/>
    <x v="0"/>
    <n v="110.99"/>
    <n v="1.5"/>
    <n v="151.55000000000001"/>
    <n v="15.16"/>
    <n v="166.71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1-09T00:00:00"/>
    <d v="1899-12-30T13:30:00"/>
    <n v="257290"/>
    <x v="0"/>
    <n v="146.01"/>
    <n v="1.27"/>
    <n v="167.93"/>
    <n v="16.79"/>
    <n v="184.72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1-16T00:00:00"/>
    <d v="1899-12-30T13:56:00"/>
    <n v="257961"/>
    <x v="0"/>
    <n v="148.21"/>
    <n v="1.26"/>
    <n v="170.16"/>
    <n v="17.02"/>
    <n v="187.18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1-22T00:00:00"/>
    <d v="1899-12-30T14:18:00"/>
    <n v="258607"/>
    <x v="0"/>
    <n v="148.6"/>
    <n v="1.31"/>
    <n v="177"/>
    <n v="17.7"/>
    <n v="194.7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1-28T00:00:00"/>
    <d v="1899-12-30T15:30:00"/>
    <n v="259282"/>
    <x v="0"/>
    <n v="149.83000000000001"/>
    <n v="1.33"/>
    <n v="181.11"/>
    <n v="18.11"/>
    <n v="199.22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2-02T00:00:00"/>
    <d v="1899-12-30T00:09:00"/>
    <n v="259953"/>
    <x v="0"/>
    <n v="151.31"/>
    <n v="1.33"/>
    <n v="182.89"/>
    <n v="18.29"/>
    <n v="201.18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2-11T00:00:00"/>
    <d v="1899-12-30T10:46:00"/>
    <n v="260645"/>
    <x v="0"/>
    <n v="160.94999999999999"/>
    <n v="1.34"/>
    <n v="195.35"/>
    <n v="19.54"/>
    <n v="214.89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2-21T00:00:00"/>
    <d v="1899-12-30T07:26:00"/>
    <n v="262063"/>
    <x v="0"/>
    <n v="152.83000000000001"/>
    <n v="1.37"/>
    <n v="190.2"/>
    <n v="19.02"/>
    <n v="209.22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2-25T00:00:00"/>
    <d v="1899-12-30T07:06:00"/>
    <n v="262550"/>
    <x v="0"/>
    <n v="111.16"/>
    <n v="1.37"/>
    <n v="138.35"/>
    <n v="13.84"/>
    <n v="152.19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2-28T00:00:00"/>
    <d v="1899-12-30T10:40:00"/>
    <n v="263257"/>
    <x v="0"/>
    <n v="147.38999999999999"/>
    <n v="1.37"/>
    <n v="183.44"/>
    <n v="18.34"/>
    <n v="201.78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3-06T00:00:00"/>
    <d v="1899-12-30T00:12:00"/>
    <n v="263946"/>
    <x v="0"/>
    <n v="158.03"/>
    <n v="1.37"/>
    <n v="196.67"/>
    <n v="19.670000000000002"/>
    <n v="216.34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3-12T00:00:00"/>
    <d v="1899-12-30T09:42:00"/>
    <n v="264661"/>
    <x v="0"/>
    <n v="151.84"/>
    <n v="1.37"/>
    <n v="188.97"/>
    <n v="18.899999999999999"/>
    <n v="207.87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3-15T00:00:00"/>
    <d v="1899-12-30T10:55:00"/>
    <n v="265309"/>
    <x v="0"/>
    <n v="137.74"/>
    <n v="1.37"/>
    <n v="171.43"/>
    <n v="17.14"/>
    <n v="188.57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3-20T00:00:00"/>
    <d v="1899-12-30T09:36:00"/>
    <n v="265913"/>
    <x v="0"/>
    <n v="125.29"/>
    <n v="1.37"/>
    <n v="155.93"/>
    <n v="15.59"/>
    <n v="171.52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3-28T00:00:00"/>
    <d v="1899-12-30T00:41:00"/>
    <n v="267212"/>
    <x v="0"/>
    <n v="157.41"/>
    <n v="1.37"/>
    <n v="195.9"/>
    <n v="19.59"/>
    <n v="215.49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4-01T00:00:00"/>
    <d v="1899-12-30T15:18:00"/>
    <n v="267764"/>
    <x v="0"/>
    <n v="101.86"/>
    <n v="1.41"/>
    <n v="130.47"/>
    <n v="13.05"/>
    <n v="143.52000000000001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4-11T00:00:00"/>
    <d v="1899-12-30T10:51:00"/>
    <n v="269091"/>
    <x v="0"/>
    <n v="148.09"/>
    <n v="1.41"/>
    <n v="189.69"/>
    <n v="18.97"/>
    <n v="208.66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4-16T00:00:00"/>
    <d v="1899-12-30T00:31:00"/>
    <n v="269799"/>
    <x v="0"/>
    <n v="153.55000000000001"/>
    <n v="1.41"/>
    <n v="196.68"/>
    <n v="19.670000000000002"/>
    <n v="216.35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4-25T00:00:00"/>
    <d v="1899-12-30T13:20:00"/>
    <n v="271165"/>
    <x v="0"/>
    <n v="144.66"/>
    <n v="1.44"/>
    <n v="189.25"/>
    <n v="18.93"/>
    <n v="208.18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4-30T00:00:00"/>
    <d v="1899-12-30T13:00:00"/>
    <n v="271860"/>
    <x v="0"/>
    <n v="150.18"/>
    <n v="1.44"/>
    <n v="196.46"/>
    <n v="19.649999999999999"/>
    <n v="216.11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5-04T00:00:00"/>
    <d v="1899-12-30T13:49:00"/>
    <n v="272454"/>
    <x v="0"/>
    <n v="125.49"/>
    <n v="1.44"/>
    <n v="164.16"/>
    <n v="16.420000000000002"/>
    <n v="180.58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NBERRA GATEWAY WOOLWORTHS S/STN"/>
    <s v="CALTEX Australia - Fuel"/>
    <n v="7071340000000000"/>
    <d v="2019-02-15T00:00:00"/>
    <d v="1899-12-30T16:10:00"/>
    <n v="261648"/>
    <x v="0"/>
    <n v="156.93"/>
    <n v="1.37"/>
    <n v="195.14"/>
    <n v="19.510000000000002"/>
    <n v="214.65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EG FUELCO 1383 GOULBURN STH"/>
    <s v="CALTEX Australia - Fuel"/>
    <n v="7071340000000000"/>
    <d v="2019-04-22T00:00:00"/>
    <d v="1899-12-30T08:02:00"/>
    <n v="270444"/>
    <x v="0"/>
    <n v="133.79"/>
    <n v="1.39"/>
    <n v="168.94"/>
    <n v="16.89"/>
    <n v="185.83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GOULBURN SOUTH WOOLWORTHS S/STN"/>
    <s v="CALTEX Australia - Fuel"/>
    <n v="7071340000000000"/>
    <d v="2019-03-25T00:00:00"/>
    <d v="1899-12-30T08:14:00"/>
    <n v="265473"/>
    <x v="0"/>
    <n v="138.41999999999999"/>
    <n v="1.33"/>
    <n v="167.24"/>
    <n v="16.72"/>
    <n v="183.96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KAMBAH CALTEX WOOLWORTHS"/>
    <s v="CALTEX Australia - Fuel"/>
    <n v="7071340000000000"/>
    <d v="2019-01-03T00:00:00"/>
    <d v="1899-12-30T14:10:00"/>
    <n v="256645"/>
    <x v="0"/>
    <n v="120.7"/>
    <n v="1.35"/>
    <n v="147.94999999999999"/>
    <n v="14.8"/>
    <n v="162.75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 MITCHELL S/STN"/>
    <s v="CALTEX Australia - Fuel"/>
    <n v="7071340000000000"/>
    <d v="2019-01-23T00:00:00"/>
    <d v="1899-12-30T09:14:00"/>
    <n v="154315"/>
    <x v="0"/>
    <n v="139.72999999999999"/>
    <n v="1.31"/>
    <n v="166.44"/>
    <n v="16.64"/>
    <n v="183.08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 MITCHELL S/STN"/>
    <s v="CALTEX Australia - Fuel"/>
    <n v="7071340000000000"/>
    <d v="2019-01-29T00:00:00"/>
    <d v="1899-12-30T14:52:00"/>
    <n v="154944"/>
    <x v="0"/>
    <n v="152.05000000000001"/>
    <n v="1.33"/>
    <n v="183.79"/>
    <n v="18.38"/>
    <n v="202.17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 MITCHELL S/STN"/>
    <s v="CALTEX Australia - Fuel"/>
    <n v="7071340000000000"/>
    <d v="2019-02-05T00:00:00"/>
    <d v="1899-12-30T09:05:00"/>
    <n v="155460"/>
    <x v="0"/>
    <n v="124.94"/>
    <n v="1.34"/>
    <n v="152.52000000000001"/>
    <n v="15.25"/>
    <n v="167.77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 MITCHELL S/STN"/>
    <s v="CALTEX Australia - Fuel"/>
    <n v="7071340000000000"/>
    <d v="2019-02-19T00:00:00"/>
    <d v="1899-12-30T00:23:00"/>
    <n v="156926"/>
    <x v="0"/>
    <n v="135.38"/>
    <n v="1.37"/>
    <n v="168.49"/>
    <n v="16.850000000000001"/>
    <n v="185.34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 MITCHELL S/STN"/>
    <s v="CALTEX Australia - Fuel"/>
    <n v="7071340000000000"/>
    <d v="2019-03-01T00:00:00"/>
    <d v="1899-12-30T15:17:00"/>
    <n v="158013"/>
    <x v="0"/>
    <n v="110.35"/>
    <n v="1.37"/>
    <n v="137.34"/>
    <n v="13.73"/>
    <n v="151.07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 MITCHELL S/STN"/>
    <s v="CALTEX Australia - Fuel"/>
    <n v="7071340000000000"/>
    <d v="2019-03-12T00:00:00"/>
    <d v="1899-12-30T14:36:00"/>
    <n v="159080"/>
    <x v="0"/>
    <n v="130.22"/>
    <n v="1.37"/>
    <n v="162.06"/>
    <n v="16.21"/>
    <n v="178.27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 MITCHELL S/STN"/>
    <s v="CALTEX Australia - Fuel"/>
    <n v="7071340000000000"/>
    <d v="2019-03-19T00:00:00"/>
    <d v="1899-12-30T14:58:00"/>
    <n v="159650"/>
    <x v="0"/>
    <n v="129.38"/>
    <n v="1.37"/>
    <n v="161.02000000000001"/>
    <n v="16.100000000000001"/>
    <n v="177.12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 MITCHELL S/STN"/>
    <s v="CALTEX Australia - Fuel"/>
    <n v="7071340000000000"/>
    <d v="2019-03-28T00:00:00"/>
    <d v="1899-12-30T16:30:00"/>
    <n v="160232"/>
    <x v="0"/>
    <n v="136.28"/>
    <n v="1.37"/>
    <n v="169.61"/>
    <n v="16.96"/>
    <n v="186.57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 MITCHELL S/STN"/>
    <s v="CALTEX Australia - Fuel"/>
    <n v="7071340000000000"/>
    <d v="2019-04-23T00:00:00"/>
    <d v="1899-12-30T09:01:00"/>
    <n v="162619"/>
    <x v="0"/>
    <n v="143.27000000000001"/>
    <n v="1.44"/>
    <n v="187.43"/>
    <n v="18.739999999999998"/>
    <n v="206.17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 MITCHELL S/STN"/>
    <s v="CALTEX Australia - Fuel"/>
    <n v="7071340000000000"/>
    <d v="2019-04-29T00:00:00"/>
    <d v="1899-12-30T11:11:00"/>
    <n v="163223"/>
    <x v="0"/>
    <n v="121.37"/>
    <n v="1.44"/>
    <n v="158.77000000000001"/>
    <n v="15.88"/>
    <n v="174.65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 MITCHELL S/STN"/>
    <s v="CALTEX Australia - Fuel"/>
    <n v="7071340000000000"/>
    <d v="2019-05-09T00:00:00"/>
    <d v="1899-12-30T13:21:00"/>
    <n v="164298"/>
    <x v="0"/>
    <n v="112.87"/>
    <n v="1.44"/>
    <n v="147.65"/>
    <n v="14.77"/>
    <n v="162.41999999999999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 MITCHELL S/STN"/>
    <s v="CALTEX Australia - Fuel"/>
    <n v="7071340000000000"/>
    <d v="2019-05-17T00:00:00"/>
    <d v="1899-12-30T08:59:00"/>
    <n v="164929"/>
    <x v="0"/>
    <n v="136.04"/>
    <n v="1.44"/>
    <n v="177.96"/>
    <n v="17.8"/>
    <n v="195.76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 MITCHELL S/STN"/>
    <s v="CALTEX Australia - Fuel"/>
    <n v="7071340000000000"/>
    <d v="2019-06-04T00:00:00"/>
    <d v="1899-12-30T13:55:00"/>
    <n v="166719"/>
    <x v="0"/>
    <n v="124.4"/>
    <n v="1.44"/>
    <n v="162.74"/>
    <n v="16.27"/>
    <n v="179.01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 MITCHELL S/STN"/>
    <s v="CALTEX Australia - Fuel"/>
    <n v="7071340000000000"/>
    <d v="2019-06-11T00:00:00"/>
    <d v="1899-12-30T15:04:00"/>
    <n v="167409"/>
    <x v="0"/>
    <n v="135.86000000000001"/>
    <n v="1.44"/>
    <n v="177.73"/>
    <n v="17.77"/>
    <n v="195.5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 MITCHELL S/STN"/>
    <s v="CALTEX Australia - Fuel"/>
    <n v="7071340000000000"/>
    <d v="2019-06-20T00:00:00"/>
    <d v="1899-12-30T15:13:00"/>
    <n v="168331"/>
    <x v="0"/>
    <n v="32.700000000000003"/>
    <n v="1.41"/>
    <n v="41.79"/>
    <n v="4.18"/>
    <n v="45.97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NICHOLLS STAR MART"/>
    <s v="CALTEX Australia - Fuel"/>
    <n v="7071340000000000"/>
    <d v="2019-01-07T00:00:00"/>
    <d v="1899-12-30T10:59:00"/>
    <n v="152834"/>
    <x v="0"/>
    <n v="147.58000000000001"/>
    <n v="1.27"/>
    <n v="170.82"/>
    <n v="17.079999999999998"/>
    <n v="187.9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NICHOLLS STAR MART"/>
    <s v="CALTEX Australia - Fuel"/>
    <n v="7071340000000000"/>
    <d v="2019-01-11T00:00:00"/>
    <d v="1899-12-30T00:41:00"/>
    <n v="153378"/>
    <x v="0"/>
    <n v="131.47999999999999"/>
    <n v="1.27"/>
    <n v="152.18"/>
    <n v="15.22"/>
    <n v="167.4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NICHOLLS STAR MART"/>
    <s v="CALTEX Australia - Fuel"/>
    <n v="7071340000000000"/>
    <d v="2019-01-16T00:00:00"/>
    <d v="1899-12-30T10:38:00"/>
    <n v="153744"/>
    <x v="0"/>
    <n v="91.02"/>
    <n v="1.27"/>
    <n v="105.17"/>
    <n v="10.52"/>
    <n v="115.69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NICHOLLS STAR MART"/>
    <s v="CALTEX Australia - Fuel"/>
    <n v="7071340000000000"/>
    <d v="2019-02-08T00:00:00"/>
    <d v="1899-12-30T00:40:00"/>
    <n v="155932"/>
    <x v="0"/>
    <n v="111.42"/>
    <n v="1.35"/>
    <n v="136.83000000000001"/>
    <n v="13.68"/>
    <n v="150.51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NICHOLLS STAR MART"/>
    <s v="CALTEX Australia - Fuel"/>
    <n v="7071340000000000"/>
    <d v="2019-02-13T00:00:00"/>
    <d v="1899-12-30T10:49:00"/>
    <n v="156345"/>
    <x v="0"/>
    <n v="95.99"/>
    <n v="1.38"/>
    <n v="120.34"/>
    <n v="12.03"/>
    <n v="132.37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NICHOLLS STAR MART"/>
    <s v="CALTEX Australia - Fuel"/>
    <n v="7071340000000000"/>
    <d v="2019-02-26T00:00:00"/>
    <d v="1899-12-30T09:21:00"/>
    <n v="157547"/>
    <x v="0"/>
    <n v="149.76"/>
    <n v="1.38"/>
    <n v="187.75"/>
    <n v="18.78"/>
    <n v="206.53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NICHOLLS STAR MART"/>
    <s v="CALTEX Australia - Fuel"/>
    <n v="7071340000000000"/>
    <d v="2019-03-06T00:00:00"/>
    <d v="1899-12-30T10:57:00"/>
    <n v="158506"/>
    <x v="0"/>
    <n v="115.63"/>
    <n v="1.41"/>
    <n v="148.11000000000001"/>
    <n v="14.81"/>
    <n v="162.91999999999999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NICHOLLS STAR MART"/>
    <s v="CALTEX Australia - Fuel"/>
    <n v="7071340000000000"/>
    <d v="2019-04-03T00:00:00"/>
    <d v="1899-12-30T10:27:00"/>
    <n v="160711"/>
    <x v="0"/>
    <n v="107.98"/>
    <n v="1.45"/>
    <n v="142.52000000000001"/>
    <n v="14.25"/>
    <n v="156.77000000000001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NICHOLLS STAR MART"/>
    <s v="CALTEX Australia - Fuel"/>
    <n v="7071340000000000"/>
    <d v="2019-04-10T00:00:00"/>
    <d v="1899-12-30T10:48:00"/>
    <n v="161336"/>
    <x v="0"/>
    <n v="142.56"/>
    <n v="1.45"/>
    <n v="187.52"/>
    <n v="18.75"/>
    <n v="206.27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NICHOLLS STAR MART"/>
    <s v="CALTEX Australia - Fuel"/>
    <n v="7071340000000000"/>
    <d v="2019-04-17T00:00:00"/>
    <d v="1899-12-30T10:21:00"/>
    <n v="161977"/>
    <x v="0"/>
    <n v="142.15"/>
    <n v="1.46"/>
    <n v="188.25"/>
    <n v="18.829999999999998"/>
    <n v="207.08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NICHOLLS STAR MART"/>
    <s v="CALTEX Australia - Fuel"/>
    <n v="7071340000000000"/>
    <d v="2019-05-03T00:00:00"/>
    <d v="1899-12-30T10:55:00"/>
    <n v="163728"/>
    <x v="0"/>
    <n v="127.56"/>
    <n v="1.48"/>
    <n v="171.25"/>
    <n v="17.13"/>
    <n v="188.38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NICHOLLS STAR MART"/>
    <s v="CALTEX Australia - Fuel"/>
    <n v="7071340000000000"/>
    <d v="2019-05-29T00:00:00"/>
    <d v="1899-12-30T00:30:00"/>
    <n v="166150"/>
    <x v="0"/>
    <n v="136.68"/>
    <n v="1.44"/>
    <n v="178.8"/>
    <n v="17.88"/>
    <n v="196.68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NICHOLLS STAR MART"/>
    <s v="CALTEX Australia - Fuel"/>
    <n v="7071340000000000"/>
    <d v="2019-06-17T00:00:00"/>
    <d v="1899-12-30T10:37:00"/>
    <n v="167849"/>
    <x v="0"/>
    <n v="115.49"/>
    <n v="1.41"/>
    <n v="148.35"/>
    <n v="14.84"/>
    <n v="163.19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NICHOLLS STAR MART"/>
    <s v="CALTEX Australia - Fuel"/>
    <n v="7071340000000000"/>
    <d v="2019-06-24T00:00:00"/>
    <d v="1899-12-30T10:42:00"/>
    <n v="168515"/>
    <x v="0"/>
    <n v="33.53"/>
    <n v="1.41"/>
    <n v="42.68"/>
    <n v="4.2699999999999996"/>
    <n v="46.95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EG FUELCO 1383 GOULBURN STH"/>
    <s v="CALTEX Australia - Fuel"/>
    <n v="7071340000000000"/>
    <d v="2019-05-22T00:00:00"/>
    <d v="1899-12-30T08:06:00"/>
    <n v="165528"/>
    <x v="0"/>
    <n v="133.97999999999999"/>
    <n v="1.39"/>
    <n v="169.18"/>
    <n v="16.920000000000002"/>
    <n v="186.1"/>
  </r>
  <r>
    <x v="439"/>
    <s v="ACT TCCS - CBE - Capital Linen Service"/>
    <n v="263199"/>
    <m/>
    <s v="Heavy Commercial"/>
    <n v="204211"/>
    <m/>
    <s v="HINO"/>
    <s v="500 SERIES"/>
    <s v="FD 1126 Long Air 4x2 6sp Man CC 11000GVM"/>
    <s v="CALTEX  MITCHELL S/STN"/>
    <s v="CALTEX Australia - Fuel"/>
    <n v="7071340000000000"/>
    <d v="2019-01-07T00:00:00"/>
    <d v="1899-12-30T11:42:00"/>
    <n v="150566"/>
    <x v="0"/>
    <n v="130.66"/>
    <n v="1.27"/>
    <n v="150.27000000000001"/>
    <n v="15.03"/>
    <n v="165.3"/>
  </r>
  <r>
    <x v="439"/>
    <s v="ACT TCCS - CBE - Capital Linen Service"/>
    <n v="263199"/>
    <m/>
    <s v="Heavy Commercial"/>
    <n v="204211"/>
    <m/>
    <s v="HINO"/>
    <s v="500 SERIES"/>
    <s v="FD 1126 Long Air 4x2 6sp Man CC 11000GVM"/>
    <s v="CALTEX  MITCHELL S/STN"/>
    <s v="CALTEX Australia - Fuel"/>
    <n v="7071340000000000"/>
    <d v="2019-01-15T00:00:00"/>
    <d v="1899-12-30T13:38:00"/>
    <n v="151240"/>
    <x v="0"/>
    <n v="156.69999999999999"/>
    <n v="1.26"/>
    <n v="179.91"/>
    <n v="17.989999999999998"/>
    <n v="197.9"/>
  </r>
  <r>
    <x v="439"/>
    <s v="ACT TCCS - CBE - Capital Linen Service"/>
    <n v="263199"/>
    <m/>
    <s v="Heavy Commercial"/>
    <n v="204211"/>
    <m/>
    <s v="HINO"/>
    <s v="500 SERIES"/>
    <s v="FD 1126 Long Air 4x2 6sp Man CC 11000GVM"/>
    <s v="CALTEX  MITCHELL S/STN"/>
    <s v="CALTEX Australia - Fuel"/>
    <n v="7071340000000000"/>
    <d v="2019-01-23T00:00:00"/>
    <d v="1899-12-30T11:44:00"/>
    <n v="151848"/>
    <x v="0"/>
    <n v="144.79"/>
    <n v="1.31"/>
    <n v="172.46"/>
    <n v="17.25"/>
    <n v="189.71"/>
  </r>
  <r>
    <x v="439"/>
    <s v="ACT TCCS - CBE - Capital Linen Service"/>
    <n v="263199"/>
    <m/>
    <s v="Heavy Commercial"/>
    <n v="204211"/>
    <m/>
    <s v="HINO"/>
    <s v="500 SERIES"/>
    <s v="FD 1126 Long Air 4x2 6sp Man CC 11000GVM"/>
    <s v="CALTEX  MITCHELL S/STN"/>
    <s v="CALTEX Australia - Fuel"/>
    <n v="7071340000000000"/>
    <d v="2019-02-08T00:00:00"/>
    <d v="1899-12-30T00:36:00"/>
    <n v="153072"/>
    <x v="0"/>
    <n v="106.45"/>
    <n v="1.34"/>
    <n v="129.94999999999999"/>
    <n v="13"/>
    <n v="142.94999999999999"/>
  </r>
  <r>
    <x v="439"/>
    <s v="ACT TCCS - CBE - Capital Linen Service"/>
    <n v="263199"/>
    <m/>
    <s v="Heavy Commercial"/>
    <n v="204211"/>
    <m/>
    <s v="HINO"/>
    <s v="500 SERIES"/>
    <s v="FD 1126 Long Air 4x2 6sp Man CC 11000GVM"/>
    <s v="CALTEX  MITCHELL S/STN"/>
    <s v="CALTEX Australia - Fuel"/>
    <n v="7071340000000000"/>
    <d v="2019-02-18T00:00:00"/>
    <d v="1899-12-30T09:34:00"/>
    <n v="153574"/>
    <x v="0"/>
    <n v="145.11000000000001"/>
    <n v="1.37"/>
    <n v="180.6"/>
    <n v="18.059999999999999"/>
    <n v="198.66"/>
  </r>
  <r>
    <x v="439"/>
    <s v="ACT TCCS - CBE - Capital Linen Service"/>
    <n v="263199"/>
    <m/>
    <s v="Heavy Commercial"/>
    <n v="204211"/>
    <m/>
    <s v="HINO"/>
    <s v="500 SERIES"/>
    <s v="FD 1126 Long Air 4x2 6sp Man CC 11000GVM"/>
    <s v="CALTEX  MITCHELL S/STN"/>
    <s v="CALTEX Australia - Fuel"/>
    <n v="7071340000000000"/>
    <d v="2019-02-26T00:00:00"/>
    <d v="1899-12-30T09:40:00"/>
    <n v="154191"/>
    <x v="0"/>
    <n v="134.82"/>
    <n v="1.37"/>
    <n v="167.79"/>
    <n v="16.78"/>
    <n v="184.57"/>
  </r>
  <r>
    <x v="439"/>
    <s v="ACT TCCS - CBE - Capital Linen Service"/>
    <n v="263199"/>
    <m/>
    <s v="Heavy Commercial"/>
    <n v="204211"/>
    <m/>
    <s v="HINO"/>
    <s v="500 SERIES"/>
    <s v="FD 1126 Long Air 4x2 6sp Man CC 11000GVM"/>
    <s v="CALTEX  MITCHELL S/STN"/>
    <s v="CALTEX Australia - Fuel"/>
    <n v="7071340000000000"/>
    <d v="2019-03-05T00:00:00"/>
    <d v="1899-12-30T09:34:00"/>
    <n v="154824"/>
    <x v="0"/>
    <n v="138.65"/>
    <n v="1.37"/>
    <n v="172.55"/>
    <n v="17.260000000000002"/>
    <n v="189.81"/>
  </r>
  <r>
    <x v="439"/>
    <s v="ACT TCCS - CBE - Capital Linen Service"/>
    <n v="263199"/>
    <m/>
    <s v="Heavy Commercial"/>
    <n v="204211"/>
    <m/>
    <s v="HINO"/>
    <s v="500 SERIES"/>
    <s v="FD 1126 Long Air 4x2 6sp Man CC 11000GVM"/>
    <s v="CALTEX  MITCHELL S/STN"/>
    <s v="CALTEX Australia - Fuel"/>
    <n v="7071340000000000"/>
    <d v="2019-03-12T00:00:00"/>
    <d v="1899-12-30T14:07:00"/>
    <n v="155403"/>
    <x v="0"/>
    <n v="128.99"/>
    <n v="1.37"/>
    <n v="160.54"/>
    <n v="16.05"/>
    <n v="176.59"/>
  </r>
  <r>
    <x v="439"/>
    <s v="ACT TCCS - CBE - Capital Linen Service"/>
    <n v="263199"/>
    <m/>
    <s v="Heavy Commercial"/>
    <n v="204211"/>
    <m/>
    <s v="HINO"/>
    <s v="500 SERIES"/>
    <s v="FD 1126 Long Air 4x2 6sp Man CC 11000GVM"/>
    <s v="DICKSON WOOLWORTHS S/STN"/>
    <s v="CALTEX Australia - Fuel"/>
    <n v="7071340000000000"/>
    <d v="2019-01-30T00:00:00"/>
    <d v="1899-12-30T14:02:00"/>
    <n v="152453"/>
    <x v="0"/>
    <n v="143.5"/>
    <n v="1.32"/>
    <n v="172.29"/>
    <n v="17.23"/>
    <n v="189.52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1-02T00:00:00"/>
    <d v="1899-12-30T13:52:00"/>
    <n v="134785"/>
    <x v="0"/>
    <n v="63.26"/>
    <n v="1.34"/>
    <n v="77.010000000000005"/>
    <n v="7.7"/>
    <n v="84.71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1-07T00:00:00"/>
    <d v="1899-12-30T13:24:00"/>
    <n v="135189"/>
    <x v="0"/>
    <n v="96.95"/>
    <n v="1.27"/>
    <n v="111.51"/>
    <n v="11.15"/>
    <n v="122.66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1-14T00:00:00"/>
    <d v="1899-12-30T13:41:00"/>
    <n v="135765"/>
    <x v="0"/>
    <n v="131.41"/>
    <n v="1.26"/>
    <n v="150.87"/>
    <n v="15.09"/>
    <n v="165.96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1-17T00:00:00"/>
    <d v="1899-12-30T14:04:00"/>
    <n v="136070"/>
    <x v="0"/>
    <n v="70.13"/>
    <n v="1.26"/>
    <n v="80.52"/>
    <n v="8.0500000000000007"/>
    <n v="88.57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1-24T00:00:00"/>
    <d v="1899-12-30T14:27:00"/>
    <n v="136614"/>
    <x v="0"/>
    <n v="123.92"/>
    <n v="1.31"/>
    <n v="147.61000000000001"/>
    <n v="14.76"/>
    <n v="162.37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2-06T00:00:00"/>
    <d v="1899-12-30T14:27:00"/>
    <n v="137533"/>
    <x v="0"/>
    <n v="96.33"/>
    <n v="1.34"/>
    <n v="117.59"/>
    <n v="11.76"/>
    <n v="129.35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2-13T00:00:00"/>
    <d v="1899-12-30T07:24:00"/>
    <n v="138008"/>
    <x v="0"/>
    <n v="112.66"/>
    <n v="1.37"/>
    <n v="140.21"/>
    <n v="14.02"/>
    <n v="154.22999999999999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2-18T00:00:00"/>
    <d v="1899-12-30T14:35:00"/>
    <n v="138626"/>
    <x v="0"/>
    <n v="140.33000000000001"/>
    <n v="1.37"/>
    <n v="174.65"/>
    <n v="17.47"/>
    <n v="192.12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2-25T00:00:00"/>
    <d v="1899-12-30T14:16:00"/>
    <n v="139147"/>
    <x v="0"/>
    <n v="134.24"/>
    <n v="1.37"/>
    <n v="167.06"/>
    <n v="16.71"/>
    <n v="183.77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3-25T00:00:00"/>
    <d v="1899-12-30T14:09:00"/>
    <n v="141727"/>
    <x v="0"/>
    <n v="112.44"/>
    <n v="1.37"/>
    <n v="139.94"/>
    <n v="13.99"/>
    <n v="153.93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4-15T00:00:00"/>
    <d v="1899-12-30T14:19:00"/>
    <n v="143531"/>
    <x v="0"/>
    <n v="107.09"/>
    <n v="1.41"/>
    <n v="137.16999999999999"/>
    <n v="13.72"/>
    <n v="150.88999999999999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4-27T00:00:00"/>
    <d v="1899-12-30T08:36:00"/>
    <n v="144447"/>
    <x v="0"/>
    <n v="132.76"/>
    <n v="1.44"/>
    <n v="173.67"/>
    <n v="17.37"/>
    <n v="191.04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8-01T00:00:00"/>
    <d v="1899-12-30T14:55:00"/>
    <n v="152225"/>
    <x v="0"/>
    <n v="136.22999999999999"/>
    <n v="1.44"/>
    <n v="178.21"/>
    <n v="17.82"/>
    <n v="196.03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8-14T00:00:00"/>
    <d v="1899-12-30T13:59:00"/>
    <n v="153328"/>
    <x v="0"/>
    <n v="122.36"/>
    <n v="1.44"/>
    <n v="160.07"/>
    <n v="16.010000000000002"/>
    <n v="176.08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8-27T00:00:00"/>
    <d v="1899-12-30T16:37:00"/>
    <n v="154590"/>
    <x v="0"/>
    <n v="140.51"/>
    <n v="1.44"/>
    <n v="183.69"/>
    <n v="18.37"/>
    <n v="202.06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9-09T00:00:00"/>
    <d v="1899-12-30T00:35:00"/>
    <n v="155913"/>
    <x v="0"/>
    <n v="144.86000000000001"/>
    <n v="1.43"/>
    <n v="188.86"/>
    <n v="18.89"/>
    <n v="207.75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9-17T00:00:00"/>
    <d v="1899-12-30T00:18:00"/>
    <n v="156581"/>
    <x v="0"/>
    <n v="144.91"/>
    <n v="1.43"/>
    <n v="188.89"/>
    <n v="18.89"/>
    <n v="207.78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10-21T00:00:00"/>
    <d v="1899-12-30T13:43:00"/>
    <n v="160485"/>
    <x v="0"/>
    <n v="148.65"/>
    <n v="1.45"/>
    <n v="195.81"/>
    <n v="19.579999999999998"/>
    <n v="215.39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11-04T00:00:00"/>
    <d v="1899-12-30T00:34:00"/>
    <n v="161900"/>
    <x v="0"/>
    <n v="150.13"/>
    <n v="1.45"/>
    <n v="197.76"/>
    <n v="19.78"/>
    <n v="217.54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11-13T00:00:00"/>
    <d v="1899-12-30T14:02:00"/>
    <n v="162560"/>
    <x v="0"/>
    <n v="139.47"/>
    <n v="1.45"/>
    <n v="183.72"/>
    <n v="18.37"/>
    <n v="202.09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11-19T00:00:00"/>
    <d v="1899-12-30T15:40:00"/>
    <n v="163225"/>
    <x v="0"/>
    <n v="140.80000000000001"/>
    <n v="1.44"/>
    <n v="184.51"/>
    <n v="18.45"/>
    <n v="202.96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11-25T00:00:00"/>
    <d v="1899-12-30T11:07:00"/>
    <n v="163904"/>
    <x v="0"/>
    <n v="144.91"/>
    <n v="1.43"/>
    <n v="188.85"/>
    <n v="18.89"/>
    <n v="207.74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12-06T00:00:00"/>
    <d v="1899-12-30T17:03:00"/>
    <n v="165285"/>
    <x v="0"/>
    <n v="138.83000000000001"/>
    <n v="1.43"/>
    <n v="180.8"/>
    <n v="18.079999999999998"/>
    <n v="198.88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12-13T00:00:00"/>
    <d v="1899-12-30T09:02:00"/>
    <n v="165875"/>
    <x v="0"/>
    <n v="142.57"/>
    <n v="1.45"/>
    <n v="187.8"/>
    <n v="18.78"/>
    <n v="206.58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12-19T00:00:00"/>
    <d v="1899-12-30T16:18:00"/>
    <n v="166430"/>
    <x v="0"/>
    <n v="120.87"/>
    <n v="1.41"/>
    <n v="154.83000000000001"/>
    <n v="15.48"/>
    <n v="170.31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12-30T00:00:00"/>
    <d v="1899-12-30T08:39:00"/>
    <n v="167057"/>
    <x v="0"/>
    <n v="133.86000000000001"/>
    <n v="1.4"/>
    <n v="170.25"/>
    <n v="17.03"/>
    <n v="187.28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2-01T00:00:00"/>
    <d v="1899-12-30T08:23:00"/>
    <n v="137160"/>
    <x v="0"/>
    <n v="126.34"/>
    <n v="1.34"/>
    <n v="153.63"/>
    <n v="15.36"/>
    <n v="168.99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3-08T00:00:00"/>
    <d v="1899-12-30T08:23:00"/>
    <n v="140088"/>
    <x v="0"/>
    <n v="86.19"/>
    <n v="1.45"/>
    <n v="113.29"/>
    <n v="11.33"/>
    <n v="124.62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3-14T00:00:00"/>
    <d v="1899-12-30T08:29:00"/>
    <n v="140672"/>
    <x v="0"/>
    <n v="140.82"/>
    <n v="1.45"/>
    <n v="185.25"/>
    <n v="18.53"/>
    <n v="203.78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3-20T00:00:00"/>
    <d v="1899-12-30T08:30:00"/>
    <n v="141233"/>
    <x v="0"/>
    <n v="129.78"/>
    <n v="1.45"/>
    <n v="170.72"/>
    <n v="17.07"/>
    <n v="187.79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3-29T00:00:00"/>
    <d v="1899-12-30T08:43:00"/>
    <n v="142080"/>
    <x v="0"/>
    <n v="85.19"/>
    <n v="1.45"/>
    <n v="112.06"/>
    <n v="11.21"/>
    <n v="123.27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4-04T00:00:00"/>
    <d v="1899-12-30T08:42:00"/>
    <n v="142582"/>
    <x v="0"/>
    <n v="102.67"/>
    <n v="1.45"/>
    <n v="135.49"/>
    <n v="13.55"/>
    <n v="149.04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4-10T00:00:00"/>
    <d v="1899-12-30T08:37:00"/>
    <n v="143064"/>
    <x v="0"/>
    <n v="129.54"/>
    <n v="1.45"/>
    <n v="170.36"/>
    <n v="17.04"/>
    <n v="187.4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4-22T00:00:00"/>
    <d v="1899-12-30T09:30:00"/>
    <n v="143936"/>
    <x v="0"/>
    <n v="102.6"/>
    <n v="1.46"/>
    <n v="136.08000000000001"/>
    <n v="13.61"/>
    <n v="149.69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5-03T00:00:00"/>
    <d v="1899-12-30T08:33:00"/>
    <n v="144959"/>
    <x v="0"/>
    <n v="114.43"/>
    <n v="1.48"/>
    <n v="153.61000000000001"/>
    <n v="15.36"/>
    <n v="168.97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5-10T00:00:00"/>
    <d v="1899-12-30T08:37:00"/>
    <n v="145459"/>
    <x v="0"/>
    <n v="118.16"/>
    <n v="1.49"/>
    <n v="159.94999999999999"/>
    <n v="16"/>
    <n v="175.95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5-17T00:00:00"/>
    <d v="1899-12-30T08:37:00"/>
    <n v="146042"/>
    <x v="0"/>
    <n v="130.87"/>
    <n v="1.49"/>
    <n v="177.15"/>
    <n v="17.72"/>
    <n v="194.87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5-24T00:00:00"/>
    <d v="1899-12-30T08:24:00"/>
    <n v="146635"/>
    <x v="0"/>
    <n v="137.61000000000001"/>
    <n v="1.46"/>
    <n v="182.52"/>
    <n v="18.25"/>
    <n v="200.77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5-31T00:00:00"/>
    <d v="1899-12-30T08:28:00"/>
    <n v="147238"/>
    <x v="0"/>
    <n v="137.25"/>
    <n v="1.46"/>
    <n v="182.05"/>
    <n v="18.21"/>
    <n v="200.26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6-07T00:00:00"/>
    <d v="1899-12-30T08:18:00"/>
    <n v="147837"/>
    <x v="0"/>
    <n v="131.47"/>
    <n v="1.46"/>
    <n v="174.37"/>
    <n v="17.440000000000001"/>
    <n v="191.81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6-14T00:00:00"/>
    <d v="1899-12-30T08:26:00"/>
    <n v="148410"/>
    <x v="0"/>
    <n v="122.26"/>
    <n v="1.46"/>
    <n v="162.16"/>
    <n v="16.22"/>
    <n v="178.38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6-21T00:00:00"/>
    <d v="1899-12-30T08:20:00"/>
    <n v="148915"/>
    <x v="0"/>
    <n v="123.68"/>
    <n v="1.43"/>
    <n v="158.84"/>
    <n v="15.88"/>
    <n v="174.72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6-28T00:00:00"/>
    <d v="1899-12-30T08:50:00"/>
    <n v="149502"/>
    <x v="0"/>
    <n v="128.32"/>
    <n v="1.4"/>
    <n v="163.32"/>
    <n v="16.329999999999998"/>
    <n v="179.65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7-05T00:00:00"/>
    <d v="1899-12-30T08:33:00"/>
    <n v="149888"/>
    <x v="0"/>
    <n v="82.62"/>
    <n v="1.42"/>
    <n v="106.63"/>
    <n v="10.66"/>
    <n v="117.29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7-12T00:00:00"/>
    <d v="1899-12-30T08:34:00"/>
    <n v="150406"/>
    <x v="0"/>
    <n v="122.57"/>
    <n v="1.45"/>
    <n v="161.28"/>
    <n v="16.13"/>
    <n v="177.41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7-19T00:00:00"/>
    <d v="1899-12-30T08:41:00"/>
    <n v="150975"/>
    <x v="0"/>
    <n v="131.44"/>
    <n v="1.44"/>
    <n v="172.29"/>
    <n v="17.23"/>
    <n v="189.52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7-26T00:00:00"/>
    <d v="1899-12-30T08:28:00"/>
    <n v="151564"/>
    <x v="0"/>
    <n v="138.36000000000001"/>
    <n v="1.45"/>
    <n v="181.98"/>
    <n v="18.2"/>
    <n v="200.18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8-08T00:00:00"/>
    <d v="1899-12-30T08:39:00"/>
    <n v="152757"/>
    <x v="0"/>
    <n v="126.3"/>
    <n v="1.45"/>
    <n v="166.52"/>
    <n v="16.649999999999999"/>
    <n v="183.17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NICHOLLS STAR MART"/>
    <s v="CALTEX Australia - Fuel"/>
    <n v="7071340000000000"/>
    <d v="2019-08-20T00:00:00"/>
    <d v="1899-12-30T10:46:00"/>
    <n v="153904"/>
    <x v="0"/>
    <n v="125.13"/>
    <n v="1.44"/>
    <n v="163.69"/>
    <n v="16.37"/>
    <n v="180.06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NICHOLLS STAR MART"/>
    <s v="CALTEX Australia - Fuel"/>
    <n v="7071340000000000"/>
    <d v="2019-09-03T00:00:00"/>
    <d v="1899-12-30T14:24:00"/>
    <n v="155220"/>
    <x v="0"/>
    <n v="133.16999999999999"/>
    <n v="1.41"/>
    <n v="170.58"/>
    <n v="17.059999999999999"/>
    <n v="187.64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NICHOLLS STAR MART"/>
    <s v="CALTEX Australia - Fuel"/>
    <n v="7071340000000000"/>
    <d v="2019-09-24T00:00:00"/>
    <d v="1899-12-30T10:10:00"/>
    <n v="157301"/>
    <x v="0"/>
    <n v="152.21"/>
    <n v="1.45"/>
    <n v="200.5"/>
    <n v="20.05"/>
    <n v="220.55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NICHOLLS STAR MART"/>
    <s v="CALTEX Australia - Fuel"/>
    <n v="7071340000000000"/>
    <d v="2019-10-10T00:00:00"/>
    <d v="1899-12-30T10:18:00"/>
    <n v="159134"/>
    <x v="0"/>
    <n v="138.38"/>
    <n v="1.46"/>
    <n v="183.55"/>
    <n v="18.36"/>
    <n v="201.91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NICHOLLS STAR MART"/>
    <s v="CALTEX Australia - Fuel"/>
    <n v="7071340000000000"/>
    <d v="2019-10-15T00:00:00"/>
    <d v="1899-12-30T10:26:00"/>
    <n v="159801"/>
    <x v="0"/>
    <n v="134.03"/>
    <n v="1.46"/>
    <n v="177.77"/>
    <n v="17.78"/>
    <n v="195.55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NICHOLLS STAR MART"/>
    <s v="CALTEX Australia - Fuel"/>
    <n v="7071340000000000"/>
    <d v="2019-11-30T00:00:00"/>
    <d v="1899-12-30T11:59:00"/>
    <n v="164581"/>
    <x v="0"/>
    <n v="143.51"/>
    <n v="1.44"/>
    <n v="188.04"/>
    <n v="18.8"/>
    <n v="206.84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DICKSON WOOLWORTHS S/STN"/>
    <s v="CALTEX Australia - Fuel"/>
    <n v="7071340000000000"/>
    <d v="2019-03-02T00:00:00"/>
    <d v="1899-12-30T13:12:00"/>
    <n v="139677"/>
    <x v="0"/>
    <n v="131.18"/>
    <n v="1.4"/>
    <n v="166.6"/>
    <n v="16.66"/>
    <n v="183.26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EG FUELCO 1383 GOULBURN STH"/>
    <s v="CALTEX Australia - Fuel"/>
    <n v="7071340000000000"/>
    <d v="2019-09-27T00:00:00"/>
    <d v="1899-12-30T08:32:00"/>
    <n v="157893"/>
    <x v="0"/>
    <n v="114.43"/>
    <n v="1.41"/>
    <n v="146.57"/>
    <n v="14.66"/>
    <n v="161.22999999999999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EG FUELCO 1543 CANB GATEWAY"/>
    <s v="CALTEX Australia - Fuel"/>
    <n v="7071340000000000"/>
    <d v="2019-10-04T00:00:00"/>
    <d v="1899-12-30T07:15:00"/>
    <n v="158521"/>
    <x v="0"/>
    <n v="143.56"/>
    <n v="1.47"/>
    <n v="192.04"/>
    <n v="19.2"/>
    <n v="211.24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EG FUELCO 1543 CANB GATEWAY"/>
    <s v="CALTEX Australia - Fuel"/>
    <n v="7071340000000000"/>
    <d v="2019-10-28T00:00:00"/>
    <d v="1899-12-30T15:02:00"/>
    <n v="161200"/>
    <x v="0"/>
    <n v="145.4"/>
    <n v="1.46"/>
    <n v="193.55"/>
    <n v="19.36"/>
    <n v="212.91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1-06T00:00:00"/>
    <d v="1899-12-30T13:09:00"/>
    <n v="306238"/>
    <x v="0"/>
    <n v="109"/>
    <n v="1.27"/>
    <n v="125.36"/>
    <n v="12.54"/>
    <n v="137.9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1-15T00:00:00"/>
    <d v="1899-12-30T10:46:00"/>
    <n v="306846"/>
    <x v="0"/>
    <n v="131.29"/>
    <n v="1.26"/>
    <n v="150.74"/>
    <n v="15.07"/>
    <n v="165.81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1-23T00:00:00"/>
    <d v="1899-12-30T13:45:00"/>
    <n v="307427"/>
    <x v="0"/>
    <n v="133.85"/>
    <n v="1.31"/>
    <n v="159.44"/>
    <n v="15.94"/>
    <n v="175.38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2-09T00:00:00"/>
    <d v="1899-12-30T14:33:00"/>
    <n v="308637"/>
    <x v="0"/>
    <n v="151.84"/>
    <n v="1.34"/>
    <n v="185.35"/>
    <n v="18.54"/>
    <n v="203.89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2-19T00:00:00"/>
    <d v="1899-12-30T09:29:00"/>
    <n v="309284"/>
    <x v="0"/>
    <n v="146.54"/>
    <n v="1.37"/>
    <n v="182.37"/>
    <n v="18.239999999999998"/>
    <n v="200.61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3-15T00:00:00"/>
    <d v="1899-12-30T11:52:00"/>
    <n v="310482"/>
    <x v="0"/>
    <n v="129.56"/>
    <n v="1.37"/>
    <n v="161.25"/>
    <n v="16.13"/>
    <n v="177.38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3-26T00:00:00"/>
    <d v="1899-12-30T15:25:00"/>
    <n v="311037"/>
    <x v="0"/>
    <n v="130.85"/>
    <n v="1.37"/>
    <n v="162.85"/>
    <n v="16.29"/>
    <n v="179.14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4-09T00:00:00"/>
    <d v="1899-12-30T15:01:00"/>
    <n v="311611"/>
    <x v="0"/>
    <n v="126.83"/>
    <n v="1.41"/>
    <n v="162.44999999999999"/>
    <n v="16.25"/>
    <n v="178.7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4-25T00:00:00"/>
    <d v="1899-12-30T11:43:00"/>
    <n v="312178"/>
    <x v="0"/>
    <n v="129.13"/>
    <n v="1.44"/>
    <n v="168.93"/>
    <n v="16.89"/>
    <n v="185.82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5-09T00:00:00"/>
    <d v="1899-12-30T13:27:00"/>
    <n v="312831"/>
    <x v="0"/>
    <n v="141.68"/>
    <n v="1.44"/>
    <n v="185.35"/>
    <n v="18.54"/>
    <n v="203.89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5-21T00:00:00"/>
    <d v="1899-12-30T10:42:00"/>
    <n v="313378"/>
    <x v="0"/>
    <n v="119.87"/>
    <n v="1.44"/>
    <n v="156.81"/>
    <n v="15.68"/>
    <n v="172.49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5-28T00:00:00"/>
    <d v="1899-12-30T13:35:00"/>
    <n v="313822"/>
    <x v="0"/>
    <n v="105.17"/>
    <n v="1.44"/>
    <n v="137.58000000000001"/>
    <n v="13.76"/>
    <n v="151.34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6-11T00:00:00"/>
    <d v="1899-12-30T10:36:00"/>
    <n v="314482"/>
    <x v="0"/>
    <n v="141.56"/>
    <n v="1.44"/>
    <n v="185.18"/>
    <n v="18.52"/>
    <n v="203.7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6-19T00:00:00"/>
    <d v="1899-12-30T13:13:00"/>
    <n v="315040"/>
    <x v="0"/>
    <n v="114.75"/>
    <n v="1.41"/>
    <n v="147.58000000000001"/>
    <n v="14.76"/>
    <n v="162.34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7-05T00:00:00"/>
    <d v="1899-12-30T00:23:00"/>
    <n v="315592"/>
    <x v="0"/>
    <n v="115.24"/>
    <n v="1.41"/>
    <n v="147.88"/>
    <n v="14.79"/>
    <n v="162.66999999999999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7-25T00:00:00"/>
    <d v="1899-12-30T14:37:00"/>
    <n v="316182"/>
    <x v="0"/>
    <n v="148.01"/>
    <n v="1.44"/>
    <n v="193.59"/>
    <n v="19.36"/>
    <n v="212.95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8-05T00:00:00"/>
    <d v="1899-12-30T11:13:00"/>
    <n v="316706"/>
    <x v="0"/>
    <n v="123.86"/>
    <n v="1.44"/>
    <n v="162.03"/>
    <n v="16.2"/>
    <n v="178.23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10-14T00:00:00"/>
    <d v="1899-12-30T08:17:00"/>
    <n v="31773"/>
    <x v="0"/>
    <n v="146.72999999999999"/>
    <n v="1.45"/>
    <n v="193.28"/>
    <n v="19.329999999999998"/>
    <n v="212.61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11-08T00:00:00"/>
    <d v="1899-12-30T14:41:00"/>
    <n v="318369"/>
    <x v="0"/>
    <n v="122.18"/>
    <n v="1.45"/>
    <n v="160.94999999999999"/>
    <n v="16.100000000000001"/>
    <n v="177.05"/>
  </r>
  <r>
    <x v="441"/>
    <s v="ACT TCCS - CBE - Capital Linen Service"/>
    <n v="320529"/>
    <m/>
    <s v="Passenger"/>
    <n v="137649"/>
    <m/>
    <s v="FUEL CARD"/>
    <s v="FUEL CARD"/>
    <s v="Fuel Card"/>
    <s v="CALTEX NICHOLLS STAR MART"/>
    <s v="CALTEX Australia - Fuel"/>
    <n v="7071340000000000"/>
    <d v="2019-02-27T00:00:00"/>
    <d v="1899-12-30T14:23:00"/>
    <n v="309873"/>
    <x v="0"/>
    <n v="133.47"/>
    <n v="1.38"/>
    <n v="167.33"/>
    <n v="16.73"/>
    <n v="184.06"/>
  </r>
  <r>
    <x v="441"/>
    <s v="ACT TCCS - CBE - Capital Linen Service"/>
    <n v="320529"/>
    <m/>
    <s v="Passenger"/>
    <n v="137649"/>
    <m/>
    <s v="FUEL CARD"/>
    <s v="FUEL CARD"/>
    <s v="Fuel Card"/>
    <s v="CANBERRA GATEWAY WOOLWORTHS S/STN"/>
    <s v="CALTEX Australia - Fuel"/>
    <n v="7071340000000000"/>
    <d v="2019-02-04T00:00:00"/>
    <d v="1899-12-30T07:16:00"/>
    <n v="307980"/>
    <x v="0"/>
    <n v="123.64"/>
    <n v="1.34"/>
    <n v="150.28"/>
    <n v="15.03"/>
    <n v="165.31"/>
  </r>
  <r>
    <x v="441"/>
    <s v="ACT TCCS - CBE - Capital Linen Service"/>
    <n v="320529"/>
    <m/>
    <s v="Passenger"/>
    <n v="137649"/>
    <m/>
    <s v="FUEL CARD"/>
    <s v="FUEL CARD"/>
    <s v="Fuel Card"/>
    <s v="EG FUELCO 1543 CANB GATEWAY"/>
    <s v="CALTEX Australia - Fuel"/>
    <n v="7071340000000000"/>
    <d v="2019-09-17T00:00:00"/>
    <d v="1899-12-30T16:30:00"/>
    <n v="317265"/>
    <x v="0"/>
    <n v="96.93"/>
    <n v="1.43"/>
    <n v="125.87"/>
    <n v="12.59"/>
    <n v="138.46"/>
  </r>
  <r>
    <x v="442"/>
    <s v="ACT TCCS - CBE - Capital Linen Service"/>
    <n v="320596"/>
    <m/>
    <s v="Passenger"/>
    <n v="136845"/>
    <m/>
    <s v="FUEL CARD"/>
    <s v="FUEL CARD"/>
    <s v="Fuel Card"/>
    <s v="CALTEX  MITCHELL S/STN"/>
    <s v="CALTEX Australia - Fuel"/>
    <n v="7071340000000000"/>
    <d v="2019-02-07T00:00:00"/>
    <d v="1899-12-30T09:11:00"/>
    <n v="84229"/>
    <x v="0"/>
    <n v="51.24"/>
    <n v="1.36"/>
    <n v="63.36"/>
    <n v="6.34"/>
    <n v="69.7"/>
  </r>
  <r>
    <x v="442"/>
    <s v="ACT TCCS - CBE - Capital Linen Service"/>
    <n v="320596"/>
    <m/>
    <s v="Passenger"/>
    <n v="136845"/>
    <m/>
    <s v="FUEL CARD"/>
    <s v="FUEL CARD"/>
    <s v="Fuel Card"/>
    <s v="CALTEX  MITCHELL S/STN"/>
    <s v="CALTEX Australia - Fuel"/>
    <n v="7071340000000000"/>
    <d v="2019-05-14T00:00:00"/>
    <d v="1899-12-30T15:03:00"/>
    <n v="86254"/>
    <x v="0"/>
    <n v="51.51"/>
    <n v="1.46"/>
    <n v="68.319999999999993"/>
    <n v="6.83"/>
    <n v="75.150000000000006"/>
  </r>
  <r>
    <x v="442"/>
    <s v="ACT TCCS - CBE - Capital Linen Service"/>
    <n v="320596"/>
    <m/>
    <s v="Passenger"/>
    <n v="136845"/>
    <m/>
    <s v="FUEL CARD"/>
    <s v="FUEL CARD"/>
    <s v="Fuel Card"/>
    <s v="CALTEX  MITCHELL S/STN"/>
    <s v="CALTEX Australia - Fuel"/>
    <n v="7071340000000000"/>
    <d v="2019-06-07T00:00:00"/>
    <d v="1899-12-30T10:11:00"/>
    <n v="87014"/>
    <x v="0"/>
    <n v="53.6"/>
    <n v="1.44"/>
    <n v="70.12"/>
    <n v="7.01"/>
    <n v="77.13"/>
  </r>
  <r>
    <x v="442"/>
    <s v="ACT TCCS - CBE - Capital Linen Service"/>
    <n v="320596"/>
    <m/>
    <s v="Passenger"/>
    <n v="136845"/>
    <m/>
    <s v="FUEL CARD"/>
    <s v="FUEL CARD"/>
    <s v="Fuel Card"/>
    <s v="CALTEX  MITCHELL S/STN"/>
    <s v="CALTEX Australia - Fuel"/>
    <n v="7071340000000000"/>
    <d v="2019-07-04T00:00:00"/>
    <d v="1899-12-30T14:03:00"/>
    <n v="87714"/>
    <x v="0"/>
    <n v="48.76"/>
    <n v="1.41"/>
    <n v="62.57"/>
    <n v="6.26"/>
    <n v="68.83"/>
  </r>
  <r>
    <x v="442"/>
    <s v="ACT TCCS - CBE - Capital Linen Service"/>
    <n v="320596"/>
    <m/>
    <s v="Passenger"/>
    <n v="136845"/>
    <m/>
    <s v="FUEL CARD"/>
    <s v="FUEL CARD"/>
    <s v="Fuel Card"/>
    <s v="CALTEX  MITCHELL S/STN"/>
    <s v="CALTEX Australia - Fuel"/>
    <n v="7071340000000000"/>
    <d v="2019-07-29T00:00:00"/>
    <d v="1899-12-30T09:31:00"/>
    <n v="88460"/>
    <x v="0"/>
    <n v="49.99"/>
    <n v="1.44"/>
    <n v="65.400000000000006"/>
    <n v="6.54"/>
    <n v="71.94"/>
  </r>
  <r>
    <x v="442"/>
    <s v="ACT TCCS - CBE - Capital Linen Service"/>
    <n v="320596"/>
    <m/>
    <s v="Passenger"/>
    <n v="136845"/>
    <m/>
    <s v="FUEL CARD"/>
    <s v="FUEL CARD"/>
    <s v="Fuel Card"/>
    <s v="CALTEX  MITCHELL S/STN"/>
    <s v="CALTEX Australia - Fuel"/>
    <n v="7071340000000000"/>
    <d v="2019-08-14T00:00:00"/>
    <d v="1899-12-30T11:15:00"/>
    <n v="89063"/>
    <x v="0"/>
    <n v="42.32"/>
    <n v="1.44"/>
    <n v="55.36"/>
    <n v="5.54"/>
    <n v="60.9"/>
  </r>
  <r>
    <x v="442"/>
    <s v="ACT TCCS - CBE - Capital Linen Service"/>
    <n v="320596"/>
    <m/>
    <s v="Passenger"/>
    <n v="136845"/>
    <m/>
    <s v="FUEL CARD"/>
    <s v="FUEL CARD"/>
    <s v="Fuel Card"/>
    <s v="CALTEX  MITCHELL S/STN"/>
    <s v="CALTEX Australia - Fuel"/>
    <n v="7071340000000000"/>
    <d v="2019-09-11T00:00:00"/>
    <d v="1899-12-30T10:17:00"/>
    <n v="89728"/>
    <x v="0"/>
    <n v="46.52"/>
    <n v="1.43"/>
    <n v="60.65"/>
    <n v="6.07"/>
    <n v="66.72"/>
  </r>
  <r>
    <x v="442"/>
    <s v="ACT TCCS - CBE - Capital Linen Service"/>
    <n v="320596"/>
    <m/>
    <s v="Passenger"/>
    <n v="136845"/>
    <m/>
    <s v="FUEL CARD"/>
    <s v="FUEL CARD"/>
    <s v="Fuel Card"/>
    <s v="CALTEX  MITCHELL S/STN"/>
    <s v="CALTEX Australia - Fuel"/>
    <n v="7071340000000000"/>
    <d v="2019-10-10T00:00:00"/>
    <d v="1899-12-30T11:44:00"/>
    <n v="90534"/>
    <x v="0"/>
    <n v="55.49"/>
    <n v="1.47"/>
    <n v="74.099999999999994"/>
    <n v="7.41"/>
    <n v="81.510000000000005"/>
  </r>
  <r>
    <x v="442"/>
    <s v="ACT TCCS - CBE - Capital Linen Service"/>
    <n v="320596"/>
    <m/>
    <s v="Passenger"/>
    <n v="136845"/>
    <m/>
    <s v="FUEL CARD"/>
    <s v="FUEL CARD"/>
    <s v="Fuel Card"/>
    <s v="CALTEX  MITCHELL S/STN"/>
    <s v="CALTEX Australia - Fuel"/>
    <n v="7071340000000000"/>
    <d v="2019-11-04T00:00:00"/>
    <d v="1899-12-30T16:20:00"/>
    <n v="91287"/>
    <x v="0"/>
    <n v="53.56"/>
    <n v="1.45"/>
    <n v="70.55"/>
    <n v="7.06"/>
    <n v="77.61"/>
  </r>
  <r>
    <x v="442"/>
    <s v="ACT TCCS - CBE - Capital Linen Service"/>
    <n v="320596"/>
    <m/>
    <s v="Passenger"/>
    <n v="136845"/>
    <m/>
    <s v="FUEL CARD"/>
    <s v="FUEL CARD"/>
    <s v="Fuel Card"/>
    <s v="CALTEX  MITCHELL S/STN"/>
    <s v="CALTEX Australia - Fuel"/>
    <n v="7071340000000000"/>
    <d v="2019-11-21T00:00:00"/>
    <d v="1899-12-30T15:52:00"/>
    <n v="92018"/>
    <x v="0"/>
    <n v="52.82"/>
    <n v="1.46"/>
    <n v="70.05"/>
    <n v="7.01"/>
    <n v="77.06"/>
  </r>
  <r>
    <x v="442"/>
    <s v="ACT TCCS - CBE - Capital Linen Service"/>
    <n v="320596"/>
    <m/>
    <s v="Passenger"/>
    <n v="136845"/>
    <m/>
    <s v="FUEL CARD"/>
    <s v="FUEL CARD"/>
    <s v="Fuel Card"/>
    <s v="CALTEX  MITCHELL S/STN"/>
    <s v="CALTEX Australia - Fuel"/>
    <n v="7071340000000000"/>
    <d v="2019-12-17T00:00:00"/>
    <d v="1899-12-30T11:16:00"/>
    <m/>
    <x v="0"/>
    <n v="43.4"/>
    <n v="1.46"/>
    <n v="57.71"/>
    <n v="5.77"/>
    <n v="63.48"/>
  </r>
  <r>
    <x v="442"/>
    <s v="ACT TCCS - CBE - Capital Linen Service"/>
    <n v="320596"/>
    <m/>
    <s v="Passenger"/>
    <n v="136845"/>
    <m/>
    <s v="FUEL CARD"/>
    <s v="FUEL CARD"/>
    <s v="Fuel Card"/>
    <s v="CALTEX  QUEANBEYAN S/STN"/>
    <s v="CALTEX Australia - Fuel"/>
    <n v="7071340000000000"/>
    <d v="2019-04-08T00:00:00"/>
    <d v="1899-12-30T15:24:00"/>
    <n v="85518"/>
    <x v="0"/>
    <n v="55.42"/>
    <n v="1.43"/>
    <n v="72"/>
    <n v="7.2"/>
    <n v="79.2"/>
  </r>
  <r>
    <x v="442"/>
    <s v="ACT TCCS - CBE - Capital Linen Service"/>
    <n v="320596"/>
    <m/>
    <s v="Passenger"/>
    <n v="136845"/>
    <m/>
    <s v="FUEL CARD"/>
    <s v="FUEL CARD"/>
    <s v="Fuel Card"/>
    <s v="CALTEX NICHOLLS STAR MART"/>
    <s v="CALTEX Australia - Fuel"/>
    <n v="7071340000000000"/>
    <d v="2019-01-22T00:00:00"/>
    <d v="1899-12-30T10:37:00"/>
    <n v="83591"/>
    <x v="0"/>
    <n v="49.57"/>
    <n v="1.32"/>
    <n v="59.41"/>
    <n v="5.94"/>
    <n v="65.349999999999994"/>
  </r>
  <r>
    <x v="442"/>
    <s v="ACT TCCS - CBE - Capital Linen Service"/>
    <n v="320596"/>
    <m/>
    <s v="Passenger"/>
    <n v="136845"/>
    <m/>
    <s v="FUEL CARD"/>
    <s v="FUEL CARD"/>
    <s v="Fuel Card"/>
    <s v="CALTEX PIALLAGO STAR MART"/>
    <s v="CALTEX Australia - Fuel"/>
    <n v="7071340000000000"/>
    <d v="2019-02-19T00:00:00"/>
    <d v="1899-12-30T10:10:00"/>
    <n v="84803"/>
    <x v="0"/>
    <n v="41.77"/>
    <n v="1.39"/>
    <n v="52.73"/>
    <n v="5.27"/>
    <n v="58"/>
  </r>
  <r>
    <x v="443"/>
    <s v="ACT TCCS - CBE - Capital Linen Service"/>
    <n v="922616"/>
    <m/>
    <s v="Passenger"/>
    <m/>
    <m/>
    <s v="FUEL CARD"/>
    <s v="FUEL CARD"/>
    <s v="Fuel Card"/>
    <s v="CALTEX  MITCHELL S/STN"/>
    <s v="CALTEX Australia - Fuel"/>
    <n v="7071340000000000"/>
    <d v="2019-01-31T00:00:00"/>
    <d v="1899-12-30T15:02:00"/>
    <n v="193545"/>
    <x v="0"/>
    <n v="54.01"/>
    <n v="1.43"/>
    <n v="70.31"/>
    <n v="7.04"/>
    <n v="77.349999999999994"/>
  </r>
  <r>
    <x v="443"/>
    <s v="ACT TCCS - CBE - Capital Linen Service"/>
    <n v="922616"/>
    <m/>
    <s v="Passenger"/>
    <m/>
    <m/>
    <s v="FUEL CARD"/>
    <s v="FUEL CARD"/>
    <s v="Fuel Card"/>
    <s v="CALTEX  MITCHELL S/STN"/>
    <s v="CALTEX Australia - Fuel"/>
    <n v="7071340000000000"/>
    <d v="2019-03-27T00:00:00"/>
    <d v="1899-12-30T14:14:00"/>
    <m/>
    <x v="0"/>
    <n v="35.119999999999997"/>
    <n v="1.41"/>
    <n v="45.08"/>
    <n v="4.51"/>
    <n v="49.59"/>
  </r>
  <r>
    <x v="443"/>
    <s v="ACT TCCS - CBE - Capital Linen Service"/>
    <n v="922616"/>
    <m/>
    <s v="Passenger"/>
    <m/>
    <m/>
    <s v="FUEL CARD"/>
    <s v="FUEL CARD"/>
    <s v="Fuel Card"/>
    <s v="CALTEX  MITCHELL S/STN"/>
    <s v="CALTEX Australia - Fuel"/>
    <n v="7071340000000000"/>
    <d v="2019-04-08T00:00:00"/>
    <d v="1899-12-30T07:22:00"/>
    <n v="268387"/>
    <x v="0"/>
    <n v="151.38"/>
    <n v="1.45"/>
    <n v="199.82"/>
    <n v="19.989999999999998"/>
    <n v="219.81"/>
  </r>
  <r>
    <x v="443"/>
    <s v="ACT TCCS - CBE - Capital Linen Service"/>
    <n v="922616"/>
    <m/>
    <s v="Passenger"/>
    <m/>
    <m/>
    <s v="FUEL CARD"/>
    <s v="FUEL CARD"/>
    <s v="Fuel Card"/>
    <s v="CANBERRA GATEWAY WOOLWORTHS S/STN"/>
    <s v="CALTEX Australia - Fuel"/>
    <n v="7071340000000000"/>
    <d v="2019-02-08T00:00:00"/>
    <d v="1899-12-30T09:11:00"/>
    <n v="175623"/>
    <x v="0"/>
    <n v="34.83"/>
    <n v="1.45"/>
    <n v="45.97"/>
    <n v="4.5999999999999996"/>
    <n v="50.57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3-25T00:00:00"/>
    <d v="1899-12-30T09:44:00"/>
    <n v="616"/>
    <x v="0"/>
    <n v="162.36000000000001"/>
    <n v="1.41"/>
    <n v="208.41"/>
    <n v="20.85"/>
    <n v="229.26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4-02T00:00:00"/>
    <d v="1899-12-30T09:37:00"/>
    <n v="1152"/>
    <x v="0"/>
    <n v="135.36000000000001"/>
    <n v="1.45"/>
    <n v="178.67"/>
    <n v="17.87"/>
    <n v="196.54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4-10T00:00:00"/>
    <d v="1899-12-30T09:26:00"/>
    <n v="1729"/>
    <x v="0"/>
    <n v="139.69"/>
    <n v="1.45"/>
    <n v="184.39"/>
    <n v="18.440000000000001"/>
    <n v="202.83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4-18T00:00:00"/>
    <d v="1899-12-30T09:36:00"/>
    <n v="2372"/>
    <x v="0"/>
    <n v="145.87"/>
    <n v="1.45"/>
    <n v="192.55"/>
    <n v="19.260000000000002"/>
    <n v="211.81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4-23T00:00:00"/>
    <d v="1899-12-30T13:27:00"/>
    <n v="2966"/>
    <x v="0"/>
    <n v="137.68"/>
    <n v="1.48"/>
    <n v="185.49"/>
    <n v="18.55"/>
    <n v="204.04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4-30T00:00:00"/>
    <d v="1899-12-30T00:41:00"/>
    <n v="3568"/>
    <x v="0"/>
    <n v="142.26"/>
    <n v="1.48"/>
    <n v="191.66"/>
    <n v="19.170000000000002"/>
    <n v="210.83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5-07T00:00:00"/>
    <d v="1899-12-30T00:27:00"/>
    <n v="4120"/>
    <x v="0"/>
    <n v="136.28"/>
    <n v="1.48"/>
    <n v="183.61"/>
    <n v="18.37"/>
    <n v="201.98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5-16T00:00:00"/>
    <d v="1899-12-30T09:31:00"/>
    <n v="4742"/>
    <x v="0"/>
    <n v="150.18"/>
    <n v="1.48"/>
    <n v="202.34"/>
    <n v="20.239999999999998"/>
    <n v="222.58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5-22T00:00:00"/>
    <d v="1899-12-30T00:51:00"/>
    <n v="5328"/>
    <x v="0"/>
    <n v="142.56"/>
    <n v="1.48"/>
    <n v="192.06"/>
    <n v="19.21"/>
    <n v="211.27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6-12T00:00:00"/>
    <d v="1899-12-30T14:39:00"/>
    <n v="7271"/>
    <x v="0"/>
    <n v="122.81"/>
    <n v="1.48"/>
    <n v="165.45"/>
    <n v="16.55"/>
    <n v="182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6-19T00:00:00"/>
    <d v="1899-12-30T00:16:00"/>
    <n v="7878"/>
    <x v="0"/>
    <n v="145.52000000000001"/>
    <n v="1.48"/>
    <n v="196.05"/>
    <n v="19.61"/>
    <n v="215.66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6-26T00:00:00"/>
    <d v="1899-12-30T00:27:00"/>
    <n v="8490"/>
    <x v="0"/>
    <n v="147.19999999999999"/>
    <n v="1.48"/>
    <n v="198.32"/>
    <n v="19.84"/>
    <n v="218.16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7-03T00:00:00"/>
    <d v="1899-12-30T11:09:00"/>
    <n v="9099"/>
    <x v="0"/>
    <n v="140.97999999999999"/>
    <n v="1.48"/>
    <n v="189.94"/>
    <n v="19"/>
    <n v="208.94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7-10T00:00:00"/>
    <d v="1899-12-30T11:14:00"/>
    <n v="9728"/>
    <x v="0"/>
    <n v="153.53"/>
    <n v="1.48"/>
    <n v="206.85"/>
    <n v="20.69"/>
    <n v="227.54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7-15T00:00:00"/>
    <d v="1899-12-30T00:36:00"/>
    <n v="10298"/>
    <x v="0"/>
    <n v="138.19999999999999"/>
    <n v="1.48"/>
    <n v="186.19"/>
    <n v="18.62"/>
    <n v="204.81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7-19T00:00:00"/>
    <d v="1899-12-30T00:58:00"/>
    <n v="10859"/>
    <x v="0"/>
    <n v="141.4"/>
    <n v="1.48"/>
    <n v="190.5"/>
    <n v="19.059999999999999"/>
    <n v="209.56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7-24T00:00:00"/>
    <d v="1899-12-30T15:07:00"/>
    <n v="11445"/>
    <x v="0"/>
    <n v="140.29"/>
    <n v="1.48"/>
    <n v="189.01"/>
    <n v="18.91"/>
    <n v="207.92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7-31T00:00:00"/>
    <d v="1899-12-30T00:38:00"/>
    <n v="12066"/>
    <x v="0"/>
    <n v="144.78"/>
    <n v="1.48"/>
    <n v="195.05"/>
    <n v="19.510000000000002"/>
    <n v="214.56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8-07T00:00:00"/>
    <d v="1899-12-30T11:30:00"/>
    <n v="12636"/>
    <x v="0"/>
    <n v="136.30000000000001"/>
    <n v="1.48"/>
    <n v="183.64"/>
    <n v="18.37"/>
    <n v="202.01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8-14T00:00:00"/>
    <d v="1899-12-30T00:39:00"/>
    <n v="13243"/>
    <x v="0"/>
    <n v="153.81"/>
    <n v="1.48"/>
    <n v="207.23"/>
    <n v="20.73"/>
    <n v="227.96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8-30T00:00:00"/>
    <d v="1899-12-30T11:16:00"/>
    <n v="14570"/>
    <x v="0"/>
    <n v="130.81"/>
    <n v="1.48"/>
    <n v="176.24"/>
    <n v="17.63"/>
    <n v="193.87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9-05T00:00:00"/>
    <d v="1899-12-30T15:32:00"/>
    <n v="1509"/>
    <x v="0"/>
    <n v="114.46"/>
    <n v="1.48"/>
    <n v="154.21"/>
    <n v="15.43"/>
    <n v="169.64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9-13T00:00:00"/>
    <d v="1899-12-30T14:36:00"/>
    <n v="15679"/>
    <x v="0"/>
    <n v="101.93"/>
    <n v="1.48"/>
    <n v="137.33000000000001"/>
    <n v="13.74"/>
    <n v="151.07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9-18T00:00:00"/>
    <d v="1899-12-30T14:30:00"/>
    <n v="16060"/>
    <x v="0"/>
    <n v="142.22999999999999"/>
    <n v="1.48"/>
    <n v="191.62"/>
    <n v="19.170000000000002"/>
    <n v="210.79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9-24T00:00:00"/>
    <d v="1899-12-30T15:14:00"/>
    <n v="16635"/>
    <x v="0"/>
    <n v="140.88999999999999"/>
    <n v="1.48"/>
    <n v="189.82"/>
    <n v="18.989999999999998"/>
    <n v="208.81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10-01T00:00:00"/>
    <d v="1899-12-30T15:24:00"/>
    <n v="17306"/>
    <x v="0"/>
    <n v="153.84"/>
    <n v="1.49"/>
    <n v="208.66"/>
    <n v="20.87"/>
    <n v="229.53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10-09T00:00:00"/>
    <d v="1899-12-30T16:33:00"/>
    <n v="17898"/>
    <x v="0"/>
    <n v="133.85"/>
    <n v="1.49"/>
    <n v="181.55"/>
    <n v="18.16"/>
    <n v="199.71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10-17T00:00:00"/>
    <d v="1899-12-30T09:51:00"/>
    <n v="18475"/>
    <x v="0"/>
    <n v="130.29"/>
    <n v="1.49"/>
    <n v="176.72"/>
    <n v="17.68"/>
    <n v="194.4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10-22T00:00:00"/>
    <d v="1899-12-30T15:38:00"/>
    <n v="19084"/>
    <x v="0"/>
    <n v="154.99"/>
    <n v="1.49"/>
    <n v="210.23"/>
    <n v="21.03"/>
    <n v="231.26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10-30T00:00:00"/>
    <d v="1899-12-30T15:08:00"/>
    <n v="19770"/>
    <x v="0"/>
    <n v="160.63"/>
    <n v="1.49"/>
    <n v="217.87"/>
    <n v="21.79"/>
    <n v="239.66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11-07T00:00:00"/>
    <d v="1899-12-30T16:20:00"/>
    <n v="20875"/>
    <x v="0"/>
    <n v="146.29"/>
    <n v="1.49"/>
    <n v="198.42"/>
    <n v="19.850000000000001"/>
    <n v="218.27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11-13T00:00:00"/>
    <d v="1899-12-30T11:36:00"/>
    <n v="21041"/>
    <x v="0"/>
    <n v="152.35"/>
    <n v="1.49"/>
    <n v="206.65"/>
    <n v="20.67"/>
    <n v="227.32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11-20T00:00:00"/>
    <d v="1899-12-30T16:14:00"/>
    <n v="21706"/>
    <x v="0"/>
    <n v="160.41"/>
    <n v="1.49"/>
    <n v="217.57"/>
    <n v="21.76"/>
    <n v="239.33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11-28T00:00:00"/>
    <d v="1899-12-30T00:19:00"/>
    <n v="22357"/>
    <x v="0"/>
    <n v="158.18"/>
    <n v="1.49"/>
    <n v="214.55"/>
    <n v="21.46"/>
    <n v="236.01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12-06T00:00:00"/>
    <d v="1899-12-30T00:57:00"/>
    <n v="23093"/>
    <x v="0"/>
    <n v="172.33"/>
    <n v="1.49"/>
    <n v="233.75"/>
    <n v="23.38"/>
    <n v="257.13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12-12T00:00:00"/>
    <d v="1899-12-30T16:17:00"/>
    <n v="23759"/>
    <x v="0"/>
    <n v="162.29"/>
    <n v="1.49"/>
    <n v="220.13"/>
    <n v="22.02"/>
    <n v="242.15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12-20T00:00:00"/>
    <d v="1899-12-30T11:05:00"/>
    <n v="24461"/>
    <x v="0"/>
    <n v="161.53"/>
    <n v="1.45"/>
    <n v="213.22"/>
    <n v="21.33"/>
    <n v="234.55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12-27T00:00:00"/>
    <d v="1899-12-30T15:29:00"/>
    <n v="25100"/>
    <x v="0"/>
    <n v="148.88"/>
    <n v="1.44"/>
    <n v="195.16"/>
    <n v="19.52"/>
    <n v="214.68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EG FUELCO 1529 TUGGERANONG"/>
    <s v="CALTEX Australia - Fuel"/>
    <n v="7071340000000000"/>
    <d v="2019-08-22T00:00:00"/>
    <d v="1899-12-30T15:07:00"/>
    <n v="13977"/>
    <x v="0"/>
    <n v="172.76"/>
    <n v="1.5"/>
    <n v="235.9"/>
    <n v="23.6"/>
    <n v="259.5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KAMBAH CALTEX WOOLWORTHS"/>
    <s v="CALTEX Australia - Fuel"/>
    <n v="7071340000000000"/>
    <d v="2019-05-30T00:00:00"/>
    <d v="1899-12-30T14:33:00"/>
    <n v="6051"/>
    <x v="0"/>
    <n v="178.43"/>
    <n v="1.52"/>
    <n v="246.88"/>
    <n v="24.69"/>
    <n v="271.57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KAMBAH CALTEX WOOLWORTHS"/>
    <s v="CALTEX Australia - Fuel"/>
    <n v="7071340000000000"/>
    <d v="2019-06-06T00:00:00"/>
    <d v="1899-12-30T14:21:00"/>
    <n v="6704"/>
    <x v="0"/>
    <n v="154.80000000000001"/>
    <n v="1.5"/>
    <n v="211.37"/>
    <n v="21.14"/>
    <n v="232.51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1-27T00:00:00"/>
    <d v="1899-12-30T13:08:00"/>
    <n v="380"/>
    <x v="0"/>
    <n v="107.42"/>
    <n v="1.41"/>
    <n v="137.88999999999999"/>
    <n v="13.79"/>
    <n v="151.68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1-30T00:00:00"/>
    <d v="1899-12-30T14:36:00"/>
    <n v="1183"/>
    <x v="0"/>
    <n v="78.02"/>
    <n v="1.41"/>
    <n v="100.15"/>
    <n v="10.02"/>
    <n v="110.17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2-01T00:00:00"/>
    <d v="1899-12-30T15:29:00"/>
    <n v="1972"/>
    <x v="0"/>
    <n v="79.55"/>
    <n v="1.41"/>
    <n v="102.11"/>
    <n v="10.220000000000001"/>
    <n v="112.33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2-08T00:00:00"/>
    <d v="1899-12-30T10:12:00"/>
    <n v="3411"/>
    <x v="0"/>
    <n v="54.83"/>
    <n v="1.41"/>
    <n v="70.38"/>
    <n v="7.04"/>
    <n v="77.42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2-13T00:00:00"/>
    <d v="1899-12-30T15:52:00"/>
    <n v="4041"/>
    <x v="0"/>
    <n v="93.49"/>
    <n v="1.41"/>
    <n v="120.01"/>
    <n v="12.01"/>
    <n v="132.02000000000001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2-14T00:00:00"/>
    <d v="1899-12-30T14:15:00"/>
    <n v="4539"/>
    <x v="0"/>
    <n v="154.32"/>
    <n v="1.41"/>
    <n v="198.09"/>
    <n v="19.809999999999999"/>
    <n v="217.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2-27T00:00:00"/>
    <d v="1899-12-30T09:38:00"/>
    <n v="6657"/>
    <x v="0"/>
    <n v="42.41"/>
    <n v="1.41"/>
    <n v="54.44"/>
    <n v="5.45"/>
    <n v="59.8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3-01T00:00:00"/>
    <d v="1899-12-30T09:21:00"/>
    <n v="7329"/>
    <x v="0"/>
    <n v="37.5"/>
    <n v="1.41"/>
    <n v="48.14"/>
    <n v="4.82"/>
    <n v="52.96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3-07T00:00:00"/>
    <d v="1899-12-30T14:15:00"/>
    <n v="8501"/>
    <x v="0"/>
    <n v="71.61"/>
    <n v="1.41"/>
    <n v="91.92"/>
    <n v="9.1999999999999993"/>
    <n v="101.12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3-08T00:00:00"/>
    <d v="1899-12-30T09:19:00"/>
    <n v="8675"/>
    <x v="0"/>
    <n v="34.85"/>
    <n v="1.41"/>
    <n v="44.74"/>
    <n v="4.4800000000000004"/>
    <n v="49.22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3-20T00:00:00"/>
    <d v="1899-12-30T09:53:00"/>
    <n v="10652"/>
    <x v="0"/>
    <n v="43"/>
    <n v="1.41"/>
    <n v="55.2"/>
    <n v="5.53"/>
    <n v="60.73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3-22T00:00:00"/>
    <d v="1899-12-30T09:49:00"/>
    <n v="11327"/>
    <x v="0"/>
    <n v="50.85"/>
    <n v="1.41"/>
    <n v="65.27"/>
    <n v="6.53"/>
    <n v="71.8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3-25T00:00:00"/>
    <d v="1899-12-30T13:54:00"/>
    <n v="11887"/>
    <x v="0"/>
    <n v="132.49"/>
    <n v="1.41"/>
    <n v="170.07"/>
    <n v="17.010000000000002"/>
    <n v="187.08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3-28T00:00:00"/>
    <d v="1899-12-30T13:49:00"/>
    <n v="12806"/>
    <x v="0"/>
    <n v="105.51"/>
    <n v="1.41"/>
    <n v="135.44"/>
    <n v="13.55"/>
    <n v="148.9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3-29T00:00:00"/>
    <d v="1899-12-30T10:10:00"/>
    <n v="12982"/>
    <x v="0"/>
    <n v="37.020000000000003"/>
    <n v="1.41"/>
    <n v="47.52"/>
    <n v="4.76"/>
    <n v="52.28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4-05T00:00:00"/>
    <d v="1899-12-30T09:52:00"/>
    <n v="14376"/>
    <x v="0"/>
    <n v="42.68"/>
    <n v="1.45"/>
    <n v="56.34"/>
    <n v="5.64"/>
    <n v="61.98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4-12T00:00:00"/>
    <d v="1899-12-30T09:48:00"/>
    <n v="15977"/>
    <x v="0"/>
    <n v="33.549999999999997"/>
    <n v="1.45"/>
    <n v="44.28"/>
    <n v="4.43"/>
    <n v="48.71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4-17T00:00:00"/>
    <d v="1899-12-30T11:26:00"/>
    <n v="16742"/>
    <x v="0"/>
    <n v="53.13"/>
    <n v="1.45"/>
    <n v="70.13"/>
    <n v="7.02"/>
    <n v="77.150000000000006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4-22T00:00:00"/>
    <d v="1899-12-30T13:45:00"/>
    <n v="17762"/>
    <x v="0"/>
    <n v="115.97"/>
    <n v="1.48"/>
    <n v="156.25"/>
    <n v="15.63"/>
    <n v="171.88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4-24T00:00:00"/>
    <d v="1899-12-30T13:31:00"/>
    <n v="18312"/>
    <x v="0"/>
    <n v="121.61"/>
    <n v="1.48"/>
    <n v="163.85"/>
    <n v="16.39"/>
    <n v="180.24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4-26T00:00:00"/>
    <d v="1899-12-30T09:40:00"/>
    <n v="18488"/>
    <x v="0"/>
    <n v="40.33"/>
    <n v="1.48"/>
    <n v="54.34"/>
    <n v="5.44"/>
    <n v="59.78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5-03T00:00:00"/>
    <d v="1899-12-30T09:54:00"/>
    <n v="19891"/>
    <x v="0"/>
    <n v="52.81"/>
    <n v="1.48"/>
    <n v="71.150000000000006"/>
    <n v="7.12"/>
    <n v="78.27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5-06T00:00:00"/>
    <d v="1899-12-30T13:40:00"/>
    <n v="20391"/>
    <x v="0"/>
    <n v="115.25"/>
    <n v="1.48"/>
    <n v="155.27000000000001"/>
    <n v="15.53"/>
    <n v="170.8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6-15T00:00:00"/>
    <d v="1899-12-30T14:31:00"/>
    <n v="24654"/>
    <x v="0"/>
    <n v="117.38"/>
    <n v="1.48"/>
    <n v="158.15"/>
    <n v="15.82"/>
    <n v="173.97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6-27T00:00:00"/>
    <d v="1899-12-30T16:09:00"/>
    <n v="25924"/>
    <x v="0"/>
    <n v="111.74"/>
    <n v="1.48"/>
    <n v="150.55000000000001"/>
    <n v="15.06"/>
    <n v="165.61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7-11T00:00:00"/>
    <d v="1899-12-30T14:43:00"/>
    <n v="27369"/>
    <x v="0"/>
    <n v="95.08"/>
    <n v="1.48"/>
    <n v="128.1"/>
    <n v="12.82"/>
    <n v="140.9199999999999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7-17T00:00:00"/>
    <d v="1899-12-30T07:08:00"/>
    <n v="28067"/>
    <x v="0"/>
    <n v="155.61000000000001"/>
    <n v="1.48"/>
    <n v="209.65"/>
    <n v="20.97"/>
    <n v="230.62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7-20T00:00:00"/>
    <d v="1899-12-30T00:20:00"/>
    <n v="28650"/>
    <x v="0"/>
    <n v="171.04"/>
    <n v="1.48"/>
    <n v="230.44"/>
    <n v="23.05"/>
    <n v="253.4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7-29T00:00:00"/>
    <d v="1899-12-30T13:59:00"/>
    <n v="29780"/>
    <x v="0"/>
    <n v="137.61000000000001"/>
    <n v="1.48"/>
    <n v="185.4"/>
    <n v="18.55"/>
    <n v="203.95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8-15T00:00:00"/>
    <d v="1899-12-30T11:07:00"/>
    <n v="31547"/>
    <x v="0"/>
    <n v="174.71"/>
    <n v="1.48"/>
    <n v="235.38"/>
    <n v="23.54"/>
    <n v="258.92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8-20T00:00:00"/>
    <d v="1899-12-30T11:15:00"/>
    <n v="32066"/>
    <x v="0"/>
    <n v="132.65"/>
    <n v="1.48"/>
    <n v="178.72"/>
    <n v="17.88"/>
    <n v="196.6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8-22T00:00:00"/>
    <d v="1899-12-30T15:17:00"/>
    <n v="32370"/>
    <x v="0"/>
    <n v="82.08"/>
    <n v="1.48"/>
    <n v="110.58"/>
    <n v="11.06"/>
    <n v="121.64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8-28T00:00:00"/>
    <d v="1899-12-30T10:55:00"/>
    <n v="32827"/>
    <x v="0"/>
    <n v="125.07"/>
    <n v="1.48"/>
    <n v="168.5"/>
    <n v="16.86"/>
    <n v="185.36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9-03T00:00:00"/>
    <d v="1899-12-30T13:57:00"/>
    <n v="33379"/>
    <x v="0"/>
    <n v="145.6"/>
    <n v="1.48"/>
    <n v="196.16"/>
    <n v="19.62"/>
    <n v="215.78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9-13T00:00:00"/>
    <d v="1899-12-30T13:22:00"/>
    <n v="34364"/>
    <x v="0"/>
    <n v="135.61000000000001"/>
    <n v="1.48"/>
    <n v="182.7"/>
    <n v="18.28"/>
    <n v="200.98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9-20T00:00:00"/>
    <d v="1899-12-30T11:04:00"/>
    <n v="35000"/>
    <x v="0"/>
    <n v="169.69"/>
    <n v="1.48"/>
    <n v="228.62"/>
    <n v="22.87"/>
    <n v="251.4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9-25T00:00:00"/>
    <d v="1899-12-30T16:11:00"/>
    <n v="35457"/>
    <x v="0"/>
    <n v="109.89"/>
    <n v="1.48"/>
    <n v="148.05000000000001"/>
    <n v="14.81"/>
    <n v="162.86000000000001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10-08T00:00:00"/>
    <d v="1899-12-30T11:39:00"/>
    <n v="37614"/>
    <x v="0"/>
    <n v="168.26"/>
    <n v="1.49"/>
    <n v="228.22"/>
    <n v="22.83"/>
    <n v="251.05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10-21T00:00:00"/>
    <d v="1899-12-30T09:25:00"/>
    <n v="38791"/>
    <x v="0"/>
    <n v="88.27"/>
    <n v="1.49"/>
    <n v="119.73"/>
    <n v="11.98"/>
    <n v="131.71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10-31T00:00:00"/>
    <d v="1899-12-30T10:46:00"/>
    <n v="39908"/>
    <x v="0"/>
    <n v="170.14"/>
    <n v="1.49"/>
    <n v="230.77"/>
    <n v="23.08"/>
    <n v="253.85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11-06T00:00:00"/>
    <d v="1899-12-30T13:57:00"/>
    <n v="40427"/>
    <x v="0"/>
    <n v="135.05000000000001"/>
    <n v="1.49"/>
    <n v="183.17"/>
    <n v="18.32"/>
    <n v="201.4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11-29T00:00:00"/>
    <d v="1899-12-30T15:53:00"/>
    <n v="42807"/>
    <x v="0"/>
    <n v="176.27"/>
    <n v="1.49"/>
    <n v="239.08"/>
    <n v="23.91"/>
    <n v="262.9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12-09T00:00:00"/>
    <d v="1899-12-30T14:52:00"/>
    <n v="43970"/>
    <x v="0"/>
    <n v="171.54"/>
    <n v="1.49"/>
    <n v="232.67"/>
    <n v="23.27"/>
    <n v="255.94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12-16T00:00:00"/>
    <d v="1899-12-30T14:47:00"/>
    <n v="44618"/>
    <x v="0"/>
    <n v="161.5"/>
    <n v="1.49"/>
    <n v="219.05"/>
    <n v="21.91"/>
    <n v="240.96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12-23T00:00:00"/>
    <d v="1899-12-30T09:21:00"/>
    <n v="45178"/>
    <x v="0"/>
    <n v="140.27000000000001"/>
    <n v="1.45"/>
    <n v="185.15"/>
    <n v="18.52"/>
    <n v="203.67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GUMLY GUMLY STAR SHOP"/>
    <s v="CALTEX Australia - Fuel"/>
    <n v="7071340000000000"/>
    <d v="2019-05-20T00:00:00"/>
    <d v="1899-12-30T11:19:00"/>
    <n v="21782"/>
    <x v="0"/>
    <n v="109.16"/>
    <n v="1.49"/>
    <n v="148.06"/>
    <n v="14.81"/>
    <n v="162.87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1-29T00:00:00"/>
    <d v="1899-12-30T13:55:00"/>
    <n v="885"/>
    <x v="0"/>
    <n v="111.92"/>
    <n v="1.41"/>
    <n v="143.66"/>
    <n v="14.37"/>
    <n v="158.03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1-31T00:00:00"/>
    <d v="1899-12-30T13:40:00"/>
    <n v="1664"/>
    <x v="0"/>
    <n v="116.53"/>
    <n v="1.41"/>
    <n v="149.58000000000001"/>
    <n v="14.96"/>
    <n v="164.54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2-04T00:00:00"/>
    <d v="1899-12-30T13:53:00"/>
    <n v="2463"/>
    <x v="0"/>
    <n v="100.35"/>
    <n v="1.41"/>
    <n v="128.81"/>
    <n v="12.89"/>
    <n v="141.6999999999999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2-21T00:00:00"/>
    <d v="1899-12-30T13:57:00"/>
    <n v="5803"/>
    <x v="0"/>
    <n v="99.62"/>
    <n v="1.42"/>
    <n v="128.78"/>
    <n v="12.88"/>
    <n v="141.66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2-25T00:00:00"/>
    <d v="1899-12-30T13:52:00"/>
    <n v="6450"/>
    <x v="0"/>
    <n v="149.52000000000001"/>
    <n v="1.42"/>
    <n v="193.29"/>
    <n v="19.329999999999998"/>
    <n v="212.62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2-28T00:00:00"/>
    <d v="1899-12-30T13:46:00"/>
    <n v="7147"/>
    <x v="0"/>
    <n v="107.39"/>
    <n v="1.42"/>
    <n v="138.83000000000001"/>
    <n v="13.89"/>
    <n v="152.72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3-04T00:00:00"/>
    <d v="1899-12-30T13:46:00"/>
    <n v="7819"/>
    <x v="0"/>
    <n v="107.46"/>
    <n v="1.42"/>
    <n v="138.91999999999999"/>
    <n v="13.9"/>
    <n v="152.82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3-11T00:00:00"/>
    <d v="1899-12-30T13:52:00"/>
    <n v="9166"/>
    <x v="0"/>
    <n v="106.38"/>
    <n v="1.45"/>
    <n v="140.41999999999999"/>
    <n v="14.05"/>
    <n v="154.47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3-14T00:00:00"/>
    <d v="1899-12-30T15:10:00"/>
    <n v="9793"/>
    <x v="0"/>
    <n v="145.19999999999999"/>
    <n v="1.45"/>
    <n v="191.66"/>
    <n v="19.170000000000002"/>
    <n v="210.83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3-18T00:00:00"/>
    <d v="1899-12-30T13:39:00"/>
    <n v="10468"/>
    <x v="0"/>
    <n v="52.02"/>
    <n v="1.45"/>
    <n v="68.66"/>
    <n v="6.87"/>
    <n v="75.53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3-21T00:00:00"/>
    <d v="1899-12-30T13:35:00"/>
    <n v="11144"/>
    <x v="0"/>
    <n v="105.18"/>
    <n v="1.45"/>
    <n v="138.84"/>
    <n v="13.89"/>
    <n v="152.7299999999999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3-28T00:00:00"/>
    <d v="1899-12-30T07:18:00"/>
    <n v="12318"/>
    <x v="0"/>
    <n v="106.05"/>
    <n v="1.45"/>
    <n v="139.97999999999999"/>
    <n v="14"/>
    <n v="153.9799999999999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4-01T00:00:00"/>
    <d v="1899-12-30T13:21:00"/>
    <n v="13474"/>
    <x v="0"/>
    <n v="114.58"/>
    <n v="1.5"/>
    <n v="156.44999999999999"/>
    <n v="15.65"/>
    <n v="172.1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4-03T00:00:00"/>
    <d v="1899-12-30T11:06:00"/>
    <n v="13693"/>
    <x v="0"/>
    <n v="51.74"/>
    <n v="1.5"/>
    <n v="70.650000000000006"/>
    <n v="7.07"/>
    <n v="77.72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4-04T00:00:00"/>
    <d v="1899-12-30T13:25:00"/>
    <n v="14192"/>
    <x v="0"/>
    <n v="113.3"/>
    <n v="1.5"/>
    <n v="154.71"/>
    <n v="15.48"/>
    <n v="170.1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4-08T00:00:00"/>
    <d v="1899-12-30T13:34:00"/>
    <n v="14927"/>
    <x v="0"/>
    <n v="123.74"/>
    <n v="1.5"/>
    <n v="168.96"/>
    <n v="16.899999999999999"/>
    <n v="185.86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4-10T00:00:00"/>
    <d v="1899-12-30T10:55:00"/>
    <n v="15294"/>
    <x v="0"/>
    <n v="79.61"/>
    <n v="1.5"/>
    <n v="108.7"/>
    <n v="10.88"/>
    <n v="119.58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4-11T00:00:00"/>
    <d v="1899-12-30T13:39:00"/>
    <n v="15793"/>
    <x v="0"/>
    <n v="120.74"/>
    <n v="1.5"/>
    <n v="164.86"/>
    <n v="16.489999999999998"/>
    <n v="181.35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4-15T00:00:00"/>
    <d v="1899-12-30T13:52:00"/>
    <n v="16468"/>
    <x v="0"/>
    <n v="121.52"/>
    <n v="1.5"/>
    <n v="165.93"/>
    <n v="16.600000000000001"/>
    <n v="182.53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4-18T00:00:00"/>
    <d v="1899-12-30T13:43:00"/>
    <n v="17233"/>
    <x v="0"/>
    <n v="112.21"/>
    <n v="1.5"/>
    <n v="153.22"/>
    <n v="15.33"/>
    <n v="168.55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5-01T00:00:00"/>
    <d v="1899-12-30T10:47:00"/>
    <n v="19203"/>
    <x v="0"/>
    <n v="70.97"/>
    <n v="1.52"/>
    <n v="98.2"/>
    <n v="9.83"/>
    <n v="108.03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5-08T00:00:00"/>
    <d v="1899-12-30T10:57:00"/>
    <n v="20657"/>
    <x v="0"/>
    <n v="67.489999999999995"/>
    <n v="1.53"/>
    <n v="93.99"/>
    <n v="9.4"/>
    <n v="103.3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9-26T00:00:00"/>
    <d v="1899-12-30T13:51:00"/>
    <n v="35950"/>
    <x v="0"/>
    <n v="106.02"/>
    <n v="1.5"/>
    <n v="144.76"/>
    <n v="14.48"/>
    <n v="159.24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12-05T00:00:00"/>
    <d v="1899-12-30T07:22:00"/>
    <n v="43291"/>
    <x v="0"/>
    <n v="120.32"/>
    <n v="1.51"/>
    <n v="165.38"/>
    <n v="16.54"/>
    <n v="181.92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WAGGA WAGGA HAMMOND AVE S/STN"/>
    <s v="CALTEX Australia - Fuel"/>
    <n v="7071340000000000"/>
    <d v="2019-03-07T00:00:00"/>
    <d v="1899-12-30T10:28:00"/>
    <n v="8253"/>
    <x v="0"/>
    <n v="88.85"/>
    <n v="1.46"/>
    <n v="118.09"/>
    <n v="11.81"/>
    <n v="129.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WAGGA WAGGA HAMMOND AVE S/STN"/>
    <s v="CALTEX Australia - Fuel"/>
    <n v="7071340000000000"/>
    <d v="2019-03-18T00:00:00"/>
    <d v="1899-12-30T10:33:00"/>
    <n v="10230"/>
    <x v="0"/>
    <n v="93.33"/>
    <n v="1.46"/>
    <n v="124.05"/>
    <n v="12.41"/>
    <n v="136.46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YASS STAR MART"/>
    <s v="CALTEX Australia - Fuel"/>
    <n v="7071340000000000"/>
    <d v="2019-02-07T00:00:00"/>
    <d v="1899-12-30T00:58:00"/>
    <n v="3170"/>
    <x v="0"/>
    <n v="166.55"/>
    <n v="1.38"/>
    <n v="209.25"/>
    <n v="20.93"/>
    <n v="230.18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YASS STAR MART"/>
    <s v="CALTEX Australia - Fuel"/>
    <n v="7071340000000000"/>
    <d v="2019-02-18T00:00:00"/>
    <d v="1899-12-30T08:03:00"/>
    <n v="4780"/>
    <x v="0"/>
    <n v="55.18"/>
    <n v="1.37"/>
    <n v="68.83"/>
    <n v="6.89"/>
    <n v="75.72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YASS STAR MART"/>
    <s v="CALTEX Australia - Fuel"/>
    <n v="7071340000000000"/>
    <d v="2019-02-21T00:00:00"/>
    <d v="1899-12-30T08:00:00"/>
    <n v="5377"/>
    <x v="0"/>
    <n v="146.78"/>
    <n v="1.37"/>
    <n v="183.07"/>
    <n v="18.309999999999999"/>
    <n v="201.38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YASS STAR MART"/>
    <s v="CALTEX Australia - Fuel"/>
    <n v="7071340000000000"/>
    <d v="2019-04-29T00:00:00"/>
    <d v="1899-12-30T13:29:00"/>
    <n v="18927"/>
    <x v="0"/>
    <n v="95.46"/>
    <n v="1.47"/>
    <n v="127.75"/>
    <n v="12.78"/>
    <n v="140.53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YASS STAR MART"/>
    <s v="CALTEX Australia - Fuel"/>
    <n v="7071340000000000"/>
    <d v="2019-05-02T00:00:00"/>
    <d v="1899-12-30T13:25:00"/>
    <n v="19650"/>
    <x v="0"/>
    <n v="106.69"/>
    <n v="1.46"/>
    <n v="141.80000000000001"/>
    <n v="14.19"/>
    <n v="155.9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YASS STAR MART"/>
    <s v="CALTEX Australia - Fuel"/>
    <n v="7071340000000000"/>
    <d v="2019-09-30T00:00:00"/>
    <d v="1899-12-30T07:53:00"/>
    <n v="36278"/>
    <x v="0"/>
    <n v="93.73"/>
    <n v="1.48"/>
    <n v="126.28"/>
    <n v="12.63"/>
    <n v="138.91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193 CANBERR AAIRPT"/>
    <s v="CALTEX Australia - Fuel"/>
    <n v="7071340000000000"/>
    <d v="2019-05-31T00:00:00"/>
    <d v="1899-12-30T16:53:00"/>
    <n v="23072"/>
    <x v="0"/>
    <n v="138.09"/>
    <n v="1.46"/>
    <n v="183.28"/>
    <n v="18.329999999999998"/>
    <n v="201.61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383 GOULBURN STH"/>
    <s v="CALTEX Australia - Fuel"/>
    <n v="7071340000000000"/>
    <d v="2019-08-05T00:00:00"/>
    <d v="1899-12-30T08:03:00"/>
    <n v="30350"/>
    <x v="0"/>
    <n v="135.24"/>
    <n v="1.43"/>
    <n v="176.05"/>
    <n v="17.61"/>
    <n v="193.66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05-15T00:00:00"/>
    <d v="1899-12-30T14:11:00"/>
    <n v="21300"/>
    <x v="0"/>
    <n v="162.41"/>
    <n v="1.5"/>
    <n v="221.76"/>
    <n v="22.18"/>
    <n v="243.94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05-23T00:00:00"/>
    <d v="1899-12-30T13:59:00"/>
    <n v="22404"/>
    <x v="0"/>
    <n v="157.44999999999999"/>
    <n v="1.5"/>
    <n v="214.99"/>
    <n v="21.5"/>
    <n v="236.4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06-05T00:00:00"/>
    <d v="1899-12-30T16:03:00"/>
    <n v="23531"/>
    <x v="0"/>
    <n v="147.51"/>
    <n v="1.5"/>
    <n v="201.42"/>
    <n v="20.149999999999999"/>
    <n v="221.57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06-11T00:00:00"/>
    <d v="1899-12-30T00:50:00"/>
    <n v="24188"/>
    <x v="0"/>
    <n v="164.48"/>
    <n v="1.5"/>
    <n v="224.59"/>
    <n v="22.46"/>
    <n v="247.05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06-21T00:00:00"/>
    <d v="1899-12-30T13:07:00"/>
    <n v="25283"/>
    <x v="0"/>
    <n v="157.88"/>
    <n v="1.5"/>
    <n v="215.58"/>
    <n v="21.56"/>
    <n v="237.14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07-02T00:00:00"/>
    <d v="1899-12-30T14:07:00"/>
    <n v="26381"/>
    <x v="0"/>
    <n v="157.63999999999999"/>
    <n v="1.5"/>
    <n v="215.25"/>
    <n v="21.53"/>
    <n v="236.78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07-08T00:00:00"/>
    <d v="1899-12-30T15:26:00"/>
    <n v="27013"/>
    <x v="0"/>
    <n v="161.4"/>
    <n v="1.5"/>
    <n v="220.38"/>
    <n v="22.04"/>
    <n v="242.42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07-24T00:00:00"/>
    <d v="1899-12-30T16:37:00"/>
    <n v="29244"/>
    <x v="0"/>
    <n v="148.88"/>
    <n v="1.5"/>
    <n v="203.29"/>
    <n v="20.329999999999998"/>
    <n v="223.62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08-09T00:00:00"/>
    <d v="1899-12-30T00:23:00"/>
    <n v="30990"/>
    <x v="0"/>
    <n v="136.16"/>
    <n v="1.5"/>
    <n v="185.92"/>
    <n v="18.600000000000001"/>
    <n v="204.52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09-09T00:00:00"/>
    <d v="1899-12-30T14:00:00"/>
    <n v="33883"/>
    <x v="0"/>
    <n v="135.91999999999999"/>
    <n v="1.5"/>
    <n v="185.59"/>
    <n v="18.559999999999999"/>
    <n v="204.15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10-02T00:00:00"/>
    <d v="1899-12-30T14:37:00"/>
    <n v="36972"/>
    <x v="0"/>
    <n v="165.46"/>
    <n v="1.51"/>
    <n v="227.44"/>
    <n v="22.75"/>
    <n v="250.1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10-14T00:00:00"/>
    <d v="1899-12-30T15:51:00"/>
    <n v="38295"/>
    <x v="0"/>
    <n v="173.53"/>
    <n v="1.51"/>
    <n v="238.53"/>
    <n v="23.86"/>
    <n v="262.3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10-24T00:00:00"/>
    <d v="1899-12-30T13:04:00"/>
    <n v="39254"/>
    <x v="0"/>
    <n v="163.37"/>
    <n v="1.51"/>
    <n v="224.56"/>
    <n v="22.46"/>
    <n v="247.02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11-12T00:00:00"/>
    <d v="1899-12-30T14:09:00"/>
    <n v="40942"/>
    <x v="0"/>
    <n v="135.88"/>
    <n v="1.51"/>
    <n v="186.77"/>
    <n v="18.68"/>
    <n v="205.45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11-18T00:00:00"/>
    <d v="1899-12-30T13:43:00"/>
    <n v="41541"/>
    <x v="0"/>
    <n v="155.66999999999999"/>
    <n v="1.51"/>
    <n v="213.97"/>
    <n v="21.4"/>
    <n v="235.37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11-22T00:00:00"/>
    <d v="1899-12-30T16:06:00"/>
    <n v="42123"/>
    <x v="0"/>
    <n v="152.30000000000001"/>
    <n v="1.51"/>
    <n v="209.35"/>
    <n v="20.94"/>
    <n v="230.2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12-30T00:00:00"/>
    <d v="1899-12-30T00:21:00"/>
    <n v="45850"/>
    <x v="0"/>
    <n v="168.95"/>
    <n v="1.51"/>
    <n v="232.23"/>
    <n v="23.23"/>
    <n v="255.4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5-08T00:00:00"/>
    <d v="1899-12-30T15:58:00"/>
    <n v="498"/>
    <x v="0"/>
    <n v="142.58000000000001"/>
    <n v="1.48"/>
    <n v="192.09"/>
    <n v="19.21"/>
    <n v="211.3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5-09T00:00:00"/>
    <d v="1899-12-30T13:46:00"/>
    <n v="996"/>
    <x v="0"/>
    <n v="116.61"/>
    <n v="1.48"/>
    <n v="157.11000000000001"/>
    <n v="15.72"/>
    <n v="172.83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5-22T00:00:00"/>
    <d v="1899-12-30T14:45:00"/>
    <n v="3001"/>
    <x v="0"/>
    <n v="116.17"/>
    <n v="1.48"/>
    <n v="156.51"/>
    <n v="15.66"/>
    <n v="172.17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5-27T00:00:00"/>
    <d v="1899-12-30T11:45:00"/>
    <n v="3855"/>
    <x v="0"/>
    <n v="93.59"/>
    <n v="1.48"/>
    <n v="126.09"/>
    <n v="12.61"/>
    <n v="138.69999999999999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5-28T00:00:00"/>
    <d v="1899-12-30T14:01:00"/>
    <n v="4352"/>
    <x v="0"/>
    <n v="124.18"/>
    <n v="1.48"/>
    <n v="167.3"/>
    <n v="16.739999999999998"/>
    <n v="184.04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5-30T00:00:00"/>
    <d v="1899-12-30T13:41:00"/>
    <n v="5069"/>
    <x v="0"/>
    <n v="116.44"/>
    <n v="1.48"/>
    <n v="156.87"/>
    <n v="15.69"/>
    <n v="172.5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5-31T00:00:00"/>
    <d v="1899-12-30T09:46:00"/>
    <n v="5245"/>
    <x v="0"/>
    <n v="45.86"/>
    <n v="1.48"/>
    <n v="61.78"/>
    <n v="6.18"/>
    <n v="67.959999999999994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6-03T00:00:00"/>
    <d v="1899-12-30T14:33:00"/>
    <n v="5743"/>
    <x v="0"/>
    <n v="89.47"/>
    <n v="1.48"/>
    <n v="120.54"/>
    <n v="12.06"/>
    <n v="132.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6-06T00:00:00"/>
    <d v="1899-12-30T14:29:00"/>
    <n v="6517"/>
    <x v="0"/>
    <n v="101.01"/>
    <n v="1.48"/>
    <n v="136.09"/>
    <n v="13.61"/>
    <n v="149.69999999999999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6-07T00:00:00"/>
    <d v="1899-12-30T09:34:00"/>
    <n v="6692"/>
    <x v="0"/>
    <n v="48.44"/>
    <n v="1.48"/>
    <n v="65.260000000000005"/>
    <n v="6.53"/>
    <n v="71.79000000000000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6-14T00:00:00"/>
    <d v="1899-12-30T09:48:00"/>
    <m/>
    <x v="0"/>
    <n v="41.48"/>
    <n v="1.48"/>
    <n v="55.88"/>
    <n v="5.59"/>
    <n v="61.47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6-21T00:00:00"/>
    <d v="1899-12-30T09:52:00"/>
    <n v="9717"/>
    <x v="0"/>
    <n v="45.6"/>
    <n v="1.48"/>
    <n v="61.44"/>
    <n v="6.15"/>
    <n v="67.59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6-24T00:00:00"/>
    <d v="1899-12-30T13:36:00"/>
    <m/>
    <x v="0"/>
    <n v="103.23"/>
    <n v="1.48"/>
    <n v="139.08000000000001"/>
    <n v="13.91"/>
    <n v="152.99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6-27T00:00:00"/>
    <d v="1899-12-30T13:44:00"/>
    <n v="11126"/>
    <x v="0"/>
    <n v="140.18"/>
    <n v="1.48"/>
    <n v="188.86"/>
    <n v="18.89"/>
    <n v="207.7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6-28T00:00:00"/>
    <d v="1899-12-30T13:15:00"/>
    <n v="11383"/>
    <x v="0"/>
    <n v="47.71"/>
    <n v="1.48"/>
    <n v="64.28"/>
    <n v="6.43"/>
    <n v="70.709999999999994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7-01T00:00:00"/>
    <d v="1899-12-30T14:38:00"/>
    <n v="11883"/>
    <x v="0"/>
    <n v="97.96"/>
    <n v="1.48"/>
    <n v="131.97999999999999"/>
    <n v="13.2"/>
    <n v="145.18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7-03T00:00:00"/>
    <d v="1899-12-30T10:41:00"/>
    <n v="12206"/>
    <x v="0"/>
    <n v="78.14"/>
    <n v="1.48"/>
    <n v="105.27"/>
    <n v="10.53"/>
    <n v="115.8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7-04T00:00:00"/>
    <d v="1899-12-30T15:28:00"/>
    <n v="12709"/>
    <x v="0"/>
    <n v="103.61"/>
    <n v="1.48"/>
    <n v="139.59"/>
    <n v="13.96"/>
    <n v="153.55000000000001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7-05T00:00:00"/>
    <d v="1899-12-30T14:48:00"/>
    <n v="12908"/>
    <x v="0"/>
    <n v="62.67"/>
    <n v="1.48"/>
    <n v="84.44"/>
    <n v="8.4499999999999993"/>
    <n v="92.89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7-08T00:00:00"/>
    <d v="1899-12-30T14:10:00"/>
    <n v="13408"/>
    <x v="0"/>
    <n v="118.47"/>
    <n v="1.48"/>
    <n v="159.61000000000001"/>
    <n v="15.97"/>
    <n v="175.58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7-10T00:00:00"/>
    <d v="1899-12-30T13:51:00"/>
    <n v="13678"/>
    <x v="0"/>
    <n v="70.069999999999993"/>
    <n v="1.48"/>
    <n v="94.4"/>
    <n v="9.4499999999999993"/>
    <n v="103.8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7-11T00:00:00"/>
    <d v="1899-12-30T14:05:00"/>
    <n v="1477"/>
    <x v="0"/>
    <n v="116.3"/>
    <n v="1.48"/>
    <n v="156.69"/>
    <n v="15.67"/>
    <n v="172.3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7-13T00:00:00"/>
    <d v="1899-12-30T13:45:00"/>
    <n v="14220"/>
    <x v="0"/>
    <n v="64.12"/>
    <n v="1.48"/>
    <n v="86.39"/>
    <n v="8.64"/>
    <n v="95.03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7-15T00:00:00"/>
    <d v="1899-12-30T13:48:00"/>
    <n v="14918"/>
    <x v="0"/>
    <n v="117.19"/>
    <n v="1.48"/>
    <n v="157.88999999999999"/>
    <n v="15.79"/>
    <n v="173.68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7-16T00:00:00"/>
    <d v="1899-12-30T15:39:00"/>
    <n v="15174"/>
    <x v="0"/>
    <n v="63.64"/>
    <n v="1.48"/>
    <n v="85.74"/>
    <n v="8.58"/>
    <n v="94.32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7-18T00:00:00"/>
    <d v="1899-12-30T13:43:00"/>
    <n v="15864"/>
    <x v="0"/>
    <n v="115.2"/>
    <n v="1.48"/>
    <n v="155.21"/>
    <n v="15.53"/>
    <n v="170.74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7-19T00:00:00"/>
    <d v="1899-12-30T13:09:00"/>
    <n v="16121"/>
    <x v="0"/>
    <n v="52.82"/>
    <n v="1.48"/>
    <n v="71.16"/>
    <n v="7.12"/>
    <n v="78.28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7-24T00:00:00"/>
    <d v="1899-12-30T13:23:00"/>
    <n v="17017"/>
    <x v="0"/>
    <n v="84.58"/>
    <n v="1.48"/>
    <n v="113.95"/>
    <n v="11.4"/>
    <n v="125.3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7-26T00:00:00"/>
    <d v="1899-12-30T14:42:00"/>
    <n v="17753"/>
    <x v="0"/>
    <n v="64.61"/>
    <n v="1.48"/>
    <n v="87.05"/>
    <n v="8.7100000000000009"/>
    <n v="95.7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8-02T00:00:00"/>
    <d v="1899-12-30T09:39:00"/>
    <n v="19358"/>
    <x v="0"/>
    <n v="44.04"/>
    <n v="1.48"/>
    <n v="59.34"/>
    <n v="5.94"/>
    <n v="65.28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8-05T00:00:00"/>
    <d v="1899-12-30T14:02:00"/>
    <n v="19857"/>
    <x v="0"/>
    <n v="116.37"/>
    <n v="1.48"/>
    <n v="156.78"/>
    <n v="15.68"/>
    <n v="172.4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8-05T00:00:00"/>
    <d v="1899-12-30T14:04:00"/>
    <n v="19857"/>
    <x v="0"/>
    <n v="-116.37"/>
    <n v="1.48"/>
    <n v="-156.78"/>
    <n v="-15.68"/>
    <n v="-172.4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8-05T00:00:00"/>
    <d v="1899-12-30T14:05:00"/>
    <n v="19857"/>
    <x v="0"/>
    <n v="110.11"/>
    <n v="1.48"/>
    <n v="148.35"/>
    <n v="14.84"/>
    <n v="163.19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8-08T00:00:00"/>
    <d v="1899-12-30T14:03:00"/>
    <n v="20575"/>
    <x v="0"/>
    <n v="121.49"/>
    <n v="1.48"/>
    <n v="163.68"/>
    <n v="16.37"/>
    <n v="180.0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8-09T00:00:00"/>
    <d v="1899-12-30T09:45:00"/>
    <n v="20751"/>
    <x v="0"/>
    <n v="33.369999999999997"/>
    <n v="1.48"/>
    <n v="44.95"/>
    <n v="4.5"/>
    <n v="49.4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8-12T00:00:00"/>
    <d v="1899-12-30T14:09:00"/>
    <n v="21251"/>
    <x v="0"/>
    <n v="123.39"/>
    <n v="1.48"/>
    <n v="166.24"/>
    <n v="16.63"/>
    <n v="182.87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8-15T00:00:00"/>
    <d v="1899-12-30T13:59:00"/>
    <n v="21969"/>
    <x v="0"/>
    <n v="113.46"/>
    <n v="1.48"/>
    <n v="152.86000000000001"/>
    <n v="15.29"/>
    <n v="168.1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8-22T00:00:00"/>
    <d v="1899-12-30T14:20:00"/>
    <n v="23186"/>
    <x v="0"/>
    <n v="160.97"/>
    <n v="1.48"/>
    <n v="216.87"/>
    <n v="21.69"/>
    <n v="238.5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8-29T00:00:00"/>
    <d v="1899-12-30T14:22:00"/>
    <n v="24845"/>
    <x v="0"/>
    <n v="171.37"/>
    <n v="1.48"/>
    <n v="230.88"/>
    <n v="23.09"/>
    <n v="253.97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9-13T00:00:00"/>
    <d v="1899-12-30T09:48:00"/>
    <n v="27471"/>
    <x v="0"/>
    <n v="50.14"/>
    <n v="1.48"/>
    <n v="67.55"/>
    <n v="6.76"/>
    <n v="74.31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9-16T00:00:00"/>
    <d v="1899-12-30T14:16:00"/>
    <n v="27977"/>
    <x v="0"/>
    <n v="120.3"/>
    <n v="1.48"/>
    <n v="162.07"/>
    <n v="16.21"/>
    <n v="178.28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9-19T00:00:00"/>
    <d v="1899-12-30T14:12:00"/>
    <n v="28783"/>
    <x v="0"/>
    <n v="123.11"/>
    <n v="1.48"/>
    <n v="165.86"/>
    <n v="16.59"/>
    <n v="182.4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0-02T00:00:00"/>
    <d v="1899-12-30T13:55:00"/>
    <n v="30035"/>
    <x v="0"/>
    <n v="58.48"/>
    <n v="1.49"/>
    <n v="79.319999999999993"/>
    <n v="7.94"/>
    <n v="87.2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0-03T00:00:00"/>
    <d v="1899-12-30T14:17:00"/>
    <n v="30541"/>
    <x v="0"/>
    <n v="121"/>
    <n v="1.49"/>
    <n v="164.12"/>
    <n v="16.420000000000002"/>
    <n v="180.54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0-08T00:00:00"/>
    <d v="1899-12-30T07:03:00"/>
    <n v="30802"/>
    <x v="0"/>
    <n v="66.66"/>
    <n v="1.49"/>
    <n v="90.42"/>
    <n v="9.0500000000000007"/>
    <n v="99.47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0-08T00:00:00"/>
    <d v="1899-12-30T14:29:00"/>
    <n v="31300"/>
    <x v="0"/>
    <n v="114.97"/>
    <n v="1.49"/>
    <n v="155.94999999999999"/>
    <n v="15.6"/>
    <n v="171.5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0-10T00:00:00"/>
    <d v="1899-12-30T15:36:00"/>
    <n v="32017"/>
    <x v="0"/>
    <n v="117.54"/>
    <n v="1.49"/>
    <n v="159.43"/>
    <n v="15.95"/>
    <n v="175.38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0-11T00:00:00"/>
    <d v="1899-12-30T15:25:00"/>
    <n v="32080"/>
    <x v="0"/>
    <n v="19.91"/>
    <n v="1.49"/>
    <n v="27.01"/>
    <n v="2.71"/>
    <n v="29.72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1-04T00:00:00"/>
    <d v="1899-12-30T14:05:00"/>
    <n v="36548"/>
    <x v="0"/>
    <n v="118.99"/>
    <n v="1.49"/>
    <n v="161.38999999999999"/>
    <n v="16.14"/>
    <n v="177.53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1-06T00:00:00"/>
    <d v="1899-12-30T11:17:00"/>
    <n v="36923"/>
    <x v="0"/>
    <n v="88.25"/>
    <n v="1.49"/>
    <n v="119.7"/>
    <n v="11.98"/>
    <n v="131.68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1-07T00:00:00"/>
    <d v="1899-12-30T14:01:00"/>
    <n v="37430"/>
    <x v="0"/>
    <n v="126.44"/>
    <n v="1.49"/>
    <n v="171.5"/>
    <n v="17.16"/>
    <n v="188.6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1-08T00:00:00"/>
    <d v="1899-12-30T10:57:00"/>
    <n v="37612"/>
    <x v="0"/>
    <n v="45.63"/>
    <n v="1.49"/>
    <n v="61.89"/>
    <n v="6.19"/>
    <n v="68.08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1-11T00:00:00"/>
    <d v="1899-12-30T14:01:00"/>
    <n v="38112"/>
    <x v="0"/>
    <n v="124.68"/>
    <n v="1.49"/>
    <n v="169.11"/>
    <n v="16.920000000000002"/>
    <n v="186.03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1-14T00:00:00"/>
    <d v="1899-12-30T14:18:00"/>
    <n v="38831"/>
    <x v="0"/>
    <n v="120.14"/>
    <n v="1.49"/>
    <n v="162.94999999999999"/>
    <n v="16.3"/>
    <n v="179.2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1-21T00:00:00"/>
    <d v="1899-12-30T14:23:00"/>
    <n v="40137"/>
    <x v="0"/>
    <n v="141.19"/>
    <n v="1.49"/>
    <n v="191.51"/>
    <n v="19.16"/>
    <n v="210.67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1-25T00:00:00"/>
    <d v="1899-12-30T14:09:00"/>
    <n v="40731"/>
    <x v="0"/>
    <n v="143.65"/>
    <n v="1.49"/>
    <n v="194.85"/>
    <n v="19.489999999999998"/>
    <n v="214.34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1-27T00:00:00"/>
    <d v="1899-12-30T14:26:00"/>
    <n v="41178"/>
    <x v="0"/>
    <n v="104.71"/>
    <n v="1.49"/>
    <n v="142.03"/>
    <n v="14.21"/>
    <n v="156.24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1-28T00:00:00"/>
    <d v="1899-12-30T14:24:00"/>
    <n v="416777"/>
    <x v="0"/>
    <n v="115.51"/>
    <n v="1.49"/>
    <n v="156.66999999999999"/>
    <n v="15.67"/>
    <n v="172.34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2-02T00:00:00"/>
    <d v="1899-12-30T14:18:00"/>
    <n v="42281"/>
    <x v="0"/>
    <n v="142.25"/>
    <n v="1.49"/>
    <n v="192.95"/>
    <n v="19.3"/>
    <n v="212.2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2-04T00:00:00"/>
    <d v="1899-12-30T11:10:00"/>
    <n v="42579"/>
    <x v="0"/>
    <n v="82.91"/>
    <n v="1.49"/>
    <n v="112.45"/>
    <n v="11.25"/>
    <n v="123.7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2-06T00:00:00"/>
    <d v="1899-12-30T13:59:00"/>
    <n v="42895"/>
    <x v="0"/>
    <n v="102.22"/>
    <n v="1.49"/>
    <n v="138.65"/>
    <n v="13.87"/>
    <n v="152.52000000000001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2-13T00:00:00"/>
    <d v="1899-12-30T14:35:00"/>
    <n v="4457"/>
    <x v="0"/>
    <n v="56.4"/>
    <n v="1.49"/>
    <n v="76.5"/>
    <n v="7.66"/>
    <n v="84.1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2-20T00:00:00"/>
    <d v="1899-12-30T10:24:00"/>
    <n v="46066"/>
    <x v="0"/>
    <n v="42.93"/>
    <n v="1.45"/>
    <n v="56.66"/>
    <n v="5.67"/>
    <n v="62.33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2-23T00:00:00"/>
    <d v="1899-12-30T14:12:00"/>
    <n v="46594"/>
    <x v="0"/>
    <n v="126.75"/>
    <n v="1.45"/>
    <n v="167.31"/>
    <n v="16.739999999999998"/>
    <n v="184.0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2-26T00:00:00"/>
    <d v="1899-12-30T14:19:00"/>
    <n v="47155"/>
    <x v="0"/>
    <n v="130.97"/>
    <n v="1.44"/>
    <n v="171.69"/>
    <n v="17.170000000000002"/>
    <n v="188.8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2-27T00:00:00"/>
    <d v="1899-12-30T10:06:00"/>
    <n v="47334"/>
    <x v="0"/>
    <n v="36.700000000000003"/>
    <n v="1.44"/>
    <n v="48.11"/>
    <n v="4.82"/>
    <n v="52.93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2-30T00:00:00"/>
    <d v="1899-12-30T14:05:00"/>
    <n v="47878"/>
    <x v="0"/>
    <n v="126.09"/>
    <n v="1.44"/>
    <n v="165.29"/>
    <n v="16.53"/>
    <n v="181.82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5-13T00:00:00"/>
    <d v="1899-12-30T13:53:00"/>
    <n v="1659"/>
    <x v="0"/>
    <n v="134.44"/>
    <n v="1.53"/>
    <n v="187.24"/>
    <n v="18.73"/>
    <n v="205.97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5-15T00:00:00"/>
    <d v="1899-12-30T11:03:00"/>
    <n v="2056"/>
    <x v="0"/>
    <n v="111.27"/>
    <n v="1.53"/>
    <n v="154.97"/>
    <n v="15.5"/>
    <n v="170.47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5-16T00:00:00"/>
    <d v="1899-12-30T13:43:00"/>
    <n v="2552"/>
    <x v="0"/>
    <n v="120.28"/>
    <n v="1.53"/>
    <n v="167.52"/>
    <n v="16.760000000000002"/>
    <n v="184.28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5-29T00:00:00"/>
    <d v="1899-12-30T11:01:00"/>
    <n v="4563"/>
    <x v="0"/>
    <n v="56.16"/>
    <n v="1.48"/>
    <n v="75.66"/>
    <n v="7.57"/>
    <n v="83.23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6-05T00:00:00"/>
    <d v="1899-12-30T10:43:00"/>
    <n v="6009"/>
    <x v="0"/>
    <n v="86.27"/>
    <n v="1.48"/>
    <n v="116.23"/>
    <n v="11.63"/>
    <n v="127.8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6-11T00:00:00"/>
    <d v="1899-12-30T13:43:00"/>
    <n v="7189"/>
    <x v="0"/>
    <n v="125.69"/>
    <n v="1.48"/>
    <n v="169.34"/>
    <n v="16.940000000000001"/>
    <n v="186.28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6-12T00:00:00"/>
    <d v="1899-12-30T10:58:00"/>
    <n v="7407"/>
    <x v="0"/>
    <n v="46.71"/>
    <n v="1.47"/>
    <n v="62.51"/>
    <n v="6.26"/>
    <n v="68.77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6-13T00:00:00"/>
    <d v="1899-12-30T15:08:00"/>
    <n v="8039"/>
    <x v="0"/>
    <n v="148.72"/>
    <n v="1.47"/>
    <n v="199.02"/>
    <n v="19.91"/>
    <n v="218.93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6-17T00:00:00"/>
    <d v="1899-12-30T13:34:00"/>
    <n v="8713"/>
    <x v="0"/>
    <n v="109.59"/>
    <n v="1.47"/>
    <n v="146.65"/>
    <n v="14.67"/>
    <n v="161.32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6-19T00:00:00"/>
    <d v="1899-12-30T10:45:00"/>
    <n v="9035"/>
    <x v="0"/>
    <n v="82.77"/>
    <n v="1.45"/>
    <n v="109.11"/>
    <n v="10.92"/>
    <n v="120.03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6-20T00:00:00"/>
    <d v="1899-12-30T13:48:00"/>
    <n v="9033"/>
    <x v="0"/>
    <n v="103.52"/>
    <n v="1.45"/>
    <n v="136.44999999999999"/>
    <n v="13.65"/>
    <n v="150.1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6-26T00:00:00"/>
    <d v="1899-12-30T10:49:00"/>
    <m/>
    <x v="0"/>
    <n v="98.51"/>
    <n v="1.45"/>
    <n v="129.85"/>
    <n v="12.99"/>
    <n v="142.84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7-22T00:00:00"/>
    <d v="1899-12-30T14:23:00"/>
    <n v="16685"/>
    <x v="0"/>
    <n v="147.59"/>
    <n v="1.47"/>
    <n v="197.5"/>
    <n v="19.760000000000002"/>
    <n v="217.2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7-25T00:00:00"/>
    <d v="1899-12-30T13:36:00"/>
    <n v="17505"/>
    <x v="0"/>
    <n v="114.25"/>
    <n v="1.47"/>
    <n v="152.88999999999999"/>
    <n v="15.29"/>
    <n v="168.18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7-29T00:00:00"/>
    <d v="1899-12-30T14:00:00"/>
    <n v="18270"/>
    <x v="0"/>
    <n v="113.05"/>
    <n v="1.47"/>
    <n v="151.28"/>
    <n v="15.13"/>
    <n v="166.41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7-31T00:00:00"/>
    <d v="1899-12-30T11:05:00"/>
    <n v="18767"/>
    <x v="0"/>
    <n v="96.38"/>
    <n v="1.47"/>
    <n v="128.97"/>
    <n v="12.9"/>
    <n v="141.87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8-01T00:00:00"/>
    <d v="1899-12-30T13:25:00"/>
    <n v="19175"/>
    <x v="0"/>
    <n v="111.08"/>
    <n v="1.47"/>
    <n v="148.65"/>
    <n v="14.87"/>
    <n v="163.52000000000001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8-07T00:00:00"/>
    <d v="1899-12-30T10:53:00"/>
    <n v="20068"/>
    <x v="0"/>
    <n v="45.05"/>
    <n v="1.48"/>
    <n v="60.69"/>
    <n v="6.07"/>
    <n v="66.76000000000000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8-14T00:00:00"/>
    <d v="1899-12-30T10:43:00"/>
    <n v="21462"/>
    <x v="0"/>
    <n v="45.94"/>
    <n v="1.48"/>
    <n v="61.89"/>
    <n v="6.19"/>
    <n v="68.08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9-02T00:00:00"/>
    <d v="1899-12-30T13:45:00"/>
    <n v="25335"/>
    <x v="0"/>
    <n v="115.94"/>
    <n v="1.45"/>
    <n v="153.04"/>
    <n v="15.31"/>
    <n v="168.3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9-04T00:00:00"/>
    <d v="1899-12-30T10:41:00"/>
    <n v="25555"/>
    <x v="0"/>
    <n v="44.85"/>
    <n v="1.45"/>
    <n v="59.2"/>
    <n v="5.93"/>
    <n v="65.13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9-05T00:00:00"/>
    <d v="1899-12-30T13:55:00"/>
    <n v="26058"/>
    <x v="0"/>
    <n v="119.64"/>
    <n v="1.45"/>
    <n v="157.93"/>
    <n v="15.8"/>
    <n v="173.73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9-11T00:00:00"/>
    <d v="1899-12-30T10:44:00"/>
    <n v="26785"/>
    <x v="0"/>
    <n v="61.39"/>
    <n v="1.45"/>
    <n v="81.040000000000006"/>
    <n v="8.11"/>
    <n v="89.1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9-18T00:00:00"/>
    <d v="1899-12-30T11:00:00"/>
    <n v="28270"/>
    <x v="0"/>
    <n v="67.28"/>
    <n v="1.48"/>
    <n v="90.65"/>
    <n v="9.07"/>
    <n v="99.72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9-23T00:00:00"/>
    <d v="1899-12-30T14:13:00"/>
    <n v="29275"/>
    <x v="0"/>
    <n v="115.32"/>
    <n v="1.49"/>
    <n v="156.41999999999999"/>
    <n v="15.65"/>
    <n v="172.07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0-09T00:00:00"/>
    <d v="1899-12-30T00:06:00"/>
    <n v="31510"/>
    <x v="0"/>
    <n v="46.47"/>
    <n v="1.5"/>
    <n v="63.45"/>
    <n v="6.35"/>
    <n v="69.8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0-14T00:00:00"/>
    <d v="1899-12-30T14:18:00"/>
    <n v="32622"/>
    <x v="0"/>
    <n v="117.27"/>
    <n v="1.5"/>
    <n v="160.13"/>
    <n v="16.02"/>
    <n v="176.1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0-16T00:00:00"/>
    <d v="1899-12-30T10:49:00"/>
    <n v="32840"/>
    <x v="0"/>
    <n v="42.97"/>
    <n v="1.5"/>
    <n v="58.67"/>
    <n v="5.87"/>
    <n v="64.54000000000000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0-17T00:00:00"/>
    <d v="1899-12-30T14:01:00"/>
    <n v="33339"/>
    <x v="0"/>
    <n v="123.98"/>
    <n v="1.5"/>
    <n v="169.29"/>
    <n v="16.93"/>
    <n v="186.22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0-21T00:00:00"/>
    <d v="1899-12-30T14:07:00"/>
    <n v="33837"/>
    <x v="0"/>
    <n v="118.66"/>
    <n v="1.5"/>
    <n v="162.03"/>
    <n v="16.21"/>
    <n v="178.24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0-23T00:00:00"/>
    <d v="1899-12-30T10:57:00"/>
    <n v="34150"/>
    <x v="0"/>
    <n v="70.72"/>
    <n v="1.5"/>
    <n v="96.56"/>
    <n v="9.66"/>
    <n v="106.22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0-24T00:00:00"/>
    <d v="1899-12-30T13:56:00"/>
    <n v="34448"/>
    <x v="0"/>
    <n v="122.09"/>
    <n v="1.5"/>
    <n v="166.71"/>
    <n v="16.68"/>
    <n v="183.39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0-28T00:00:00"/>
    <d v="1899-12-30T14:25:00"/>
    <n v="35148"/>
    <x v="0"/>
    <n v="113.19"/>
    <n v="1.5"/>
    <n v="154.55000000000001"/>
    <n v="15.46"/>
    <n v="170.01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0-30T00:00:00"/>
    <d v="1899-12-30T10:47:00"/>
    <n v="35537"/>
    <x v="0"/>
    <n v="92.49"/>
    <n v="1.5"/>
    <n v="126.29"/>
    <n v="12.63"/>
    <n v="138.91999999999999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0-31T00:00:00"/>
    <d v="1899-12-30T14:43:00"/>
    <n v="35036"/>
    <x v="0"/>
    <n v="113.17"/>
    <n v="1.5"/>
    <n v="154.53"/>
    <n v="15.46"/>
    <n v="169.99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1-13T00:00:00"/>
    <d v="1899-12-30T10:49:00"/>
    <n v="38325"/>
    <x v="0"/>
    <n v="44.87"/>
    <n v="1.5"/>
    <n v="61.26"/>
    <n v="6.13"/>
    <n v="67.39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1-18T00:00:00"/>
    <d v="1899-12-30T14:09:00"/>
    <n v="39322"/>
    <x v="0"/>
    <n v="112.55"/>
    <n v="1.5"/>
    <n v="153.68"/>
    <n v="15.37"/>
    <n v="169.0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1-20T00:00:00"/>
    <d v="1899-12-30T10:55:00"/>
    <n v="39541"/>
    <x v="0"/>
    <n v="44.78"/>
    <n v="1.5"/>
    <n v="61.15"/>
    <n v="6.12"/>
    <n v="67.27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2-09T00:00:00"/>
    <d v="1899-12-30T13:49:00"/>
    <n v="43476"/>
    <x v="0"/>
    <n v="110.65"/>
    <n v="1.51"/>
    <n v="152.09"/>
    <n v="15.21"/>
    <n v="167.3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2-11T00:00:00"/>
    <d v="1899-12-30T11:24:00"/>
    <n v="43803"/>
    <x v="0"/>
    <n v="77.180000000000007"/>
    <n v="1.51"/>
    <n v="106.09"/>
    <n v="10.61"/>
    <n v="116.7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2-12T00:00:00"/>
    <d v="1899-12-30T13:59:00"/>
    <n v="44300"/>
    <x v="0"/>
    <n v="117.69"/>
    <n v="1.51"/>
    <n v="161.77000000000001"/>
    <n v="16.18"/>
    <n v="177.9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2-16T00:00:00"/>
    <d v="1899-12-30T13:55:00"/>
    <n v="45037"/>
    <x v="0"/>
    <n v="113.32"/>
    <n v="1.51"/>
    <n v="155.76"/>
    <n v="15.58"/>
    <n v="171.34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2-18T00:00:00"/>
    <d v="1899-12-30T11:32:00"/>
    <n v="45378"/>
    <x v="0"/>
    <n v="77.84"/>
    <n v="1.51"/>
    <n v="106.99"/>
    <n v="10.7"/>
    <n v="117.69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2-19T00:00:00"/>
    <d v="1899-12-30T14:06:00"/>
    <n v="45877"/>
    <x v="0"/>
    <n v="122.62"/>
    <n v="1.51"/>
    <n v="168.55"/>
    <n v="16.86"/>
    <n v="185.41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WAGGA WAGGA HAMMOND AVE S/STN"/>
    <s v="CALTEX Australia - Fuel"/>
    <n v="7071340000000000"/>
    <d v="2019-08-26T00:00:00"/>
    <d v="1899-12-30T11:21:00"/>
    <n v="23612"/>
    <x v="0"/>
    <n v="86.78"/>
    <n v="1.43"/>
    <n v="112.97"/>
    <n v="11.3"/>
    <n v="124.27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YASS STAR MART"/>
    <s v="CALTEX Australia - Fuel"/>
    <n v="7071340000000000"/>
    <d v="2019-05-23T00:00:00"/>
    <d v="1899-12-30T13:23:00"/>
    <n v="3438"/>
    <x v="0"/>
    <n v="99.42"/>
    <n v="1.49"/>
    <n v="134.85"/>
    <n v="13.49"/>
    <n v="148.34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YASS STAR MART"/>
    <s v="CALTEX Australia - Fuel"/>
    <n v="7071340000000000"/>
    <d v="2019-09-09T00:00:00"/>
    <d v="1899-12-30T13:32:00"/>
    <n v="26508"/>
    <x v="0"/>
    <n v="113.98"/>
    <n v="1.46"/>
    <n v="151.49"/>
    <n v="15.15"/>
    <n v="166.64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YASS STAR MART"/>
    <s v="CALTEX Australia - Fuel"/>
    <n v="7071340000000000"/>
    <d v="2019-09-12T00:00:00"/>
    <d v="1899-12-30T13:35:00"/>
    <n v="27230"/>
    <x v="0"/>
    <n v="110.67"/>
    <n v="1.46"/>
    <n v="147.09"/>
    <n v="14.71"/>
    <n v="161.80000000000001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EG FUELCO 1383 GOULBURN STH"/>
    <s v="CALTEX Australia - Fuel"/>
    <n v="7071340000000000"/>
    <d v="2019-08-21T00:00:00"/>
    <d v="1899-12-30T08:00:00"/>
    <n v="22555"/>
    <x v="0"/>
    <n v="134.76"/>
    <n v="1.45"/>
    <n v="177.88"/>
    <n v="17.79"/>
    <n v="195.67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EG FUELCO 1383 GOULBURN STH"/>
    <s v="CALTEX Australia - Fuel"/>
    <n v="7071340000000000"/>
    <d v="2019-08-28T00:00:00"/>
    <d v="1899-12-30T10:54:00"/>
    <n v="24120"/>
    <x v="0"/>
    <n v="127.29"/>
    <n v="1.43"/>
    <n v="165.71"/>
    <n v="16.579999999999998"/>
    <n v="182.29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EG FUELCO 1383 GOULBURN STH"/>
    <s v="CALTEX Australia - Fuel"/>
    <n v="7071340000000000"/>
    <d v="2019-10-02T00:00:00"/>
    <d v="1899-12-30T08:48:00"/>
    <n v="29860"/>
    <x v="0"/>
    <n v="142.94999999999999"/>
    <n v="1.45"/>
    <n v="188.69"/>
    <n v="18.87"/>
    <n v="207.5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EG FUELCO 1543 CANB GATEWAY"/>
    <s v="CALTEX Australia - Fuel"/>
    <n v="7071340000000000"/>
    <d v="2019-07-17T00:00:00"/>
    <d v="1899-12-30T16:12:00"/>
    <n v="15365"/>
    <x v="0"/>
    <n v="54.23"/>
    <n v="1.5"/>
    <n v="74.05"/>
    <n v="7.41"/>
    <n v="81.459999999999994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 MITCHELL S/STN"/>
    <s v="CALTEX Australia - Fuel"/>
    <n v="7071340000000000"/>
    <d v="2019-10-08T00:00:00"/>
    <d v="1899-12-30T00:33:00"/>
    <n v="10497"/>
    <x v="0"/>
    <n v="149.44999999999999"/>
    <n v="1.49"/>
    <n v="202.71"/>
    <n v="20.28"/>
    <n v="222.99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 MITCHELL S/STN"/>
    <s v="CALTEX Australia - Fuel"/>
    <n v="7071340000000000"/>
    <d v="2019-11-13T00:00:00"/>
    <d v="1899-12-30T16:35:00"/>
    <n v="13765"/>
    <x v="0"/>
    <n v="146.97999999999999"/>
    <n v="1.49"/>
    <n v="199.35"/>
    <n v="19.940000000000001"/>
    <n v="219.29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 MITCHELL S/STN"/>
    <s v="CALTEX Australia - Fuel"/>
    <n v="7071340000000000"/>
    <d v="2019-11-19T00:00:00"/>
    <d v="1899-12-30T15:45:00"/>
    <n v="14392"/>
    <x v="0"/>
    <n v="164.49"/>
    <n v="1.49"/>
    <n v="223.11"/>
    <n v="22.32"/>
    <n v="245.43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 MITCHELL S/STN"/>
    <s v="CALTEX Australia - Fuel"/>
    <n v="7071340000000000"/>
    <d v="2019-12-16T00:00:00"/>
    <d v="1899-12-30T10:07:00"/>
    <n v="16550"/>
    <x v="0"/>
    <n v="124.9"/>
    <n v="1.49"/>
    <n v="169.41"/>
    <n v="16.95"/>
    <n v="186.36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 MITCHELL S/STN"/>
    <s v="CALTEX Australia - Fuel"/>
    <n v="7071340000000000"/>
    <d v="2019-12-31T00:00:00"/>
    <d v="1899-12-30T11:03:00"/>
    <n v="17864"/>
    <x v="0"/>
    <n v="152.26"/>
    <n v="1.44"/>
    <n v="199.6"/>
    <n v="19.97"/>
    <n v="219.57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6-26T00:00:00"/>
    <d v="1899-12-30T10:46:00"/>
    <n v="360"/>
    <x v="0"/>
    <n v="99.57"/>
    <n v="1.45"/>
    <n v="131.25"/>
    <n v="13.13"/>
    <n v="144.38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7-01T00:00:00"/>
    <d v="1899-12-30T10:49:00"/>
    <n v="827"/>
    <x v="0"/>
    <n v="116.49"/>
    <n v="1.45"/>
    <n v="153.55000000000001"/>
    <n v="15.36"/>
    <n v="168.91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7-05T00:00:00"/>
    <d v="1899-12-30T10:53:00"/>
    <n v="1337"/>
    <x v="0"/>
    <n v="129.80000000000001"/>
    <n v="1.46"/>
    <n v="172.52"/>
    <n v="17.260000000000002"/>
    <n v="189.78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7-10T00:00:00"/>
    <d v="1899-12-30T10:20:00"/>
    <n v="1806"/>
    <x v="0"/>
    <n v="110.46"/>
    <n v="1.46"/>
    <n v="146.81"/>
    <n v="14.69"/>
    <n v="161.5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7-15T00:00:00"/>
    <d v="1899-12-30T00:56:00"/>
    <n v="2337"/>
    <x v="0"/>
    <n v="131.88"/>
    <n v="1.46"/>
    <n v="175.28"/>
    <n v="17.53"/>
    <n v="192.81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7-19T00:00:00"/>
    <d v="1899-12-30T11:18:00"/>
    <n v="2846"/>
    <x v="0"/>
    <n v="125.56"/>
    <n v="1.47"/>
    <n v="168.02"/>
    <n v="16.809999999999999"/>
    <n v="184.83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7-24T00:00:00"/>
    <d v="1899-12-30T11:05:00"/>
    <n v="32699"/>
    <x v="0"/>
    <n v="104.9"/>
    <n v="1.47"/>
    <n v="140.37"/>
    <n v="14.04"/>
    <n v="154.41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7-31T00:00:00"/>
    <d v="1899-12-30T10:34:00"/>
    <n v="38774"/>
    <x v="0"/>
    <n v="134.6"/>
    <n v="1.47"/>
    <n v="180.12"/>
    <n v="18.02"/>
    <n v="198.14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8-07T00:00:00"/>
    <d v="1899-12-30T11:15:00"/>
    <n v="44705"/>
    <x v="0"/>
    <n v="159.96"/>
    <n v="1.48"/>
    <n v="215.51"/>
    <n v="21.56"/>
    <n v="237.07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8-12T00:00:00"/>
    <d v="1899-12-30T10:22:00"/>
    <n v="49574"/>
    <x v="0"/>
    <n v="118.83"/>
    <n v="1.48"/>
    <n v="160.1"/>
    <n v="16.02"/>
    <n v="176.12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8-16T00:00:00"/>
    <d v="1899-12-30T14:02:00"/>
    <n v="55082"/>
    <x v="0"/>
    <n v="135.74"/>
    <n v="1.48"/>
    <n v="182.88"/>
    <n v="18.29"/>
    <n v="201.17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8-24T00:00:00"/>
    <d v="1899-12-30T11:49:00"/>
    <n v="6171"/>
    <x v="0"/>
    <n v="154.41999999999999"/>
    <n v="1.48"/>
    <n v="208.05"/>
    <n v="20.81"/>
    <n v="228.86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8-30T00:00:00"/>
    <d v="1899-12-30T13:10:00"/>
    <n v="6741"/>
    <x v="0"/>
    <n v="134.69999999999999"/>
    <n v="1.45"/>
    <n v="177.8"/>
    <n v="17.79"/>
    <n v="195.59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9-04T00:00:00"/>
    <d v="1899-12-30T10:51:00"/>
    <n v="7182"/>
    <x v="0"/>
    <n v="109.54"/>
    <n v="1.45"/>
    <n v="144.59"/>
    <n v="14.46"/>
    <n v="159.05000000000001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9-11T00:00:00"/>
    <d v="1899-12-30T11:09:00"/>
    <n v="77310"/>
    <x v="0"/>
    <n v="132.96"/>
    <n v="1.45"/>
    <n v="175.51"/>
    <n v="17.559999999999999"/>
    <n v="193.07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9-16T00:00:00"/>
    <d v="1899-12-30T00:28:00"/>
    <n v="8282"/>
    <x v="0"/>
    <n v="134.36000000000001"/>
    <n v="1.45"/>
    <n v="177.35"/>
    <n v="17.739999999999998"/>
    <n v="195.09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9-20T00:00:00"/>
    <d v="1899-12-30T13:09:00"/>
    <n v="8812"/>
    <x v="0"/>
    <n v="126.22"/>
    <n v="1.49"/>
    <n v="171.2"/>
    <n v="17.13"/>
    <n v="188.33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9-25T00:00:00"/>
    <d v="1899-12-30T13:02:00"/>
    <n v="9274"/>
    <x v="0"/>
    <n v="109.1"/>
    <n v="1.5"/>
    <n v="148.97"/>
    <n v="14.9"/>
    <n v="163.87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10-02T00:00:00"/>
    <d v="1899-12-30T00:50:00"/>
    <n v="9895"/>
    <x v="0"/>
    <n v="143.96"/>
    <n v="1.5"/>
    <n v="196.57"/>
    <n v="19.66"/>
    <n v="216.23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10-14T00:00:00"/>
    <d v="1899-12-30T00:00:00"/>
    <n v="11056"/>
    <x v="0"/>
    <n v="138.22"/>
    <n v="1.5"/>
    <n v="188.74"/>
    <n v="18.88"/>
    <n v="207.62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10-18T00:00:00"/>
    <d v="1899-12-30T00:02:00"/>
    <n v="11577"/>
    <x v="0"/>
    <n v="125"/>
    <n v="1.5"/>
    <n v="170.68"/>
    <n v="17.07"/>
    <n v="187.75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10-28T00:00:00"/>
    <d v="1899-12-30T10:52:00"/>
    <n v="12240"/>
    <x v="0"/>
    <n v="161.44"/>
    <n v="1.5"/>
    <n v="220.44"/>
    <n v="22.05"/>
    <n v="242.49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11-01T00:00:00"/>
    <d v="1899-12-30T10:47:00"/>
    <n v="12666"/>
    <x v="0"/>
    <n v="107.78"/>
    <n v="1.5"/>
    <n v="147.16999999999999"/>
    <n v="14.72"/>
    <n v="161.88999999999999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11-06T00:00:00"/>
    <d v="1899-12-30T11:15:00"/>
    <n v="13126"/>
    <x v="0"/>
    <n v="109.33"/>
    <n v="1.5"/>
    <n v="149.28"/>
    <n v="14.93"/>
    <n v="164.21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11-25T00:00:00"/>
    <d v="1899-12-30T14:05:00"/>
    <n v="14877"/>
    <x v="0"/>
    <n v="122.63"/>
    <n v="1.5"/>
    <n v="167.45"/>
    <n v="16.75"/>
    <n v="184.2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12-02T00:00:00"/>
    <d v="1899-12-30T10:55:00"/>
    <n v="15470"/>
    <x v="0"/>
    <n v="152.91999999999999"/>
    <n v="1.51"/>
    <n v="210.2"/>
    <n v="21.03"/>
    <n v="231.23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12-09T00:00:00"/>
    <d v="1899-12-30T11:05:00"/>
    <n v="16109"/>
    <x v="0"/>
    <n v="155.16"/>
    <n v="1.51"/>
    <n v="213.27"/>
    <n v="21.33"/>
    <n v="234.6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12-23T00:00:00"/>
    <d v="1899-12-30T09:57:00"/>
    <n v="17254"/>
    <x v="0"/>
    <n v="160.91999999999999"/>
    <n v="1.51"/>
    <n v="221.19"/>
    <n v="22.12"/>
    <n v="243.31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 MITCHELL S/STN"/>
    <s v="CALTEX Australia - Fuel"/>
    <n v="7071340000000000"/>
    <d v="2019-08-21T00:00:00"/>
    <d v="1899-12-30T13:38:00"/>
    <n v="915"/>
    <x v="0"/>
    <n v="150.22"/>
    <n v="1.48"/>
    <n v="202.39"/>
    <n v="20.239999999999998"/>
    <n v="222.63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 MITCHELL S/STN"/>
    <s v="CALTEX Australia - Fuel"/>
    <n v="7071340000000000"/>
    <d v="2019-08-28T00:00:00"/>
    <d v="1899-12-30T00:57:00"/>
    <n v="1416"/>
    <x v="0"/>
    <n v="136.94"/>
    <n v="1.48"/>
    <n v="184.5"/>
    <n v="18.46"/>
    <n v="202.96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 MITCHELL S/STN"/>
    <s v="CALTEX Australia - Fuel"/>
    <n v="7071340000000000"/>
    <d v="2019-11-06T00:00:00"/>
    <d v="1899-12-30T13:43:00"/>
    <n v="6773"/>
    <x v="0"/>
    <n v="173.54"/>
    <n v="1.49"/>
    <n v="235.38"/>
    <n v="23.54"/>
    <n v="258.92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 MITCHELL S/STN"/>
    <s v="CALTEX Australia - Fuel"/>
    <n v="7071340000000000"/>
    <d v="2019-11-20T00:00:00"/>
    <d v="1899-12-30T14:27:00"/>
    <n v="7792"/>
    <x v="0"/>
    <n v="116.65"/>
    <n v="1.49"/>
    <n v="158.22"/>
    <n v="15.83"/>
    <n v="174.05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 MITCHELL S/STN"/>
    <s v="CALTEX Australia - Fuel"/>
    <n v="7071340000000000"/>
    <d v="2019-12-27T00:00:00"/>
    <d v="1899-12-30T14:21:00"/>
    <n v="10477"/>
    <x v="0"/>
    <n v="122.8"/>
    <n v="1.44"/>
    <n v="160.97999999999999"/>
    <n v="16.100000000000001"/>
    <n v="177.08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BRADDON STAR MART"/>
    <s v="CALTEX Australia - Fuel"/>
    <n v="7071340000000000"/>
    <d v="2019-08-16T00:00:00"/>
    <d v="1899-12-30T08:38:00"/>
    <n v="502"/>
    <x v="0"/>
    <n v="96.84"/>
    <n v="1.5"/>
    <n v="132.22999999999999"/>
    <n v="13.23"/>
    <n v="145.46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BRADDON STAR MART"/>
    <s v="CALTEX Australia - Fuel"/>
    <n v="7071340000000000"/>
    <d v="2019-09-06T00:00:00"/>
    <d v="1899-12-30T08:20:00"/>
    <n v="1995"/>
    <x v="0"/>
    <n v="130.34"/>
    <n v="1.5"/>
    <n v="177.97"/>
    <n v="17.8"/>
    <n v="195.77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BRADDON STAR MART"/>
    <s v="CALTEX Australia - Fuel"/>
    <n v="7071340000000000"/>
    <d v="2019-09-13T00:00:00"/>
    <d v="1899-12-30T08:40:00"/>
    <n v="2508"/>
    <x v="0"/>
    <n v="118.99"/>
    <n v="1.5"/>
    <n v="162.47"/>
    <n v="16.25"/>
    <n v="178.72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BRADDON STAR MART"/>
    <s v="CALTEX Australia - Fuel"/>
    <n v="7071340000000000"/>
    <d v="2019-09-20T00:00:00"/>
    <d v="1899-12-30T08:35:00"/>
    <n v="3074"/>
    <x v="0"/>
    <n v="153.03"/>
    <n v="1.53"/>
    <n v="213.13"/>
    <n v="21.32"/>
    <n v="234.45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BRADDON STAR MART"/>
    <s v="CALTEX Australia - Fuel"/>
    <n v="7071340000000000"/>
    <d v="2019-09-27T00:00:00"/>
    <d v="1899-12-30T08:45:00"/>
    <n v="3729"/>
    <x v="0"/>
    <n v="137.54"/>
    <n v="1.55"/>
    <n v="194.05"/>
    <n v="19.41"/>
    <n v="213.46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BRADDON STAR MART"/>
    <s v="CALTEX Australia - Fuel"/>
    <n v="7071340000000000"/>
    <d v="2019-10-04T00:00:00"/>
    <d v="1899-12-30T08:37:00"/>
    <n v="4220"/>
    <x v="0"/>
    <n v="133.1"/>
    <n v="1.55"/>
    <n v="187.79"/>
    <n v="18.78"/>
    <n v="206.57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BRADDON STAR MART"/>
    <s v="CALTEX Australia - Fuel"/>
    <n v="7071340000000000"/>
    <d v="2019-10-10T00:00:00"/>
    <d v="1899-12-30T08:47:00"/>
    <n v="4729"/>
    <x v="0"/>
    <n v="121.33"/>
    <n v="1.55"/>
    <n v="171.18"/>
    <n v="17.12"/>
    <n v="188.3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BRADDON STAR MART"/>
    <s v="CALTEX Australia - Fuel"/>
    <n v="7071340000000000"/>
    <d v="2019-10-17T00:00:00"/>
    <d v="1899-12-30T08:09:00"/>
    <n v="5278"/>
    <x v="0"/>
    <n v="129.5"/>
    <n v="1.55"/>
    <n v="182.71"/>
    <n v="18.28"/>
    <n v="200.99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BRADDON STAR MART"/>
    <s v="CALTEX Australia - Fuel"/>
    <n v="7071340000000000"/>
    <d v="2019-10-24T00:00:00"/>
    <d v="1899-12-30T08:22:00"/>
    <n v="5743"/>
    <x v="0"/>
    <n v="130.33000000000001"/>
    <n v="1.55"/>
    <n v="183.88"/>
    <n v="18.39"/>
    <n v="202.27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BRADDON STAR MART"/>
    <s v="CALTEX Australia - Fuel"/>
    <n v="7071340000000000"/>
    <d v="2019-10-30T00:00:00"/>
    <d v="1899-12-30T08:35:00"/>
    <n v="6161"/>
    <x v="0"/>
    <n v="82.05"/>
    <n v="1.55"/>
    <n v="115.76"/>
    <n v="11.58"/>
    <n v="127.34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BRADDON STAR MART"/>
    <s v="CALTEX Australia - Fuel"/>
    <n v="7071340000000000"/>
    <d v="2019-11-15T00:00:00"/>
    <d v="1899-12-30T08:53:00"/>
    <n v="7413"/>
    <x v="0"/>
    <n v="139.56"/>
    <n v="1.55"/>
    <n v="196.91"/>
    <n v="19.7"/>
    <n v="216.61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BRADDON STAR MART"/>
    <s v="CALTEX Australia - Fuel"/>
    <n v="7071340000000000"/>
    <d v="2019-11-28T00:00:00"/>
    <d v="1899-12-30T08:48:00"/>
    <n v="8374"/>
    <x v="0"/>
    <n v="133.5"/>
    <n v="1.51"/>
    <n v="183.5"/>
    <n v="18.36"/>
    <n v="201.86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BRADDON STAR MART"/>
    <s v="CALTEX Australia - Fuel"/>
    <n v="7071340000000000"/>
    <d v="2019-12-06T00:00:00"/>
    <d v="1899-12-30T08:39:00"/>
    <n v="9005"/>
    <x v="0"/>
    <n v="158.87"/>
    <n v="1.51"/>
    <n v="218.37"/>
    <n v="21.84"/>
    <n v="240.21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BRADDON STAR MART"/>
    <s v="CALTEX Australia - Fuel"/>
    <n v="7071340000000000"/>
    <d v="2019-12-13T00:00:00"/>
    <d v="1899-12-30T08:17:00"/>
    <n v="9519"/>
    <x v="0"/>
    <n v="132.78"/>
    <n v="1.51"/>
    <n v="182.51"/>
    <n v="18.260000000000002"/>
    <n v="200.77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BRADDON STAR MART"/>
    <s v="CALTEX Australia - Fuel"/>
    <n v="7071340000000000"/>
    <d v="2019-12-20T00:00:00"/>
    <d v="1899-12-30T08:38:00"/>
    <n v="10020"/>
    <x v="0"/>
    <n v="115.19"/>
    <n v="1.51"/>
    <n v="158.34"/>
    <n v="15.84"/>
    <n v="174.18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1-07T00:00:00"/>
    <d v="1899-12-30T07:03:00"/>
    <n v="1181"/>
    <x v="0"/>
    <n v="23.2"/>
    <n v="1.45"/>
    <n v="30.63"/>
    <n v="3.07"/>
    <n v="33.700000000000003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1-11T00:00:00"/>
    <d v="1899-12-30T14:02:00"/>
    <m/>
    <x v="0"/>
    <n v="21.57"/>
    <n v="1.45"/>
    <n v="28.47"/>
    <n v="2.85"/>
    <n v="31.32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1-15T00:00:00"/>
    <d v="1899-12-30T00:39:00"/>
    <m/>
    <x v="0"/>
    <n v="15.35"/>
    <n v="1.45"/>
    <n v="20.260000000000002"/>
    <n v="2.0299999999999998"/>
    <n v="22.29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1-21T00:00:00"/>
    <d v="1899-12-30T07:12:00"/>
    <n v="1191"/>
    <x v="0"/>
    <n v="12.38"/>
    <n v="1.47"/>
    <n v="16.559999999999999"/>
    <n v="1.66"/>
    <n v="18.22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1-22T00:00:00"/>
    <d v="1899-12-30T07:07:00"/>
    <n v="1197"/>
    <x v="0"/>
    <n v="27.74"/>
    <n v="1.45"/>
    <n v="36.619999999999997"/>
    <n v="3.67"/>
    <n v="40.29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1-24T00:00:00"/>
    <d v="1899-12-30T07:22:00"/>
    <n v="1201"/>
    <x v="0"/>
    <n v="23.18"/>
    <n v="1.45"/>
    <n v="30.6"/>
    <n v="3.07"/>
    <n v="33.67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1-25T00:00:00"/>
    <d v="1899-12-30T07:00:00"/>
    <n v="1207"/>
    <x v="0"/>
    <n v="17.649999999999999"/>
    <n v="1.45"/>
    <n v="23.3"/>
    <n v="2.34"/>
    <n v="25.64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1-29T00:00:00"/>
    <d v="1899-12-30T06:54:00"/>
    <n v="1207"/>
    <x v="0"/>
    <n v="23.4"/>
    <n v="1.45"/>
    <n v="30.89"/>
    <n v="3.09"/>
    <n v="33.979999999999997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1-30T00:00:00"/>
    <d v="1899-12-30T07:01:00"/>
    <n v="1217"/>
    <x v="0"/>
    <n v="30.19"/>
    <n v="1.45"/>
    <n v="39.85"/>
    <n v="3.99"/>
    <n v="43.84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1-31T00:00:00"/>
    <d v="1899-12-30T06:57:00"/>
    <n v="1222"/>
    <x v="0"/>
    <n v="26.3"/>
    <n v="1.45"/>
    <n v="34.72"/>
    <n v="3.48"/>
    <n v="38.200000000000003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04T00:00:00"/>
    <d v="1899-12-30T07:07:00"/>
    <n v="1280"/>
    <x v="0"/>
    <n v="15.91"/>
    <n v="1.45"/>
    <n v="21"/>
    <n v="2.11"/>
    <n v="23.11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05T00:00:00"/>
    <d v="1899-12-30T06:55:00"/>
    <n v="1220"/>
    <x v="0"/>
    <n v="22.47"/>
    <n v="1.45"/>
    <n v="29.66"/>
    <n v="2.97"/>
    <n v="32.630000000000003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05T00:00:00"/>
    <d v="1899-12-30T14:10:00"/>
    <n v="1220"/>
    <x v="0"/>
    <n v="25.38"/>
    <n v="1.45"/>
    <n v="33.5"/>
    <n v="3.36"/>
    <n v="36.86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07T00:00:00"/>
    <d v="1899-12-30T07:08:00"/>
    <n v="1220"/>
    <x v="0"/>
    <n v="18.989999999999998"/>
    <n v="1.45"/>
    <n v="25.06"/>
    <n v="2.5099999999999998"/>
    <n v="27.57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08T00:00:00"/>
    <d v="1899-12-30T07:11:00"/>
    <n v="1250"/>
    <x v="0"/>
    <n v="26.15"/>
    <n v="1.45"/>
    <n v="34.520000000000003"/>
    <n v="3.46"/>
    <n v="37.979999999999997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11T00:00:00"/>
    <d v="1899-12-30T06:52:00"/>
    <n v="1250"/>
    <x v="0"/>
    <n v="26.62"/>
    <n v="1.45"/>
    <n v="35.090000000000003"/>
    <n v="3.51"/>
    <n v="38.6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13T00:00:00"/>
    <d v="1899-12-30T06:58:00"/>
    <n v="1255"/>
    <x v="0"/>
    <n v="34.020000000000003"/>
    <n v="1.45"/>
    <n v="44.85"/>
    <n v="4.49"/>
    <n v="49.34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14T00:00:00"/>
    <d v="1899-12-30T07:01:00"/>
    <n v="1260"/>
    <x v="0"/>
    <n v="29.14"/>
    <n v="1.45"/>
    <n v="38.409999999999997"/>
    <n v="3.85"/>
    <n v="42.26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15T00:00:00"/>
    <d v="1899-12-30T07:08:00"/>
    <n v="1270"/>
    <x v="0"/>
    <n v="21.17"/>
    <n v="1.45"/>
    <n v="27.91"/>
    <n v="2.8"/>
    <n v="30.71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15T00:00:00"/>
    <d v="1899-12-30T14:05:00"/>
    <n v="1260"/>
    <x v="0"/>
    <n v="27.45"/>
    <n v="1.45"/>
    <n v="36.18"/>
    <n v="3.62"/>
    <n v="39.799999999999997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18T00:00:00"/>
    <d v="1899-12-30T07:08:00"/>
    <n v="1270"/>
    <x v="0"/>
    <n v="3.85"/>
    <n v="1.45"/>
    <n v="5.08"/>
    <n v="0.51"/>
    <n v="5.59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19T00:00:00"/>
    <d v="1899-12-30T07:10:00"/>
    <n v="1776"/>
    <x v="0"/>
    <n v="25.87"/>
    <n v="1.45"/>
    <n v="34.15"/>
    <n v="3.42"/>
    <n v="37.57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19T00:00:00"/>
    <d v="1899-12-30T14:03:00"/>
    <n v="1281"/>
    <x v="0"/>
    <n v="20.99"/>
    <n v="1.45"/>
    <n v="27.71"/>
    <n v="2.78"/>
    <n v="30.49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21T00:00:00"/>
    <d v="1899-12-30T07:01:00"/>
    <n v="1285"/>
    <x v="0"/>
    <n v="28.47"/>
    <n v="1.45"/>
    <n v="37.58"/>
    <n v="3.76"/>
    <n v="41.34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21T00:00:00"/>
    <d v="1899-12-30T14:03:00"/>
    <n v="1290"/>
    <x v="0"/>
    <n v="15.51"/>
    <n v="1.45"/>
    <n v="20.47"/>
    <n v="2.0499999999999998"/>
    <n v="22.52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25T00:00:00"/>
    <d v="1899-12-30T07:28:00"/>
    <n v="1294"/>
    <x v="0"/>
    <n v="30.13"/>
    <n v="1.45"/>
    <n v="39.770000000000003"/>
    <n v="3.98"/>
    <n v="43.75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26T00:00:00"/>
    <d v="1899-12-30T07:07:00"/>
    <n v="1299"/>
    <x v="0"/>
    <n v="25.43"/>
    <n v="1.45"/>
    <n v="33.56"/>
    <n v="3.36"/>
    <n v="36.92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27T00:00:00"/>
    <d v="1899-12-30T07:21:00"/>
    <n v="1300"/>
    <x v="0"/>
    <n v="20.76"/>
    <n v="1.45"/>
    <n v="27.4"/>
    <n v="2.75"/>
    <n v="30.15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28T00:00:00"/>
    <d v="1899-12-30T07:10:00"/>
    <n v="1309"/>
    <x v="0"/>
    <n v="21.06"/>
    <n v="1.45"/>
    <n v="27.8"/>
    <n v="2.79"/>
    <n v="30.59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3-01T00:00:00"/>
    <d v="1899-12-30T07:17:00"/>
    <n v="1313"/>
    <x v="0"/>
    <n v="21.7"/>
    <n v="1.45"/>
    <n v="28.65"/>
    <n v="2.87"/>
    <n v="31.52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3-04T00:00:00"/>
    <d v="1899-12-30T07:12:00"/>
    <n v="1316"/>
    <x v="0"/>
    <n v="15.98"/>
    <n v="1.45"/>
    <n v="21.09"/>
    <n v="2.11"/>
    <n v="23.2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3-06T00:00:00"/>
    <d v="1899-12-30T09:14:00"/>
    <n v="1316"/>
    <x v="0"/>
    <n v="25.48"/>
    <n v="1.45"/>
    <n v="33.64"/>
    <n v="3.37"/>
    <n v="37.01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3-07T00:00:00"/>
    <d v="1899-12-30T07:34:00"/>
    <n v="1322"/>
    <x v="0"/>
    <n v="12.08"/>
    <n v="1.45"/>
    <n v="15.95"/>
    <n v="1.6"/>
    <n v="17.55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3-19T00:00:00"/>
    <d v="1899-12-30T07:27:00"/>
    <n v="1327"/>
    <x v="0"/>
    <n v="22.18"/>
    <n v="1.47"/>
    <n v="29.68"/>
    <n v="2.97"/>
    <n v="32.65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3-20T00:00:00"/>
    <d v="1899-12-30T07:23:00"/>
    <n v="1330"/>
    <x v="0"/>
    <n v="16.27"/>
    <n v="1.47"/>
    <n v="21.77"/>
    <n v="2.1800000000000002"/>
    <n v="23.95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3-22T00:00:00"/>
    <d v="1899-12-30T07:34:00"/>
    <n v="1334"/>
    <x v="0"/>
    <n v="14.91"/>
    <n v="1.47"/>
    <n v="19.95"/>
    <n v="2"/>
    <n v="21.95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3-22T00:00:00"/>
    <d v="1899-12-30T14:00:00"/>
    <n v="1337"/>
    <x v="0"/>
    <n v="17.2"/>
    <n v="1.47"/>
    <n v="23.02"/>
    <n v="2.31"/>
    <n v="25.33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3-27T00:00:00"/>
    <d v="1899-12-30T09:36:00"/>
    <n v="1347"/>
    <x v="0"/>
    <n v="27.3"/>
    <n v="1.5"/>
    <n v="37.270000000000003"/>
    <n v="3.73"/>
    <n v="41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3-28T00:00:00"/>
    <d v="1899-12-30T08:07:00"/>
    <n v="1345"/>
    <x v="0"/>
    <n v="20.45"/>
    <n v="1.5"/>
    <n v="27.93"/>
    <n v="2.8"/>
    <n v="30.73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4-01T00:00:00"/>
    <d v="1899-12-30T07:32:00"/>
    <n v="1348"/>
    <x v="0"/>
    <n v="13.55"/>
    <n v="1.5"/>
    <n v="18.5"/>
    <n v="1.86"/>
    <n v="20.36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4-02T00:00:00"/>
    <d v="1899-12-30T07:45:00"/>
    <n v="1352"/>
    <x v="0"/>
    <n v="22.29"/>
    <n v="1.5"/>
    <n v="30.44"/>
    <n v="3.05"/>
    <n v="33.49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4-05T00:00:00"/>
    <d v="1899-12-30T07:45:00"/>
    <n v="1360"/>
    <x v="0"/>
    <n v="39.11"/>
    <n v="1.5"/>
    <n v="53.4"/>
    <n v="5.35"/>
    <n v="58.75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4-05T00:00:00"/>
    <d v="1899-12-30T13:34:00"/>
    <n v="1363"/>
    <x v="0"/>
    <n v="16.899999999999999"/>
    <n v="1.5"/>
    <n v="23.07"/>
    <n v="2.31"/>
    <n v="25.38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4-11T00:00:00"/>
    <d v="1899-12-30T06:37:00"/>
    <n v="1367"/>
    <x v="0"/>
    <n v="12.33"/>
    <n v="1.5"/>
    <n v="16.84"/>
    <n v="1.69"/>
    <n v="18.53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4-12T00:00:00"/>
    <d v="1899-12-30T08:51:00"/>
    <n v="1368"/>
    <x v="0"/>
    <n v="16.920000000000002"/>
    <n v="1.5"/>
    <n v="23.1"/>
    <n v="2.3199999999999998"/>
    <n v="25.42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4-15T00:00:00"/>
    <d v="1899-12-30T07:22:00"/>
    <n v="1370"/>
    <x v="0"/>
    <n v="13.78"/>
    <n v="1.5"/>
    <n v="18.82"/>
    <n v="1.89"/>
    <n v="20.71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4-16T00:00:00"/>
    <d v="1899-12-30T07:27:00"/>
    <n v="1377"/>
    <x v="0"/>
    <n v="22.7"/>
    <n v="1.5"/>
    <n v="31"/>
    <n v="3.11"/>
    <n v="34.11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4-17T00:00:00"/>
    <d v="1899-12-30T07:14:00"/>
    <n v="1780"/>
    <x v="0"/>
    <n v="10.72"/>
    <n v="1.5"/>
    <n v="14.64"/>
    <n v="1.47"/>
    <n v="16.11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4-18T00:00:00"/>
    <d v="1899-12-30T09:30:00"/>
    <n v="1386"/>
    <x v="0"/>
    <n v="33.32"/>
    <n v="1.5"/>
    <n v="45.5"/>
    <n v="4.5599999999999996"/>
    <n v="50.06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4-29T00:00:00"/>
    <d v="1899-12-30T07:28:00"/>
    <n v="1386"/>
    <x v="0"/>
    <n v="14.81"/>
    <n v="1.5"/>
    <n v="20.22"/>
    <n v="2.0299999999999998"/>
    <n v="22.25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4-30T00:00:00"/>
    <d v="1899-12-30T09:41:00"/>
    <n v="1392"/>
    <x v="0"/>
    <n v="17.12"/>
    <n v="1.5"/>
    <n v="23.37"/>
    <n v="2.34"/>
    <n v="25.71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5-01T00:00:00"/>
    <d v="1899-12-30T07:42:00"/>
    <n v="1395"/>
    <x v="0"/>
    <n v="17.71"/>
    <n v="1.5"/>
    <n v="24.18"/>
    <n v="2.42"/>
    <n v="26.6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5-02T00:00:00"/>
    <d v="1899-12-30T07:37:00"/>
    <n v="1398"/>
    <x v="0"/>
    <n v="14.73"/>
    <n v="1.5"/>
    <n v="20.11"/>
    <n v="2.02"/>
    <n v="22.13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5-07T00:00:00"/>
    <d v="1899-12-30T07:35:00"/>
    <n v="1403"/>
    <x v="0"/>
    <n v="30.91"/>
    <n v="1.5"/>
    <n v="42.21"/>
    <n v="4.2300000000000004"/>
    <n v="46.44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5-24T00:00:00"/>
    <d v="1899-12-30T07:05:00"/>
    <n v="1440"/>
    <x v="0"/>
    <n v="11.62"/>
    <n v="1.5"/>
    <n v="15.86"/>
    <n v="1.59"/>
    <n v="17.45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6-03T00:00:00"/>
    <d v="1899-12-30T13:28:00"/>
    <n v="1461"/>
    <x v="0"/>
    <n v="27.98"/>
    <n v="1.5"/>
    <n v="38.21"/>
    <n v="3.83"/>
    <n v="42.04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6-05T00:00:00"/>
    <d v="1899-12-30T14:04:00"/>
    <n v="1460"/>
    <x v="0"/>
    <n v="20.59"/>
    <n v="1.5"/>
    <n v="28.12"/>
    <n v="2.82"/>
    <n v="30.94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6-14T00:00:00"/>
    <d v="1899-12-30T13:35:00"/>
    <n v="1360"/>
    <x v="0"/>
    <n v="21.19"/>
    <n v="1.5"/>
    <n v="28.94"/>
    <n v="2.9"/>
    <n v="31.84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6-17T00:00:00"/>
    <d v="1899-12-30T13:57:00"/>
    <n v="1472"/>
    <x v="0"/>
    <n v="15.58"/>
    <n v="1.5"/>
    <n v="21.27"/>
    <n v="2.13"/>
    <n v="23.4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6-24T00:00:00"/>
    <d v="1899-12-30T07:44:00"/>
    <n v="1447"/>
    <x v="0"/>
    <n v="13.64"/>
    <n v="1.5"/>
    <n v="18.63"/>
    <n v="1.87"/>
    <n v="20.5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6-24T00:00:00"/>
    <d v="1899-12-30T13:24:00"/>
    <n v="1468"/>
    <x v="0"/>
    <n v="14.32"/>
    <n v="1.5"/>
    <n v="19.55"/>
    <n v="1.96"/>
    <n v="21.51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7-22T00:00:00"/>
    <d v="1899-12-30T09:11:00"/>
    <n v="1584"/>
    <x v="0"/>
    <n v="19.079999999999998"/>
    <n v="1.5"/>
    <n v="26.05"/>
    <n v="2.61"/>
    <n v="28.66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7-23T00:00:00"/>
    <d v="1899-12-30T08:45:00"/>
    <n v="1488"/>
    <x v="0"/>
    <n v="15.01"/>
    <n v="1.5"/>
    <n v="20.5"/>
    <n v="2.06"/>
    <n v="22.56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7-23T00:00:00"/>
    <d v="1899-12-30T13:52:00"/>
    <n v="1492"/>
    <x v="0"/>
    <n v="18.489999999999998"/>
    <n v="1.5"/>
    <n v="25.25"/>
    <n v="2.5299999999999998"/>
    <n v="27.78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7-30T00:00:00"/>
    <d v="1899-12-30T08:46:00"/>
    <n v="1497"/>
    <x v="0"/>
    <n v="25.2"/>
    <n v="1.5"/>
    <n v="34.409999999999997"/>
    <n v="3.45"/>
    <n v="37.86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7-30T00:00:00"/>
    <d v="1899-12-30T14:01:00"/>
    <n v="1501"/>
    <x v="0"/>
    <n v="17.82"/>
    <n v="1.5"/>
    <n v="24.34"/>
    <n v="2.44"/>
    <n v="26.78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8-01T00:00:00"/>
    <d v="1899-12-30T07:15:00"/>
    <n v="1505"/>
    <x v="0"/>
    <n v="16.45"/>
    <n v="1.5"/>
    <n v="22.46"/>
    <n v="2.25"/>
    <n v="24.71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8-01T00:00:00"/>
    <d v="1899-12-30T13:29:00"/>
    <n v="1508"/>
    <x v="0"/>
    <n v="14.33"/>
    <n v="1.5"/>
    <n v="19.559999999999999"/>
    <n v="1.96"/>
    <n v="21.52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8-05T00:00:00"/>
    <d v="1899-12-30T07:18:00"/>
    <n v="1510"/>
    <x v="0"/>
    <n v="10.84"/>
    <n v="1.5"/>
    <n v="14.8"/>
    <n v="1.49"/>
    <n v="16.29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8-06T00:00:00"/>
    <d v="1899-12-30T09:05:00"/>
    <n v="1515"/>
    <x v="0"/>
    <n v="21.76"/>
    <n v="1.5"/>
    <n v="29.71"/>
    <n v="2.98"/>
    <n v="32.69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8-07T00:00:00"/>
    <d v="1899-12-30T07:40:00"/>
    <n v="1518"/>
    <x v="0"/>
    <n v="14.37"/>
    <n v="1.5"/>
    <n v="19.62"/>
    <n v="1.97"/>
    <n v="21.59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8-12T00:00:00"/>
    <d v="1899-12-30T08:57:00"/>
    <n v="1521"/>
    <x v="0"/>
    <n v="12.96"/>
    <n v="1.5"/>
    <n v="17.7"/>
    <n v="1.78"/>
    <n v="19.48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8-13T00:00:00"/>
    <d v="1899-12-30T07:21:00"/>
    <n v="1524"/>
    <x v="0"/>
    <n v="12.78"/>
    <n v="1.5"/>
    <n v="17.45"/>
    <n v="1.75"/>
    <n v="19.2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8-13T00:00:00"/>
    <d v="1899-12-30T14:06:00"/>
    <n v="2158"/>
    <x v="0"/>
    <n v="20.94"/>
    <n v="1.5"/>
    <n v="28.59"/>
    <n v="2.86"/>
    <n v="31.45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02T00:00:00"/>
    <d v="1899-12-30T07:24:00"/>
    <n v="1473"/>
    <x v="0"/>
    <n v="47.13"/>
    <n v="1.45"/>
    <n v="62.21"/>
    <n v="6.23"/>
    <n v="68.4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03T00:00:00"/>
    <d v="1899-12-30T07:12:00"/>
    <n v="1477"/>
    <x v="0"/>
    <n v="45.1"/>
    <n v="1.45"/>
    <n v="59.54"/>
    <n v="5.96"/>
    <n v="65.5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04T00:00:00"/>
    <d v="1899-12-30T07:12:00"/>
    <n v="1483"/>
    <x v="0"/>
    <n v="47.19"/>
    <n v="1.45"/>
    <n v="62.29"/>
    <n v="6.23"/>
    <n v="68.52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07T00:00:00"/>
    <d v="1899-12-30T07:07:00"/>
    <n v="1484"/>
    <x v="0"/>
    <n v="25.97"/>
    <n v="1.45"/>
    <n v="34.28"/>
    <n v="3.43"/>
    <n v="37.71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08T00:00:00"/>
    <d v="1899-12-30T07:06:00"/>
    <n v="1489"/>
    <x v="0"/>
    <n v="37.26"/>
    <n v="1.45"/>
    <n v="49.18"/>
    <n v="4.92"/>
    <n v="54.1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09T00:00:00"/>
    <d v="1899-12-30T09:06:00"/>
    <n v="4196"/>
    <x v="0"/>
    <n v="60.36"/>
    <n v="1.45"/>
    <n v="79.67"/>
    <n v="7.97"/>
    <n v="87.6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10T00:00:00"/>
    <d v="1899-12-30T06:54:00"/>
    <n v="1499"/>
    <x v="0"/>
    <n v="45.46"/>
    <n v="1.45"/>
    <n v="60.01"/>
    <n v="6.01"/>
    <n v="66.02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11T00:00:00"/>
    <d v="1899-12-30T07:12:00"/>
    <n v="1505"/>
    <x v="0"/>
    <n v="58.05"/>
    <n v="1.45"/>
    <n v="76.63"/>
    <n v="7.67"/>
    <n v="84.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15T00:00:00"/>
    <d v="1899-12-30T07:59:00"/>
    <n v="1509"/>
    <x v="0"/>
    <n v="39.15"/>
    <n v="1.45"/>
    <n v="51.68"/>
    <n v="5.17"/>
    <n v="56.85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21T00:00:00"/>
    <d v="1899-12-30T07:13:00"/>
    <n v="1513"/>
    <x v="0"/>
    <n v="40.75"/>
    <n v="1.47"/>
    <n v="54.53"/>
    <n v="5.46"/>
    <n v="59.99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22T00:00:00"/>
    <d v="1899-12-30T07:14:00"/>
    <n v="1519"/>
    <x v="0"/>
    <n v="56.52"/>
    <n v="1.45"/>
    <n v="74.61"/>
    <n v="7.47"/>
    <n v="82.08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23T00:00:00"/>
    <d v="1899-12-30T07:06:00"/>
    <n v="1523"/>
    <x v="0"/>
    <n v="46.32"/>
    <n v="1.45"/>
    <n v="61.15"/>
    <n v="6.12"/>
    <n v="67.27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24T00:00:00"/>
    <d v="1899-12-30T07:25:00"/>
    <n v="1529"/>
    <x v="0"/>
    <n v="46.91"/>
    <n v="1.45"/>
    <n v="61.92"/>
    <n v="6.2"/>
    <n v="68.12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25T00:00:00"/>
    <d v="1899-12-30T06:59:00"/>
    <n v="1533"/>
    <x v="0"/>
    <n v="52.35"/>
    <n v="1.45"/>
    <n v="69.099999999999994"/>
    <n v="6.92"/>
    <n v="76.02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29T00:00:00"/>
    <d v="1899-12-30T06:56:00"/>
    <n v="1537"/>
    <x v="0"/>
    <n v="39.51"/>
    <n v="1.45"/>
    <n v="52.15"/>
    <n v="5.22"/>
    <n v="57.37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30T00:00:00"/>
    <d v="1899-12-30T07:14:00"/>
    <n v="1542"/>
    <x v="0"/>
    <n v="52.87"/>
    <n v="1.45"/>
    <n v="69.790000000000006"/>
    <n v="6.98"/>
    <n v="76.77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31T00:00:00"/>
    <d v="1899-12-30T07:04:00"/>
    <n v="1547"/>
    <x v="0"/>
    <n v="52.81"/>
    <n v="1.45"/>
    <n v="69.709999999999994"/>
    <n v="6.98"/>
    <n v="76.69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01T00:00:00"/>
    <d v="1899-12-30T06:50:00"/>
    <n v="5151"/>
    <x v="0"/>
    <n v="46.82"/>
    <n v="1.45"/>
    <n v="61.8"/>
    <n v="6.19"/>
    <n v="67.989999999999995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04T00:00:00"/>
    <d v="1899-12-30T07:05:00"/>
    <n v="1558"/>
    <x v="0"/>
    <n v="49.89"/>
    <n v="1.45"/>
    <n v="65.849999999999994"/>
    <n v="6.59"/>
    <n v="72.4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05T00:00:00"/>
    <d v="1899-12-30T06:55:00"/>
    <n v="1561"/>
    <x v="0"/>
    <n v="46.92"/>
    <n v="1.45"/>
    <n v="61.94"/>
    <n v="6.2"/>
    <n v="68.1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06T00:00:00"/>
    <d v="1899-12-30T07:14:00"/>
    <n v="1567"/>
    <x v="0"/>
    <n v="48.9"/>
    <n v="1.45"/>
    <n v="64.55"/>
    <n v="6.46"/>
    <n v="71.010000000000005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07T00:00:00"/>
    <d v="1899-12-30T07:09:00"/>
    <n v="1571"/>
    <x v="0"/>
    <n v="36.270000000000003"/>
    <n v="1.45"/>
    <n v="47.87"/>
    <n v="4.79"/>
    <n v="52.66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08T00:00:00"/>
    <d v="1899-12-30T07:12:00"/>
    <n v="1576"/>
    <x v="0"/>
    <n v="54.7"/>
    <n v="1.45"/>
    <n v="72.2"/>
    <n v="7.23"/>
    <n v="79.430000000000007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13T00:00:00"/>
    <d v="1899-12-30T07:02:00"/>
    <n v="1581"/>
    <x v="0"/>
    <n v="47.8"/>
    <n v="1.45"/>
    <n v="63.01"/>
    <n v="6.31"/>
    <n v="69.31999999999999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14T00:00:00"/>
    <d v="1899-12-30T07:04:00"/>
    <n v="1587"/>
    <x v="0"/>
    <n v="59.04"/>
    <n v="1.45"/>
    <n v="77.83"/>
    <n v="7.79"/>
    <n v="85.62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15T00:00:00"/>
    <d v="1899-12-30T07:11:00"/>
    <n v="1592"/>
    <x v="0"/>
    <n v="53.87"/>
    <n v="1.45"/>
    <n v="71.010000000000005"/>
    <n v="7.11"/>
    <n v="78.12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18T00:00:00"/>
    <d v="1899-12-30T07:12:00"/>
    <n v="1597"/>
    <x v="0"/>
    <n v="50.25"/>
    <n v="1.45"/>
    <n v="66.33"/>
    <n v="6.64"/>
    <n v="72.97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19T00:00:00"/>
    <d v="1899-12-30T07:18:00"/>
    <n v="1602"/>
    <x v="0"/>
    <n v="52.56"/>
    <n v="1.45"/>
    <n v="69.38"/>
    <n v="6.94"/>
    <n v="76.31999999999999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19T00:00:00"/>
    <d v="1899-12-30T14:01:00"/>
    <n v="1605"/>
    <x v="0"/>
    <n v="32.76"/>
    <n v="1.45"/>
    <n v="43.25"/>
    <n v="4.33"/>
    <n v="47.58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22T00:00:00"/>
    <d v="1899-12-30T09:00:00"/>
    <n v="1610"/>
    <x v="0"/>
    <n v="49.82"/>
    <n v="1.45"/>
    <n v="65.760000000000005"/>
    <n v="6.58"/>
    <n v="72.3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25T00:00:00"/>
    <d v="1899-12-30T07:33:00"/>
    <n v="1614"/>
    <x v="0"/>
    <n v="39.21"/>
    <n v="1.45"/>
    <n v="51.75"/>
    <n v="5.18"/>
    <n v="56.9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26T00:00:00"/>
    <d v="1899-12-30T07:19:00"/>
    <n v="1618"/>
    <x v="0"/>
    <n v="44.52"/>
    <n v="1.45"/>
    <n v="58.76"/>
    <n v="5.88"/>
    <n v="64.6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27T00:00:00"/>
    <d v="1899-12-30T07:25:00"/>
    <n v="1623"/>
    <x v="0"/>
    <n v="45.86"/>
    <n v="1.45"/>
    <n v="60.54"/>
    <n v="6.06"/>
    <n v="66.59999999999999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28T00:00:00"/>
    <d v="1899-12-30T07:11:00"/>
    <n v="1623"/>
    <x v="0"/>
    <n v="36.229999999999997"/>
    <n v="1.45"/>
    <n v="47.83"/>
    <n v="4.79"/>
    <n v="52.62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3-01T00:00:00"/>
    <d v="1899-12-30T07:20:00"/>
    <n v="1631"/>
    <x v="0"/>
    <n v="46.49"/>
    <n v="1.45"/>
    <n v="61.36"/>
    <n v="6.14"/>
    <n v="67.5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3-04T00:00:00"/>
    <d v="1899-12-30T07:13:00"/>
    <n v="1635"/>
    <x v="0"/>
    <n v="41.7"/>
    <n v="1.45"/>
    <n v="55.05"/>
    <n v="5.51"/>
    <n v="60.56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3-05T00:00:00"/>
    <d v="1899-12-30T07:34:00"/>
    <n v="1640"/>
    <x v="0"/>
    <n v="40.17"/>
    <n v="1.45"/>
    <n v="53.03"/>
    <n v="5.31"/>
    <n v="58.3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3-06T00:00:00"/>
    <d v="1899-12-30T09:17:00"/>
    <n v="1643"/>
    <x v="0"/>
    <n v="37.43"/>
    <n v="1.45"/>
    <n v="49.41"/>
    <n v="4.95"/>
    <n v="54.36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3-07T00:00:00"/>
    <d v="1899-12-30T07:37:00"/>
    <n v="1645"/>
    <x v="0"/>
    <n v="11.79"/>
    <n v="1.45"/>
    <n v="15.56"/>
    <n v="1.56"/>
    <n v="17.12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3-13T00:00:00"/>
    <d v="1899-12-30T07:40:00"/>
    <n v="1649"/>
    <x v="0"/>
    <n v="39.69"/>
    <n v="1.47"/>
    <n v="53.11"/>
    <n v="5.32"/>
    <n v="58.4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3-13T00:00:00"/>
    <d v="1899-12-30T14:12:00"/>
    <n v="1654"/>
    <x v="0"/>
    <n v="48.85"/>
    <n v="1.47"/>
    <n v="65.37"/>
    <n v="6.54"/>
    <n v="71.91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3-15T00:00:00"/>
    <d v="1899-12-30T07:49:00"/>
    <n v="1659"/>
    <x v="0"/>
    <n v="51.85"/>
    <n v="1.47"/>
    <n v="69.38"/>
    <n v="6.94"/>
    <n v="76.31999999999999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3-15T00:00:00"/>
    <d v="1899-12-30T13:36:00"/>
    <n v="1663"/>
    <x v="0"/>
    <n v="31.16"/>
    <n v="1.47"/>
    <n v="41.7"/>
    <n v="4.18"/>
    <n v="45.88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3-20T00:00:00"/>
    <d v="1899-12-30T07:25:00"/>
    <n v="1666"/>
    <x v="0"/>
    <n v="40.1"/>
    <n v="1.47"/>
    <n v="53.66"/>
    <n v="5.37"/>
    <n v="59.0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3-21T00:00:00"/>
    <d v="1899-12-30T07:10:00"/>
    <n v="1670"/>
    <x v="0"/>
    <n v="41.12"/>
    <n v="1.47"/>
    <n v="55.03"/>
    <n v="5.51"/>
    <n v="60.5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3-22T00:00:00"/>
    <d v="1899-12-30T07:37:00"/>
    <n v="1675"/>
    <x v="0"/>
    <n v="48.64"/>
    <n v="1.47"/>
    <n v="65.09"/>
    <n v="6.51"/>
    <n v="71.59999999999999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3-22T00:00:00"/>
    <d v="1899-12-30T14:04:00"/>
    <n v="1678"/>
    <x v="0"/>
    <n v="30.82"/>
    <n v="1.47"/>
    <n v="41.25"/>
    <n v="4.13"/>
    <n v="45.38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3-27T00:00:00"/>
    <d v="1899-12-30T09:36:00"/>
    <n v="1682"/>
    <x v="0"/>
    <n v="38.57"/>
    <n v="1.5"/>
    <n v="52.66"/>
    <n v="5.27"/>
    <n v="57.9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3-28T00:00:00"/>
    <d v="1899-12-30T08:06:00"/>
    <n v="1686"/>
    <x v="0"/>
    <n v="41.14"/>
    <n v="1.5"/>
    <n v="56.17"/>
    <n v="5.62"/>
    <n v="61.79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4-01T00:00:00"/>
    <d v="1899-12-30T07:34:00"/>
    <n v="1689"/>
    <x v="0"/>
    <n v="29.78"/>
    <n v="1.5"/>
    <n v="40.659999999999997"/>
    <n v="4.07"/>
    <n v="44.7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4-02T00:00:00"/>
    <d v="1899-12-30T07:48:00"/>
    <n v="1693"/>
    <x v="0"/>
    <n v="42.18"/>
    <n v="1.5"/>
    <n v="57.59"/>
    <n v="5.76"/>
    <n v="63.35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4-03T00:00:00"/>
    <d v="1899-12-30T10:02:00"/>
    <n v="1696"/>
    <x v="0"/>
    <n v="31.1"/>
    <n v="1.5"/>
    <n v="42.46"/>
    <n v="4.25"/>
    <n v="46.71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4-05T00:00:00"/>
    <d v="1899-12-30T07:50:00"/>
    <n v="1702"/>
    <x v="0"/>
    <n v="61.57"/>
    <n v="1.5"/>
    <n v="84.07"/>
    <n v="8.41"/>
    <n v="92.48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4-05T00:00:00"/>
    <d v="1899-12-30T13:31:00"/>
    <n v="1705"/>
    <x v="0"/>
    <n v="29"/>
    <n v="1.5"/>
    <n v="39.6"/>
    <n v="3.97"/>
    <n v="43.57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4-11T00:00:00"/>
    <d v="1899-12-30T10:02:00"/>
    <n v="1711"/>
    <x v="0"/>
    <n v="61.39"/>
    <n v="1.5"/>
    <n v="83.83"/>
    <n v="8.39"/>
    <n v="92.22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4-15T00:00:00"/>
    <d v="1899-12-30T07:23:00"/>
    <n v="1716"/>
    <x v="0"/>
    <n v="49.07"/>
    <n v="1.5"/>
    <n v="67"/>
    <n v="6.71"/>
    <n v="73.70999999999999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4-16T00:00:00"/>
    <d v="1899-12-30T07:36:00"/>
    <n v="1722"/>
    <x v="0"/>
    <n v="47.23"/>
    <n v="1.5"/>
    <n v="64.489999999999995"/>
    <n v="6.45"/>
    <n v="70.9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4-17T00:00:00"/>
    <d v="1899-12-30T07:14:00"/>
    <n v="1725"/>
    <x v="0"/>
    <n v="45.02"/>
    <n v="1.5"/>
    <n v="61.47"/>
    <n v="6.15"/>
    <n v="67.62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4-18T00:00:00"/>
    <d v="1899-12-30T09:32:00"/>
    <n v="1730"/>
    <x v="0"/>
    <n v="52.86"/>
    <n v="1.5"/>
    <n v="72.180000000000007"/>
    <n v="7.22"/>
    <n v="79.400000000000006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4-23T00:00:00"/>
    <d v="1899-12-30T07:52:00"/>
    <n v="1733"/>
    <x v="0"/>
    <n v="26.21"/>
    <n v="1.5"/>
    <n v="35.79"/>
    <n v="3.58"/>
    <n v="39.369999999999997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4-24T00:00:00"/>
    <d v="1899-12-30T06:51:00"/>
    <n v="1736"/>
    <x v="0"/>
    <n v="34.090000000000003"/>
    <n v="1.5"/>
    <n v="46.55"/>
    <n v="4.66"/>
    <n v="51.21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4-29T00:00:00"/>
    <d v="1899-12-30T07:28:00"/>
    <n v="1740"/>
    <x v="0"/>
    <n v="39.07"/>
    <n v="1.5"/>
    <n v="53.35"/>
    <n v="5.34"/>
    <n v="58.69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4-30T00:00:00"/>
    <d v="1899-12-30T09:36:00"/>
    <n v="1745"/>
    <x v="0"/>
    <n v="46.59"/>
    <n v="1.5"/>
    <n v="63.62"/>
    <n v="6.37"/>
    <n v="69.989999999999995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01T00:00:00"/>
    <d v="1899-12-30T07:39:00"/>
    <n v="1747"/>
    <x v="0"/>
    <n v="29.2"/>
    <n v="1.5"/>
    <n v="39.869999999999997"/>
    <n v="3.99"/>
    <n v="43.86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02T00:00:00"/>
    <d v="1899-12-30T07:38:00"/>
    <n v="1750"/>
    <x v="0"/>
    <n v="28.66"/>
    <n v="1.5"/>
    <n v="39.14"/>
    <n v="3.92"/>
    <n v="43.06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07T00:00:00"/>
    <d v="1899-12-30T07:43:00"/>
    <n v="1755"/>
    <x v="0"/>
    <n v="48.97"/>
    <n v="1.5"/>
    <n v="66.86"/>
    <n v="6.69"/>
    <n v="73.55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08T00:00:00"/>
    <d v="1899-12-30T09:29:00"/>
    <n v="1760"/>
    <x v="0"/>
    <n v="49.94"/>
    <n v="1.5"/>
    <n v="68.19"/>
    <n v="6.82"/>
    <n v="75.010000000000005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08T00:00:00"/>
    <d v="1899-12-30T09:30:00"/>
    <n v="146"/>
    <x v="0"/>
    <n v="21.27"/>
    <n v="1.5"/>
    <n v="29.05"/>
    <n v="2.91"/>
    <n v="31.96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08T00:00:00"/>
    <d v="1899-12-30T13:45:00"/>
    <n v="1763"/>
    <x v="0"/>
    <n v="26.41"/>
    <n v="1.5"/>
    <n v="36.06"/>
    <n v="3.61"/>
    <n v="39.67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10T00:00:00"/>
    <d v="1899-12-30T07:29:00"/>
    <n v="1766"/>
    <x v="0"/>
    <n v="40.36"/>
    <n v="1.5"/>
    <n v="55.11"/>
    <n v="5.52"/>
    <n v="60.6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13T00:00:00"/>
    <d v="1899-12-30T07:28:00"/>
    <n v="1768"/>
    <x v="0"/>
    <n v="26.47"/>
    <n v="1.5"/>
    <n v="36.15"/>
    <n v="3.62"/>
    <n v="39.77000000000000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13T00:00:00"/>
    <d v="1899-12-30T14:07:00"/>
    <n v="1773"/>
    <x v="0"/>
    <n v="52.54"/>
    <n v="1.5"/>
    <n v="71.75"/>
    <n v="7.18"/>
    <n v="78.930000000000007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15T00:00:00"/>
    <d v="1899-12-30T14:08:00"/>
    <n v="1779"/>
    <x v="0"/>
    <n v="57.61"/>
    <n v="1.5"/>
    <n v="78.66"/>
    <n v="7.87"/>
    <n v="86.5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17T00:00:00"/>
    <d v="1899-12-30T09:10:00"/>
    <n v="1783"/>
    <x v="0"/>
    <n v="39.96"/>
    <n v="1.5"/>
    <n v="54.56"/>
    <n v="5.46"/>
    <n v="60.02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20T00:00:00"/>
    <d v="1899-12-30T07:52:00"/>
    <n v="1786"/>
    <x v="0"/>
    <n v="22.78"/>
    <n v="1.5"/>
    <n v="31.11"/>
    <n v="3.12"/>
    <n v="34.229999999999997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21T00:00:00"/>
    <d v="1899-12-30T06:40:00"/>
    <n v="1789"/>
    <x v="0"/>
    <n v="47.79"/>
    <n v="1.5"/>
    <n v="65.25"/>
    <n v="6.53"/>
    <n v="71.78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22T00:00:00"/>
    <d v="1899-12-30T07:38:00"/>
    <n v="1792"/>
    <x v="0"/>
    <n v="32.26"/>
    <n v="1.5"/>
    <n v="44.05"/>
    <n v="4.41"/>
    <n v="48.46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22T00:00:00"/>
    <d v="1899-12-30T13:49:00"/>
    <n v="1796"/>
    <x v="0"/>
    <n v="38.340000000000003"/>
    <n v="1.5"/>
    <n v="52.35"/>
    <n v="5.24"/>
    <n v="57.59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24T00:00:00"/>
    <d v="1899-12-30T10:56:00"/>
    <n v="1440"/>
    <x v="0"/>
    <n v="10.65"/>
    <n v="1.5"/>
    <n v="14.55"/>
    <n v="1.46"/>
    <n v="16.010000000000002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24T00:00:00"/>
    <d v="1899-12-30T10:56:00"/>
    <n v="1781"/>
    <x v="0"/>
    <n v="53.87"/>
    <n v="1.5"/>
    <n v="73.55"/>
    <n v="7.36"/>
    <n v="80.91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30T00:00:00"/>
    <d v="1899-12-30T07:29:00"/>
    <n v="1806"/>
    <x v="0"/>
    <n v="44.2"/>
    <n v="1.5"/>
    <n v="60.35"/>
    <n v="6.04"/>
    <n v="66.39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30T00:00:00"/>
    <d v="1899-12-30T14:08:00"/>
    <n v="1809"/>
    <x v="0"/>
    <n v="41.3"/>
    <n v="1.5"/>
    <n v="56.39"/>
    <n v="5.64"/>
    <n v="62.0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6-03T00:00:00"/>
    <d v="1899-12-30T13:24:00"/>
    <n v="1814"/>
    <x v="0"/>
    <n v="55.19"/>
    <n v="1.5"/>
    <n v="75.36"/>
    <n v="7.54"/>
    <n v="82.9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6-05T00:00:00"/>
    <d v="1899-12-30T14:05:00"/>
    <n v="1818"/>
    <x v="0"/>
    <n v="34.28"/>
    <n v="1.5"/>
    <n v="46.81"/>
    <n v="4.6900000000000004"/>
    <n v="51.5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6-11T00:00:00"/>
    <d v="1899-12-30T07:52:00"/>
    <n v="1822"/>
    <x v="0"/>
    <n v="49.92"/>
    <n v="1.5"/>
    <n v="68.16"/>
    <n v="6.82"/>
    <n v="74.98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6-12T00:00:00"/>
    <d v="1899-12-30T07:24:00"/>
    <n v="1827"/>
    <x v="0"/>
    <n v="52.51"/>
    <n v="1.5"/>
    <n v="71.7"/>
    <n v="7.18"/>
    <n v="78.88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6-14T00:00:00"/>
    <d v="1899-12-30T10:42:00"/>
    <n v="1831"/>
    <x v="0"/>
    <n v="41.32"/>
    <n v="1.5"/>
    <n v="56.42"/>
    <n v="5.65"/>
    <n v="62.07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6-17T00:00:00"/>
    <d v="1899-12-30T14:01:00"/>
    <n v="1834"/>
    <x v="0"/>
    <n v="26.02"/>
    <n v="1.5"/>
    <n v="35.53"/>
    <n v="3.56"/>
    <n v="39.09000000000000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6-19T00:00:00"/>
    <d v="1899-12-30T07:43:00"/>
    <n v="1837"/>
    <x v="0"/>
    <n v="31.31"/>
    <n v="1.5"/>
    <n v="42.75"/>
    <n v="4.28"/>
    <n v="47.0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6-20T00:00:00"/>
    <d v="1899-12-30T06:47:00"/>
    <n v="1842"/>
    <x v="0"/>
    <n v="54.77"/>
    <n v="1.5"/>
    <n v="74.78"/>
    <n v="7.48"/>
    <n v="82.26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6-21T00:00:00"/>
    <d v="1899-12-30T07:40:00"/>
    <n v="1845"/>
    <x v="0"/>
    <n v="39.58"/>
    <n v="1.5"/>
    <n v="54.05"/>
    <n v="5.41"/>
    <n v="59.46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6-24T00:00:00"/>
    <d v="1899-12-30T08:02:00"/>
    <n v="1849"/>
    <x v="0"/>
    <n v="37.92"/>
    <n v="1.5"/>
    <n v="51.78"/>
    <n v="5.18"/>
    <n v="56.96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6-25T00:00:00"/>
    <d v="1899-12-30T07:25:00"/>
    <n v="1852"/>
    <x v="0"/>
    <n v="30.45"/>
    <n v="1.5"/>
    <n v="41.58"/>
    <n v="4.16"/>
    <n v="45.7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6-25T00:00:00"/>
    <d v="1899-12-30T13:37:00"/>
    <n v="1858"/>
    <x v="0"/>
    <n v="51.96"/>
    <n v="1.5"/>
    <n v="70.95"/>
    <n v="7.1"/>
    <n v="78.05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6-27T00:00:00"/>
    <d v="1899-12-30T07:41:00"/>
    <n v="1860"/>
    <x v="0"/>
    <n v="39.08"/>
    <n v="1.5"/>
    <n v="53.36"/>
    <n v="5.34"/>
    <n v="58.7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02T00:00:00"/>
    <d v="1899-12-30T09:20:00"/>
    <n v="1865"/>
    <x v="0"/>
    <n v="39.450000000000003"/>
    <n v="1.5"/>
    <n v="53.86"/>
    <n v="5.39"/>
    <n v="59.25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03T00:00:00"/>
    <d v="1899-12-30T09:24:00"/>
    <n v="1869"/>
    <x v="0"/>
    <n v="41.45"/>
    <n v="1.5"/>
    <n v="56.6"/>
    <n v="5.67"/>
    <n v="62.27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04T00:00:00"/>
    <d v="1899-12-30T07:49:00"/>
    <n v="1872"/>
    <x v="0"/>
    <n v="36.380000000000003"/>
    <n v="1.5"/>
    <n v="49.67"/>
    <n v="4.97"/>
    <n v="54.6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05T00:00:00"/>
    <d v="1899-12-30T08:08:00"/>
    <n v="1876"/>
    <x v="0"/>
    <n v="41.07"/>
    <n v="1.5"/>
    <n v="56.08"/>
    <n v="5.61"/>
    <n v="61.69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09T00:00:00"/>
    <d v="1899-12-30T09:20:00"/>
    <n v="1875"/>
    <x v="0"/>
    <n v="26.35"/>
    <n v="1.5"/>
    <n v="35.979999999999997"/>
    <n v="3.6"/>
    <n v="39.58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09T00:00:00"/>
    <d v="1899-12-30T13:51:00"/>
    <n v="1882"/>
    <x v="0"/>
    <n v="36.43"/>
    <n v="1.5"/>
    <n v="49.75"/>
    <n v="4.9800000000000004"/>
    <n v="54.7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15T00:00:00"/>
    <d v="1899-12-30T09:06:00"/>
    <n v="1885"/>
    <x v="0"/>
    <n v="29.27"/>
    <n v="1.5"/>
    <n v="39.96"/>
    <n v="4"/>
    <n v="43.96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16T00:00:00"/>
    <d v="1899-12-30T07:36:00"/>
    <n v="1887"/>
    <x v="0"/>
    <n v="28.96"/>
    <n v="1.5"/>
    <n v="39.549999999999997"/>
    <n v="3.96"/>
    <n v="43.51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17T00:00:00"/>
    <d v="1899-12-30T07:40:00"/>
    <n v="1892"/>
    <x v="0"/>
    <n v="44.14"/>
    <n v="1.5"/>
    <n v="60.27"/>
    <n v="6.03"/>
    <n v="66.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18T00:00:00"/>
    <d v="1899-12-30T09:22:00"/>
    <n v="1896"/>
    <x v="0"/>
    <n v="39.29"/>
    <n v="1.5"/>
    <n v="53.65"/>
    <n v="5.37"/>
    <n v="59.02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19T00:00:00"/>
    <d v="1899-12-30T09:14:00"/>
    <n v="1899"/>
    <x v="0"/>
    <n v="37.450000000000003"/>
    <n v="1.5"/>
    <n v="51.14"/>
    <n v="5.12"/>
    <n v="56.26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22T00:00:00"/>
    <d v="1899-12-30T09:10:00"/>
    <n v="1902"/>
    <x v="0"/>
    <n v="29.71"/>
    <n v="1.5"/>
    <n v="40.56"/>
    <n v="4.0599999999999996"/>
    <n v="44.62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23T00:00:00"/>
    <d v="1899-12-30T08:47:00"/>
    <n v="1905"/>
    <x v="0"/>
    <n v="29.53"/>
    <n v="1.5"/>
    <n v="40.32"/>
    <n v="4.04"/>
    <n v="44.36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23T00:00:00"/>
    <d v="1899-12-30T13:51:00"/>
    <n v="1909"/>
    <x v="0"/>
    <n v="40.9"/>
    <n v="1.5"/>
    <n v="55.85"/>
    <n v="5.59"/>
    <n v="61.4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26T00:00:00"/>
    <d v="1899-12-30T07:35:00"/>
    <m/>
    <x v="0"/>
    <n v="51.22"/>
    <n v="1.5"/>
    <n v="69.94"/>
    <n v="7"/>
    <n v="76.9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26T00:00:00"/>
    <d v="1899-12-30T11:41:00"/>
    <m/>
    <x v="0"/>
    <n v="56.12"/>
    <n v="1.5"/>
    <n v="76.63"/>
    <n v="7.67"/>
    <n v="84.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30T00:00:00"/>
    <d v="1899-12-30T14:01:00"/>
    <n v="1922"/>
    <x v="0"/>
    <n v="45.32"/>
    <n v="1.5"/>
    <n v="61.88"/>
    <n v="6.19"/>
    <n v="68.06999999999999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8-01T00:00:00"/>
    <d v="1899-12-30T07:00:00"/>
    <n v="1923"/>
    <x v="0"/>
    <n v="43.34"/>
    <n v="1.5"/>
    <n v="59.18"/>
    <n v="5.92"/>
    <n v="65.09999999999999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8-01T00:00:00"/>
    <d v="1899-12-30T13:32:00"/>
    <n v="1930"/>
    <x v="0"/>
    <n v="30.62"/>
    <n v="1.5"/>
    <n v="41.81"/>
    <n v="4.1900000000000004"/>
    <n v="46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8-05T00:00:00"/>
    <d v="1899-12-30T07:19:00"/>
    <n v="1932"/>
    <x v="0"/>
    <n v="21.72"/>
    <n v="1.5"/>
    <n v="29.65"/>
    <n v="2.97"/>
    <n v="32.619999999999997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8-06T00:00:00"/>
    <d v="1899-12-30T09:08:00"/>
    <n v="1937"/>
    <x v="0"/>
    <n v="57.99"/>
    <n v="1.5"/>
    <n v="79.180000000000007"/>
    <n v="7.92"/>
    <n v="87.1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8-07T00:00:00"/>
    <d v="1899-12-30T07:44:00"/>
    <n v="1941"/>
    <x v="0"/>
    <n v="38"/>
    <n v="1.5"/>
    <n v="51.89"/>
    <n v="5.19"/>
    <n v="57.08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8-12T00:00:00"/>
    <d v="1899-12-30T08:59:00"/>
    <n v="1944"/>
    <x v="0"/>
    <n v="26.51"/>
    <n v="1.5"/>
    <n v="36.200000000000003"/>
    <n v="3.63"/>
    <n v="39.8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8-13T00:00:00"/>
    <d v="1899-12-30T07:20:00"/>
    <n v="1947"/>
    <x v="0"/>
    <n v="32.04"/>
    <n v="1.5"/>
    <n v="43.75"/>
    <n v="4.38"/>
    <n v="48.1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8-13T00:00:00"/>
    <d v="1899-12-30T14:08:00"/>
    <n v="1950"/>
    <x v="0"/>
    <n v="42.63"/>
    <n v="1.5"/>
    <n v="58.21"/>
    <n v="5.83"/>
    <n v="64.040000000000006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8-15T00:00:00"/>
    <d v="1899-12-30T08:57:00"/>
    <n v="1954"/>
    <x v="0"/>
    <n v="35.159999999999997"/>
    <n v="1.5"/>
    <n v="48.01"/>
    <n v="4.8099999999999996"/>
    <n v="52.82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8-16T00:00:00"/>
    <d v="1899-12-30T09:20:00"/>
    <n v="1957"/>
    <x v="0"/>
    <n v="28.26"/>
    <n v="1.5"/>
    <n v="38.590000000000003"/>
    <n v="3.86"/>
    <n v="42.45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CALTEX BRADDON STAR MART"/>
    <s v="CALTEX Australia - Fuel"/>
    <n v="7071340000000000"/>
    <d v="2019-09-30T00:00:00"/>
    <d v="1899-12-30T07:04:00"/>
    <m/>
    <x v="0"/>
    <n v="32.770000000000003"/>
    <n v="1.55"/>
    <n v="46.24"/>
    <n v="4.63"/>
    <n v="50.87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CALTEX BRADDON STAR MART"/>
    <s v="CALTEX Australia - Fuel"/>
    <n v="7071340000000000"/>
    <d v="2019-10-09T00:00:00"/>
    <d v="1899-12-30T06:30:00"/>
    <m/>
    <x v="0"/>
    <n v="28.17"/>
    <n v="1.55"/>
    <n v="39.75"/>
    <n v="3.98"/>
    <n v="43.73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CALTEX BRADDON STAR MART"/>
    <s v="CALTEX Australia - Fuel"/>
    <n v="7071340000000000"/>
    <d v="2019-10-10T00:00:00"/>
    <d v="1899-12-30T06:56:00"/>
    <m/>
    <x v="0"/>
    <n v="21.14"/>
    <n v="1.55"/>
    <n v="29.83"/>
    <n v="2.99"/>
    <n v="32.82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02T00:00:00"/>
    <d v="1899-12-30T07:23:00"/>
    <n v="387"/>
    <x v="0"/>
    <n v="15.7"/>
    <n v="1.45"/>
    <n v="20.73"/>
    <n v="2.08"/>
    <n v="22.81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03T00:00:00"/>
    <d v="1899-12-30T06:59:00"/>
    <n v="392"/>
    <x v="0"/>
    <n v="19.34"/>
    <n v="1.45"/>
    <n v="25.53"/>
    <n v="2.56"/>
    <n v="28.09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04T00:00:00"/>
    <d v="1899-12-30T07:07:00"/>
    <n v="397"/>
    <x v="0"/>
    <n v="20.18"/>
    <n v="1.45"/>
    <n v="26.64"/>
    <n v="2.67"/>
    <n v="29.31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07T00:00:00"/>
    <d v="1899-12-30T07:05:00"/>
    <n v="399"/>
    <x v="0"/>
    <n v="10.82"/>
    <n v="1.45"/>
    <n v="14.28"/>
    <n v="1.43"/>
    <n v="15.71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08T00:00:00"/>
    <d v="1899-12-30T07:07:00"/>
    <n v="399"/>
    <x v="0"/>
    <n v="17.260000000000002"/>
    <n v="1.45"/>
    <n v="22.78"/>
    <n v="2.2799999999999998"/>
    <n v="25.06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09T00:00:00"/>
    <d v="1899-12-30T07:07:00"/>
    <n v="409"/>
    <x v="0"/>
    <n v="23.68"/>
    <n v="1.45"/>
    <n v="31.25"/>
    <n v="3.13"/>
    <n v="34.380000000000003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10T00:00:00"/>
    <d v="1899-12-30T06:53:00"/>
    <n v="409"/>
    <x v="0"/>
    <n v="21.23"/>
    <n v="1.45"/>
    <n v="28.03"/>
    <n v="2.81"/>
    <n v="30.84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11T00:00:00"/>
    <d v="1899-12-30T07:11:00"/>
    <n v="419"/>
    <x v="0"/>
    <n v="21.7"/>
    <n v="1.45"/>
    <n v="28.65"/>
    <n v="2.87"/>
    <n v="31.52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11T00:00:00"/>
    <d v="1899-12-30T13:32:00"/>
    <n v="420"/>
    <x v="0"/>
    <n v="16.32"/>
    <n v="1.45"/>
    <n v="21.55"/>
    <n v="2.16"/>
    <n v="23.71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15T00:00:00"/>
    <d v="1899-12-30T00:39:00"/>
    <n v="426"/>
    <x v="0"/>
    <n v="10.52"/>
    <n v="1.45"/>
    <n v="13.89"/>
    <n v="1.39"/>
    <n v="15.28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21T00:00:00"/>
    <d v="1899-12-30T07:10:00"/>
    <n v="430"/>
    <x v="0"/>
    <n v="13.25"/>
    <n v="1.47"/>
    <n v="17.73"/>
    <n v="1.78"/>
    <n v="19.510000000000002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22T00:00:00"/>
    <d v="1899-12-30T07:08:00"/>
    <n v="435"/>
    <x v="0"/>
    <n v="22.06"/>
    <n v="1.45"/>
    <n v="29.12"/>
    <n v="2.92"/>
    <n v="32.04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23T00:00:00"/>
    <d v="1899-12-30T07:07:00"/>
    <n v="439"/>
    <x v="0"/>
    <n v="17.97"/>
    <n v="1.45"/>
    <n v="23.72"/>
    <n v="2.38"/>
    <n v="26.1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24T00:00:00"/>
    <d v="1899-12-30T07:32:00"/>
    <n v="439"/>
    <x v="0"/>
    <n v="18.64"/>
    <n v="1.45"/>
    <n v="24.61"/>
    <n v="2.4700000000000002"/>
    <n v="27.08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25T00:00:00"/>
    <d v="1899-12-30T06:56:00"/>
    <n v="434"/>
    <x v="0"/>
    <n v="19.920000000000002"/>
    <n v="1.45"/>
    <n v="26.29"/>
    <n v="2.63"/>
    <n v="28.92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29T00:00:00"/>
    <d v="1899-12-30T06:56:00"/>
    <n v="452"/>
    <x v="0"/>
    <n v="11.78"/>
    <n v="1.45"/>
    <n v="15.55"/>
    <n v="1.56"/>
    <n v="17.11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30T00:00:00"/>
    <d v="1899-12-30T07:00:00"/>
    <n v="457"/>
    <x v="0"/>
    <n v="22.17"/>
    <n v="1.45"/>
    <n v="29.26"/>
    <n v="2.93"/>
    <n v="32.19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31T00:00:00"/>
    <d v="1899-12-30T06:58:00"/>
    <n v="467"/>
    <x v="0"/>
    <n v="21.18"/>
    <n v="1.45"/>
    <n v="27.95"/>
    <n v="2.8"/>
    <n v="30.75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2-01T00:00:00"/>
    <d v="1899-12-30T06:49:00"/>
    <n v="467"/>
    <x v="0"/>
    <n v="14.54"/>
    <n v="1.45"/>
    <n v="19.190000000000001"/>
    <n v="1.92"/>
    <n v="21.11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2-04T00:00:00"/>
    <d v="1899-12-30T07:04:00"/>
    <n v="470"/>
    <x v="0"/>
    <n v="19.62"/>
    <n v="1.45"/>
    <n v="25.9"/>
    <n v="2.6"/>
    <n v="28.5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2-05T00:00:00"/>
    <d v="1899-12-30T06:56:00"/>
    <n v="476"/>
    <x v="0"/>
    <n v="20.3"/>
    <n v="1.45"/>
    <n v="26.8"/>
    <n v="2.69"/>
    <n v="29.49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2-06T00:00:00"/>
    <d v="1899-12-30T07:11:00"/>
    <n v="480"/>
    <x v="0"/>
    <n v="19.77"/>
    <n v="1.45"/>
    <n v="26.1"/>
    <n v="2.62"/>
    <n v="28.72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2-07T00:00:00"/>
    <d v="1899-12-30T07:07:00"/>
    <n v="480"/>
    <x v="0"/>
    <n v="16.809999999999999"/>
    <n v="1.45"/>
    <n v="22.19"/>
    <n v="2.2200000000000002"/>
    <n v="24.41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2-08T00:00:00"/>
    <d v="1899-12-30T07:11:00"/>
    <n v="488"/>
    <x v="0"/>
    <n v="17.440000000000001"/>
    <n v="1.45"/>
    <n v="23.02"/>
    <n v="2.31"/>
    <n v="25.33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2-11T00:00:00"/>
    <d v="1899-12-30T06:59:00"/>
    <n v="492"/>
    <x v="0"/>
    <n v="16.14"/>
    <n v="1.45"/>
    <n v="21.27"/>
    <n v="2.13"/>
    <n v="23.4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2-13T00:00:00"/>
    <d v="1899-12-30T06:58:00"/>
    <n v="498"/>
    <x v="0"/>
    <n v="22.43"/>
    <n v="1.45"/>
    <n v="29.56"/>
    <n v="2.96"/>
    <n v="32.520000000000003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2-14T00:00:00"/>
    <d v="1899-12-30T07:01:00"/>
    <n v="503"/>
    <x v="0"/>
    <n v="21.53"/>
    <n v="1.45"/>
    <n v="28.38"/>
    <n v="2.84"/>
    <n v="31.22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2-15T00:00:00"/>
    <d v="1899-12-30T07:09:00"/>
    <n v="508"/>
    <x v="0"/>
    <n v="20.05"/>
    <n v="1.45"/>
    <n v="26.43"/>
    <n v="2.65"/>
    <n v="29.08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2-27T00:00:00"/>
    <d v="1899-12-30T07:21:00"/>
    <n v="512"/>
    <x v="0"/>
    <n v="13.16"/>
    <n v="1.45"/>
    <n v="17.37"/>
    <n v="1.74"/>
    <n v="19.11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2-28T00:00:00"/>
    <d v="1899-12-30T07:10:00"/>
    <n v="517"/>
    <x v="0"/>
    <n v="18.899999999999999"/>
    <n v="1.45"/>
    <n v="24.95"/>
    <n v="2.5"/>
    <n v="27.45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2-28T00:00:00"/>
    <d v="1899-12-30T13:57:00"/>
    <n v="520"/>
    <x v="0"/>
    <n v="19.940000000000001"/>
    <n v="1.45"/>
    <n v="26.32"/>
    <n v="2.64"/>
    <n v="28.96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3-04T00:00:00"/>
    <d v="1899-12-30T07:11:00"/>
    <n v="527"/>
    <x v="0"/>
    <n v="17.52"/>
    <n v="1.45"/>
    <n v="23.13"/>
    <n v="2.3199999999999998"/>
    <n v="25.45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EG FUELCO 1566 DICKSON"/>
    <s v="CALTEX Australia - Fuel"/>
    <n v="7071340000000000"/>
    <d v="2019-05-10T00:00:00"/>
    <d v="1899-12-30T07:25:00"/>
    <n v="1414"/>
    <x v="0"/>
    <n v="15.38"/>
    <n v="1.5"/>
    <n v="21"/>
    <n v="2.11"/>
    <n v="23.11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EG FUELCO 1566 DICKSON"/>
    <s v="CALTEX Australia - Fuel"/>
    <n v="7071340000000000"/>
    <d v="2019-05-13T00:00:00"/>
    <d v="1899-12-30T07:29:00"/>
    <n v="1417"/>
    <x v="0"/>
    <n v="12.62"/>
    <n v="1.5"/>
    <n v="17.239999999999998"/>
    <n v="1.73"/>
    <n v="18.97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EG FUELCO 1566 DICKSON"/>
    <s v="CALTEX Australia - Fuel"/>
    <n v="7071340000000000"/>
    <d v="2019-05-13T00:00:00"/>
    <d v="1899-12-30T14:06:00"/>
    <n v="1408"/>
    <x v="0"/>
    <n v="24.62"/>
    <n v="1.5"/>
    <n v="33.619999999999997"/>
    <n v="3.37"/>
    <n v="36.99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EG FUELCO 1566 DICKSON"/>
    <s v="CALTEX Australia - Fuel"/>
    <n v="7071340000000000"/>
    <d v="2019-05-15T00:00:00"/>
    <d v="1899-12-30T08:36:00"/>
    <n v="1414"/>
    <x v="0"/>
    <n v="21.49"/>
    <n v="1.5"/>
    <n v="29.35"/>
    <n v="2.94"/>
    <n v="32.29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EG FUELCO 1566 DICKSON"/>
    <s v="CALTEX Australia - Fuel"/>
    <n v="7071340000000000"/>
    <d v="2019-05-15T00:00:00"/>
    <d v="1899-12-30T14:07:00"/>
    <n v="1427"/>
    <x v="0"/>
    <n v="15.51"/>
    <n v="1.5"/>
    <n v="21.18"/>
    <n v="2.12"/>
    <n v="23.3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EG FUELCO 1566 DICKSON"/>
    <s v="CALTEX Australia - Fuel"/>
    <n v="7071340000000000"/>
    <d v="2019-05-17T00:00:00"/>
    <d v="1899-12-30T09:07:00"/>
    <n v="1386"/>
    <x v="0"/>
    <n v="13.81"/>
    <n v="1.5"/>
    <n v="18.850000000000001"/>
    <n v="1.89"/>
    <n v="20.74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EG FUELCO 1566 DICKSON"/>
    <s v="CALTEX Australia - Fuel"/>
    <n v="7071340000000000"/>
    <d v="2019-05-20T00:00:00"/>
    <d v="1899-12-30T07:52:00"/>
    <n v="1433"/>
    <x v="0"/>
    <n v="18.47"/>
    <n v="1.5"/>
    <n v="25.22"/>
    <n v="2.5299999999999998"/>
    <n v="27.75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EG FUELCO 1566 DICKSON"/>
    <s v="CALTEX Australia - Fuel"/>
    <n v="7071340000000000"/>
    <d v="2019-05-21T00:00:00"/>
    <d v="1899-12-30T06:59:00"/>
    <n v="1437"/>
    <x v="0"/>
    <n v="6.29"/>
    <n v="1.5"/>
    <n v="8.58"/>
    <n v="0.86"/>
    <n v="9.44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EG FUELCO 1566 DICKSON"/>
    <s v="CALTEX Australia - Fuel"/>
    <n v="7071340000000000"/>
    <d v="2019-05-22T00:00:00"/>
    <d v="1899-12-30T07:35:00"/>
    <n v="1440"/>
    <x v="0"/>
    <n v="23.3"/>
    <n v="1.5"/>
    <n v="31.82"/>
    <n v="3.19"/>
    <n v="35.01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EG FUELCO 1566 DICKSON"/>
    <s v="CALTEX Australia - Fuel"/>
    <n v="7071340000000000"/>
    <d v="2019-05-22T00:00:00"/>
    <d v="1899-12-30T13:48:00"/>
    <n v="1436"/>
    <x v="0"/>
    <n v="28.06"/>
    <n v="1.5"/>
    <n v="38.32"/>
    <n v="3.84"/>
    <n v="42.16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1-04T00:00:00"/>
    <d v="1899-12-30T07:09:00"/>
    <m/>
    <x v="0"/>
    <n v="35.71"/>
    <n v="1.45"/>
    <n v="47.14"/>
    <n v="4.72"/>
    <n v="51.86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1-07T00:00:00"/>
    <d v="1899-12-30T07:04:00"/>
    <m/>
    <x v="0"/>
    <n v="11.31"/>
    <n v="1.45"/>
    <n v="14.93"/>
    <n v="1.5"/>
    <n v="16.43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1-08T00:00:00"/>
    <d v="1899-12-30T07:06:00"/>
    <m/>
    <x v="0"/>
    <n v="15.42"/>
    <n v="1.45"/>
    <n v="20.350000000000001"/>
    <n v="2.04"/>
    <n v="22.39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1-09T00:00:00"/>
    <d v="1899-12-30T07:07:00"/>
    <m/>
    <x v="0"/>
    <n v="21.01"/>
    <n v="1.45"/>
    <n v="27.74"/>
    <n v="2.78"/>
    <n v="30.52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1-15T00:00:00"/>
    <d v="1899-12-30T07:59:00"/>
    <n v="401"/>
    <x v="0"/>
    <n v="33.21"/>
    <n v="1.45"/>
    <n v="43.84"/>
    <n v="4.3899999999999997"/>
    <n v="48.23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1-21T00:00:00"/>
    <d v="1899-12-30T07:12:00"/>
    <n v="405"/>
    <x v="0"/>
    <n v="14.68"/>
    <n v="1.47"/>
    <n v="19.649999999999999"/>
    <n v="1.97"/>
    <n v="21.62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1-22T00:00:00"/>
    <d v="1899-12-30T07:07:00"/>
    <n v="411"/>
    <x v="0"/>
    <n v="22.14"/>
    <n v="1.45"/>
    <n v="29.23"/>
    <n v="2.93"/>
    <n v="32.159999999999997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1-23T00:00:00"/>
    <d v="1899-12-30T07:07:00"/>
    <n v="416"/>
    <x v="0"/>
    <n v="18.329999999999998"/>
    <n v="1.45"/>
    <n v="24.2"/>
    <n v="2.4300000000000002"/>
    <n v="26.63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1-24T00:00:00"/>
    <d v="1899-12-30T07:22:00"/>
    <n v="420"/>
    <x v="0"/>
    <n v="17.37"/>
    <n v="1.45"/>
    <n v="22.93"/>
    <n v="2.2999999999999998"/>
    <n v="25.23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1-25T00:00:00"/>
    <d v="1899-12-30T06:57:00"/>
    <n v="425"/>
    <x v="0"/>
    <n v="20.13"/>
    <n v="1.45"/>
    <n v="26.57"/>
    <n v="2.66"/>
    <n v="29.23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1-29T00:00:00"/>
    <d v="1899-12-30T06:55:00"/>
    <n v="429"/>
    <x v="0"/>
    <n v="14.94"/>
    <n v="1.45"/>
    <n v="19.72"/>
    <n v="1.98"/>
    <n v="21.7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1-30T00:00:00"/>
    <d v="1899-12-30T07:00:00"/>
    <n v="435"/>
    <x v="0"/>
    <n v="21.27"/>
    <n v="1.45"/>
    <n v="28.07"/>
    <n v="2.81"/>
    <n v="30.88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1-31T00:00:00"/>
    <d v="1899-12-30T06:59:00"/>
    <n v="445"/>
    <x v="0"/>
    <n v="20.83"/>
    <n v="1.45"/>
    <n v="27.5"/>
    <n v="2.76"/>
    <n v="30.26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2-01T00:00:00"/>
    <d v="1899-12-30T06:49:00"/>
    <n v="444"/>
    <x v="0"/>
    <n v="14.85"/>
    <n v="1.45"/>
    <n v="19.600000000000001"/>
    <n v="1.97"/>
    <n v="21.57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2-04T00:00:00"/>
    <d v="1899-12-30T07:03:00"/>
    <n v="449"/>
    <x v="0"/>
    <n v="18.36"/>
    <n v="1.45"/>
    <n v="24.24"/>
    <n v="2.4300000000000002"/>
    <n v="26.67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2-05T00:00:00"/>
    <d v="1899-12-30T06:56:00"/>
    <n v="449"/>
    <x v="0"/>
    <n v="18.14"/>
    <n v="1.45"/>
    <n v="23.95"/>
    <n v="2.4"/>
    <n v="26.35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2-06T00:00:00"/>
    <d v="1899-12-30T07:10:00"/>
    <n v="456"/>
    <x v="0"/>
    <n v="9.39"/>
    <n v="1.45"/>
    <n v="12.39"/>
    <n v="1.24"/>
    <n v="13.63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2-07T00:00:00"/>
    <d v="1899-12-30T07:07:00"/>
    <n v="460"/>
    <x v="0"/>
    <n v="15.08"/>
    <n v="1.45"/>
    <n v="19.91"/>
    <n v="2"/>
    <n v="21.91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2-08T00:00:00"/>
    <d v="1899-12-30T07:11:00"/>
    <n v="464"/>
    <x v="0"/>
    <n v="14.72"/>
    <n v="1.45"/>
    <n v="19.43"/>
    <n v="1.95"/>
    <n v="21.38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2-11T00:00:00"/>
    <d v="1899-12-30T06:59:00"/>
    <n v="469"/>
    <x v="0"/>
    <n v="14.69"/>
    <n v="1.45"/>
    <n v="19.36"/>
    <n v="1.94"/>
    <n v="21.3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2-13T00:00:00"/>
    <d v="1899-12-30T06:59:00"/>
    <n v="473"/>
    <x v="0"/>
    <n v="23.01"/>
    <n v="1.45"/>
    <n v="30.33"/>
    <n v="3.04"/>
    <n v="33.369999999999997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2-14T00:00:00"/>
    <d v="1899-12-30T07:02:00"/>
    <n v="479"/>
    <x v="0"/>
    <n v="20.420000000000002"/>
    <n v="1.45"/>
    <n v="26.92"/>
    <n v="2.7"/>
    <n v="29.62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2-15T00:00:00"/>
    <d v="1899-12-30T07:10:00"/>
    <n v="484"/>
    <x v="0"/>
    <n v="18.93"/>
    <n v="1.45"/>
    <n v="24.95"/>
    <n v="2.5"/>
    <n v="27.45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2-18T00:00:00"/>
    <d v="1899-12-30T07:08:00"/>
    <n v="489"/>
    <x v="0"/>
    <n v="20.010000000000002"/>
    <n v="1.45"/>
    <n v="26.41"/>
    <n v="2.65"/>
    <n v="29.06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2-19T00:00:00"/>
    <d v="1899-12-30T07:10:00"/>
    <n v="494"/>
    <x v="0"/>
    <n v="18.3"/>
    <n v="1.45"/>
    <n v="24.15"/>
    <n v="2.42"/>
    <n v="26.57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2-19T00:00:00"/>
    <d v="1899-12-30T14:02:00"/>
    <n v="498"/>
    <x v="0"/>
    <n v="18.54"/>
    <n v="1.45"/>
    <n v="24.47"/>
    <n v="2.4500000000000002"/>
    <n v="26.92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2-21T00:00:00"/>
    <d v="1899-12-30T07:02:00"/>
    <n v="504"/>
    <x v="0"/>
    <n v="18.68"/>
    <n v="1.45"/>
    <n v="24.65"/>
    <n v="2.4700000000000002"/>
    <n v="27.12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2-21T00:00:00"/>
    <d v="1899-12-30T14:05:00"/>
    <n v="507"/>
    <x v="0"/>
    <n v="18.350000000000001"/>
    <n v="1.45"/>
    <n v="24.22"/>
    <n v="2.4300000000000002"/>
    <n v="26.65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2-25T00:00:00"/>
    <d v="1899-12-30T07:29:00"/>
    <n v="513"/>
    <x v="0"/>
    <n v="21.32"/>
    <n v="1.45"/>
    <n v="28.15"/>
    <n v="2.82"/>
    <n v="30.97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3-01T00:00:00"/>
    <d v="1899-12-30T07:18:00"/>
    <n v="517"/>
    <x v="0"/>
    <n v="7.51"/>
    <n v="1.45"/>
    <n v="9.91"/>
    <n v="1"/>
    <n v="10.91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3-04T00:00:00"/>
    <d v="1899-12-30T07:10:00"/>
    <n v="519"/>
    <x v="0"/>
    <n v="14.3"/>
    <n v="1.45"/>
    <n v="18.87"/>
    <n v="1.89"/>
    <n v="20.76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EG FUELCO 1566 DICKSON"/>
    <s v="CALTEX Australia - Fuel"/>
    <n v="7071340000000000"/>
    <d v="2019-05-08T00:00:00"/>
    <d v="1899-12-30T13:43:00"/>
    <n v="1408"/>
    <x v="0"/>
    <n v="15.68"/>
    <n v="1.5"/>
    <n v="21.41"/>
    <n v="2.15"/>
    <n v="23.56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EG FUELCO 1566 DICKSON"/>
    <s v="CALTEX Australia - Fuel"/>
    <n v="7071340000000000"/>
    <d v="2019-06-12T00:00:00"/>
    <d v="1899-12-30T07:23:00"/>
    <n v="1480"/>
    <x v="0"/>
    <n v="36.29"/>
    <n v="1.5"/>
    <n v="49.55"/>
    <n v="4.96"/>
    <n v="54.51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1-07T00:00:00"/>
    <d v="1899-12-30T07:03:00"/>
    <n v="130"/>
    <x v="0"/>
    <n v="21.09"/>
    <n v="1.45"/>
    <n v="27.84"/>
    <n v="2.79"/>
    <n v="30.63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1-08T00:00:00"/>
    <d v="1899-12-30T07:05:00"/>
    <n v="133"/>
    <x v="0"/>
    <n v="13.85"/>
    <n v="1.45"/>
    <n v="18.28"/>
    <n v="1.83"/>
    <n v="20.11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1-09T00:00:00"/>
    <d v="1899-12-30T07:07:00"/>
    <n v="138"/>
    <x v="0"/>
    <n v="29.28"/>
    <n v="1.45"/>
    <n v="38.65"/>
    <n v="3.87"/>
    <n v="42.52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1-10T00:00:00"/>
    <d v="1899-12-30T06:55:00"/>
    <n v="143"/>
    <x v="0"/>
    <n v="23.91"/>
    <n v="1.45"/>
    <n v="31.56"/>
    <n v="3.16"/>
    <n v="34.72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1-11T00:00:00"/>
    <d v="1899-12-30T07:12:00"/>
    <n v="149"/>
    <x v="0"/>
    <n v="29.64"/>
    <n v="1.45"/>
    <n v="39.130000000000003"/>
    <n v="3.92"/>
    <n v="43.05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1-11T00:00:00"/>
    <d v="1899-12-30T13:33:00"/>
    <n v="152"/>
    <x v="0"/>
    <n v="18.190000000000001"/>
    <n v="1.45"/>
    <n v="24.01"/>
    <n v="2.41"/>
    <n v="26.42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1-15T00:00:00"/>
    <d v="1899-12-30T07:58:00"/>
    <n v="159"/>
    <x v="0"/>
    <n v="47.42"/>
    <n v="1.45"/>
    <n v="62.59"/>
    <n v="6.26"/>
    <n v="68.849999999999994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1-21T00:00:00"/>
    <d v="1899-12-30T07:10:00"/>
    <m/>
    <x v="0"/>
    <n v="17.920000000000002"/>
    <n v="1.47"/>
    <n v="23.98"/>
    <n v="2.4"/>
    <n v="26.38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1-22T00:00:00"/>
    <d v="1899-12-30T07:08:00"/>
    <n v="172"/>
    <x v="0"/>
    <n v="30.56"/>
    <n v="1.45"/>
    <n v="40.340000000000003"/>
    <n v="4.04"/>
    <n v="44.38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1-23T00:00:00"/>
    <d v="1899-12-30T07:07:00"/>
    <n v="172"/>
    <x v="0"/>
    <n v="22.24"/>
    <n v="1.45"/>
    <n v="29.35"/>
    <n v="2.94"/>
    <n v="32.29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1-24T00:00:00"/>
    <d v="1899-12-30T07:32:00"/>
    <n v="182"/>
    <x v="0"/>
    <n v="21.2"/>
    <n v="1.45"/>
    <n v="27.98"/>
    <n v="2.8"/>
    <n v="30.78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1-25T00:00:00"/>
    <d v="1899-12-30T07:00:00"/>
    <n v="182"/>
    <x v="0"/>
    <n v="24.24"/>
    <n v="1.45"/>
    <n v="32"/>
    <n v="3.21"/>
    <n v="35.21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1-29T00:00:00"/>
    <d v="1899-12-30T06:57:00"/>
    <n v="190"/>
    <x v="0"/>
    <n v="18.350000000000001"/>
    <n v="1.45"/>
    <n v="24.22"/>
    <n v="2.4300000000000002"/>
    <n v="26.65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1-30T00:00:00"/>
    <d v="1899-12-30T07:04:00"/>
    <n v="196"/>
    <x v="0"/>
    <n v="26.46"/>
    <n v="1.45"/>
    <n v="34.93"/>
    <n v="3.5"/>
    <n v="38.43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1-31T00:00:00"/>
    <d v="1899-12-30T06:58:00"/>
    <n v="200"/>
    <x v="0"/>
    <n v="27.75"/>
    <n v="1.45"/>
    <n v="36.630000000000003"/>
    <n v="3.67"/>
    <n v="40.299999999999997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2-01T00:00:00"/>
    <d v="1899-12-30T06:51:00"/>
    <n v="205"/>
    <x v="0"/>
    <n v="16.95"/>
    <n v="1.45"/>
    <n v="22.37"/>
    <n v="2.2400000000000002"/>
    <n v="24.61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2-04T00:00:00"/>
    <d v="1899-12-30T07:04:00"/>
    <m/>
    <x v="0"/>
    <n v="23.45"/>
    <n v="1.45"/>
    <n v="30.95"/>
    <n v="3.1"/>
    <n v="34.049999999999997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2-05T00:00:00"/>
    <d v="1899-12-30T06:57:00"/>
    <n v="220"/>
    <x v="0"/>
    <n v="22.58"/>
    <n v="1.45"/>
    <n v="29.81"/>
    <n v="2.99"/>
    <n v="32.799999999999997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2-11T00:00:00"/>
    <d v="1899-12-30T06:58:00"/>
    <m/>
    <x v="0"/>
    <n v="23.8"/>
    <n v="1.45"/>
    <n v="31.37"/>
    <n v="3.14"/>
    <n v="34.51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2-13T00:00:00"/>
    <d v="1899-12-30T06:59:00"/>
    <n v="228"/>
    <x v="0"/>
    <n v="29.55"/>
    <n v="1.45"/>
    <n v="38.950000000000003"/>
    <n v="3.9"/>
    <n v="42.85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2-14T00:00:00"/>
    <d v="1899-12-30T07:01:00"/>
    <n v="232"/>
    <x v="0"/>
    <n v="28.15"/>
    <n v="1.45"/>
    <n v="37.11"/>
    <n v="3.72"/>
    <n v="40.83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2-15T00:00:00"/>
    <d v="1899-12-30T07:08:00"/>
    <n v="237"/>
    <x v="0"/>
    <n v="21.9"/>
    <n v="1.45"/>
    <n v="28.87"/>
    <n v="2.89"/>
    <n v="31.76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2-18T00:00:00"/>
    <d v="1899-12-30T07:09:00"/>
    <n v="242"/>
    <x v="0"/>
    <n v="24.17"/>
    <n v="1.45"/>
    <n v="31.9"/>
    <n v="3.2"/>
    <n v="35.1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2-19T00:00:00"/>
    <d v="1899-12-30T07:13:00"/>
    <m/>
    <x v="0"/>
    <n v="23.8"/>
    <n v="1.45"/>
    <n v="31.42"/>
    <n v="3.15"/>
    <n v="34.57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2-19T00:00:00"/>
    <d v="1899-12-30T14:02:00"/>
    <m/>
    <x v="0"/>
    <n v="15.38"/>
    <n v="1.45"/>
    <n v="20.3"/>
    <n v="2.04"/>
    <n v="22.34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2-22T00:00:00"/>
    <d v="1899-12-30T08:59:00"/>
    <n v="255"/>
    <x v="0"/>
    <n v="26.43"/>
    <n v="1.45"/>
    <n v="34.89"/>
    <n v="3.49"/>
    <n v="38.380000000000003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2-25T00:00:00"/>
    <d v="1899-12-30T08:40:00"/>
    <m/>
    <x v="0"/>
    <n v="16.25"/>
    <n v="1.45"/>
    <n v="21.45"/>
    <n v="2.15"/>
    <n v="23.6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2-26T00:00:00"/>
    <d v="1899-12-30T07:17:00"/>
    <m/>
    <x v="0"/>
    <n v="11.27"/>
    <n v="1.45"/>
    <n v="14.87"/>
    <n v="1.49"/>
    <n v="16.36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2-27T00:00:00"/>
    <d v="1899-12-30T07:20:00"/>
    <n v="265"/>
    <x v="0"/>
    <n v="19.739999999999998"/>
    <n v="1.45"/>
    <n v="26.05"/>
    <n v="2.61"/>
    <n v="28.66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2-28T00:00:00"/>
    <d v="1899-12-30T07:12:00"/>
    <n v="269"/>
    <x v="0"/>
    <n v="17.760000000000002"/>
    <n v="1.45"/>
    <n v="23.45"/>
    <n v="2.35"/>
    <n v="25.8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3-04T00:00:00"/>
    <d v="1899-12-30T07:12:00"/>
    <m/>
    <x v="0"/>
    <n v="9.27"/>
    <n v="1.45"/>
    <n v="12.24"/>
    <n v="1.23"/>
    <n v="13.47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3-05T00:00:00"/>
    <d v="1899-12-30T07:33:00"/>
    <m/>
    <x v="0"/>
    <n v="21.81"/>
    <n v="1.45"/>
    <n v="28.79"/>
    <n v="2.88"/>
    <n v="31.67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3-06T00:00:00"/>
    <d v="1899-12-30T09:17:00"/>
    <n v="269"/>
    <x v="0"/>
    <n v="18.41"/>
    <n v="1.45"/>
    <n v="24.3"/>
    <n v="2.44"/>
    <n v="26.74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3-07T00:00:00"/>
    <d v="1899-12-30T07:35:00"/>
    <m/>
    <x v="0"/>
    <n v="6.98"/>
    <n v="1.45"/>
    <n v="9.2100000000000009"/>
    <n v="0.93"/>
    <n v="10.14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3-13T00:00:00"/>
    <d v="1899-12-30T07:39:00"/>
    <n v="286"/>
    <x v="0"/>
    <n v="21.12"/>
    <n v="1.47"/>
    <n v="28.26"/>
    <n v="2.83"/>
    <n v="31.09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3-13T00:00:00"/>
    <d v="1899-12-30T14:13:00"/>
    <n v="290"/>
    <x v="0"/>
    <n v="22.32"/>
    <n v="1.47"/>
    <n v="29.87"/>
    <n v="2.99"/>
    <n v="32.86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3-15T00:00:00"/>
    <d v="1899-12-30T07:26:00"/>
    <n v="295"/>
    <x v="0"/>
    <n v="28.02"/>
    <n v="1.47"/>
    <n v="37.5"/>
    <n v="3.76"/>
    <n v="41.26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3-15T00:00:00"/>
    <d v="1899-12-30T13:34:00"/>
    <n v="299"/>
    <x v="0"/>
    <n v="19.59"/>
    <n v="1.47"/>
    <n v="26.22"/>
    <n v="2.63"/>
    <n v="28.85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3-20T00:00:00"/>
    <d v="1899-12-30T07:24:00"/>
    <n v="303"/>
    <x v="0"/>
    <n v="17.510000000000002"/>
    <n v="1.47"/>
    <n v="23.43"/>
    <n v="2.35"/>
    <n v="25.78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3-21T00:00:00"/>
    <d v="1899-12-30T07:08:00"/>
    <n v="307"/>
    <x v="0"/>
    <n v="18.920000000000002"/>
    <n v="1.47"/>
    <n v="25.32"/>
    <n v="2.54"/>
    <n v="27.86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3-22T00:00:00"/>
    <d v="1899-12-30T07:37:00"/>
    <m/>
    <x v="0"/>
    <n v="21.02"/>
    <n v="1.47"/>
    <n v="28.13"/>
    <n v="2.82"/>
    <n v="30.95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3-22T00:00:00"/>
    <d v="1899-12-30T14:02:00"/>
    <m/>
    <x v="0"/>
    <n v="19.059999999999999"/>
    <n v="1.47"/>
    <n v="25.51"/>
    <n v="2.56"/>
    <n v="28.07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3-27T00:00:00"/>
    <d v="1899-12-30T09:36:00"/>
    <n v="319"/>
    <x v="0"/>
    <n v="18.23"/>
    <n v="1.5"/>
    <n v="24.89"/>
    <n v="2.4900000000000002"/>
    <n v="27.38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3-28T00:00:00"/>
    <d v="1899-12-30T08:07:00"/>
    <m/>
    <x v="0"/>
    <n v="20.440000000000001"/>
    <n v="1.5"/>
    <n v="27.91"/>
    <n v="2.8"/>
    <n v="30.71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4-01T00:00:00"/>
    <d v="1899-12-30T07:33:00"/>
    <m/>
    <x v="0"/>
    <n v="10.97"/>
    <n v="1.5"/>
    <n v="14.98"/>
    <n v="1.5"/>
    <n v="16.48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4-02T00:00:00"/>
    <d v="1899-12-30T07:46:00"/>
    <n v="330"/>
    <x v="0"/>
    <n v="20.13"/>
    <n v="1.5"/>
    <n v="27.49"/>
    <n v="2.75"/>
    <n v="30.24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4-03T00:00:00"/>
    <d v="1899-12-30T10:01:00"/>
    <n v="334"/>
    <x v="0"/>
    <n v="23.13"/>
    <n v="1.5"/>
    <n v="31.58"/>
    <n v="3.16"/>
    <n v="34.74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4-05T00:00:00"/>
    <d v="1899-12-30T07:48:00"/>
    <m/>
    <x v="0"/>
    <n v="29.03"/>
    <n v="1.5"/>
    <n v="39.64"/>
    <n v="3.97"/>
    <n v="43.61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4-05T00:00:00"/>
    <d v="1899-12-30T13:34:00"/>
    <m/>
    <x v="0"/>
    <n v="13.25"/>
    <n v="1.5"/>
    <n v="18.09"/>
    <n v="1.81"/>
    <n v="19.899999999999999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4-15T00:00:00"/>
    <d v="1899-12-30T07:22:00"/>
    <m/>
    <x v="0"/>
    <n v="44.07"/>
    <n v="1.5"/>
    <n v="60.17"/>
    <n v="6.02"/>
    <n v="66.19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4-16T00:00:00"/>
    <d v="1899-12-30T07:31:00"/>
    <m/>
    <x v="0"/>
    <n v="18.62"/>
    <n v="1.5"/>
    <n v="25.43"/>
    <n v="2.5499999999999998"/>
    <n v="27.98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4-17T00:00:00"/>
    <d v="1899-12-30T07:14:00"/>
    <n v="352"/>
    <x v="0"/>
    <n v="24.52"/>
    <n v="1.5"/>
    <n v="33.479999999999997"/>
    <n v="3.35"/>
    <n v="36.8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4-18T00:00:00"/>
    <d v="1899-12-30T09:29:00"/>
    <n v="360"/>
    <x v="0"/>
    <n v="26.28"/>
    <n v="1.5"/>
    <n v="35.880000000000003"/>
    <n v="3.59"/>
    <n v="39.47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4-23T00:00:00"/>
    <d v="1899-12-30T07:52:00"/>
    <m/>
    <x v="0"/>
    <n v="13.26"/>
    <n v="1.5"/>
    <n v="18.11"/>
    <n v="1.82"/>
    <n v="19.9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4-24T00:00:00"/>
    <d v="1899-12-30T06:51:00"/>
    <n v="372"/>
    <x v="0"/>
    <n v="16.149999999999999"/>
    <n v="1.5"/>
    <n v="22.05"/>
    <n v="2.21"/>
    <n v="24.26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4-29T00:00:00"/>
    <d v="1899-12-30T07:25:00"/>
    <n v="374"/>
    <x v="0"/>
    <n v="19.05"/>
    <n v="1.5"/>
    <n v="26.01"/>
    <n v="2.61"/>
    <n v="28.62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4-30T00:00:00"/>
    <d v="1899-12-30T09:46:00"/>
    <m/>
    <x v="0"/>
    <n v="23.89"/>
    <n v="1.5"/>
    <n v="32.619999999999997"/>
    <n v="3.27"/>
    <n v="35.89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5-01T00:00:00"/>
    <d v="1899-12-30T07:42:00"/>
    <n v="383"/>
    <x v="0"/>
    <n v="8.7899999999999991"/>
    <n v="1.5"/>
    <n v="12"/>
    <n v="1.21"/>
    <n v="13.21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5-02T00:00:00"/>
    <d v="1899-12-30T07:37:00"/>
    <m/>
    <x v="0"/>
    <n v="16.75"/>
    <n v="1.5"/>
    <n v="22.87"/>
    <n v="2.29"/>
    <n v="25.16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5-07T00:00:00"/>
    <d v="1899-12-30T07:41:00"/>
    <m/>
    <x v="0"/>
    <n v="21.91"/>
    <n v="1.5"/>
    <n v="29.92"/>
    <n v="3"/>
    <n v="32.92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5-08T00:00:00"/>
    <d v="1899-12-30T13:45:00"/>
    <m/>
    <x v="0"/>
    <n v="28.68"/>
    <n v="1.5"/>
    <n v="39.159999999999997"/>
    <n v="3.92"/>
    <n v="43.08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5-10T00:00:00"/>
    <d v="1899-12-30T07:27:00"/>
    <n v="402"/>
    <x v="0"/>
    <n v="21.81"/>
    <n v="1.5"/>
    <n v="29.78"/>
    <n v="2.98"/>
    <n v="32.76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5-28T00:00:00"/>
    <d v="1899-12-30T07:37:00"/>
    <m/>
    <x v="0"/>
    <n v="12.16"/>
    <n v="1.5"/>
    <n v="16.600000000000001"/>
    <n v="1.67"/>
    <n v="18.27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5-30T00:00:00"/>
    <d v="1899-12-30T14:07:00"/>
    <m/>
    <x v="0"/>
    <n v="38.93"/>
    <n v="1.5"/>
    <n v="53.15"/>
    <n v="5.32"/>
    <n v="58.47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6-03T00:00:00"/>
    <d v="1899-12-30T13:49:00"/>
    <m/>
    <x v="0"/>
    <n v="25.8"/>
    <n v="1.5"/>
    <n v="35.229999999999997"/>
    <n v="3.53"/>
    <n v="38.76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6-11T00:00:00"/>
    <d v="1899-12-30T07:51:00"/>
    <m/>
    <x v="0"/>
    <n v="40.93"/>
    <n v="1.5"/>
    <n v="55.89"/>
    <n v="5.59"/>
    <n v="61.48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6-12T00:00:00"/>
    <d v="1899-12-30T07:24:00"/>
    <m/>
    <x v="0"/>
    <n v="24.39"/>
    <n v="1.5"/>
    <n v="33.299999999999997"/>
    <n v="3.34"/>
    <n v="36.64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6-14T00:00:00"/>
    <d v="1899-12-30T13:50:00"/>
    <m/>
    <x v="0"/>
    <n v="33.39"/>
    <n v="1.5"/>
    <n v="45.59"/>
    <n v="4.5599999999999996"/>
    <n v="50.15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6-17T00:00:00"/>
    <d v="1899-12-30T13:57:00"/>
    <n v="4888"/>
    <x v="0"/>
    <n v="21.08"/>
    <n v="1.5"/>
    <n v="28.78"/>
    <n v="2.88"/>
    <n v="31.66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6-19T00:00:00"/>
    <d v="1899-12-30T07:40:00"/>
    <n v="445"/>
    <x v="0"/>
    <n v="13.4"/>
    <n v="1.5"/>
    <n v="18.3"/>
    <n v="1.84"/>
    <n v="20.14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6-20T00:00:00"/>
    <d v="1899-12-30T06:47:00"/>
    <n v="450"/>
    <x v="0"/>
    <n v="25.61"/>
    <n v="1.5"/>
    <n v="34.97"/>
    <n v="3.5"/>
    <n v="38.47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6-21T00:00:00"/>
    <d v="1899-12-30T07:38:00"/>
    <m/>
    <x v="0"/>
    <n v="19.739999999999998"/>
    <n v="1.5"/>
    <n v="26.95"/>
    <n v="2.7"/>
    <n v="29.65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6-24T00:00:00"/>
    <d v="1899-12-30T07:48:00"/>
    <n v="455"/>
    <x v="0"/>
    <n v="14.7"/>
    <n v="1.5"/>
    <n v="20.07"/>
    <n v="2.0099999999999998"/>
    <n v="22.08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6-24T00:00:00"/>
    <d v="1899-12-30T13:46:00"/>
    <m/>
    <x v="0"/>
    <n v="16.3"/>
    <n v="1.5"/>
    <n v="22.25"/>
    <n v="2.23"/>
    <n v="24.48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6-25T00:00:00"/>
    <d v="1899-12-30T13:36:00"/>
    <m/>
    <x v="0"/>
    <n v="26.91"/>
    <n v="1.5"/>
    <n v="36.75"/>
    <n v="3.68"/>
    <n v="40.4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6-27T00:00:00"/>
    <d v="1899-12-30T07:39:00"/>
    <m/>
    <x v="0"/>
    <n v="18.559999999999999"/>
    <n v="1.5"/>
    <n v="25.35"/>
    <n v="2.54"/>
    <n v="27.89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7-02T00:00:00"/>
    <d v="1899-12-30T09:19:00"/>
    <n v="473"/>
    <x v="0"/>
    <n v="23.02"/>
    <n v="1.5"/>
    <n v="31.44"/>
    <n v="3.15"/>
    <n v="34.59000000000000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7-03T00:00:00"/>
    <d v="1899-12-30T09:23:00"/>
    <n v="479"/>
    <x v="0"/>
    <n v="17.82"/>
    <n v="1.5"/>
    <n v="24.34"/>
    <n v="2.44"/>
    <n v="26.78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7-04T00:00:00"/>
    <d v="1899-12-30T07:49:00"/>
    <m/>
    <x v="0"/>
    <n v="16.91"/>
    <n v="1.5"/>
    <n v="23.09"/>
    <n v="2.31"/>
    <n v="25.4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7-09T00:00:00"/>
    <d v="1899-12-30T09:20:00"/>
    <m/>
    <x v="0"/>
    <n v="34.4"/>
    <n v="1.5"/>
    <n v="46.97"/>
    <n v="4.7"/>
    <n v="51.67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7-09T00:00:00"/>
    <d v="1899-12-30T13:50:00"/>
    <m/>
    <x v="0"/>
    <n v="17.809999999999999"/>
    <n v="1.5"/>
    <n v="24.32"/>
    <n v="2.44"/>
    <n v="26.76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7-15T00:00:00"/>
    <d v="1899-12-30T09:06:00"/>
    <m/>
    <x v="0"/>
    <n v="14.03"/>
    <n v="1.5"/>
    <n v="19.149999999999999"/>
    <n v="1.92"/>
    <n v="21.07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7-16T00:00:00"/>
    <d v="1899-12-30T07:36:00"/>
    <m/>
    <x v="0"/>
    <n v="13.58"/>
    <n v="1.5"/>
    <n v="18.55"/>
    <n v="1.86"/>
    <n v="20.41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7-17T00:00:00"/>
    <d v="1899-12-30T07:38:00"/>
    <m/>
    <x v="0"/>
    <n v="25.94"/>
    <n v="1.5"/>
    <n v="35.42"/>
    <n v="3.55"/>
    <n v="38.97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7-19T00:00:00"/>
    <d v="1899-12-30T09:10:00"/>
    <n v="511"/>
    <x v="0"/>
    <n v="37.04"/>
    <n v="1.5"/>
    <n v="50.57"/>
    <n v="5.0599999999999996"/>
    <n v="55.6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7-22T00:00:00"/>
    <d v="1899-12-30T09:10:00"/>
    <m/>
    <x v="0"/>
    <n v="19.64"/>
    <n v="1.5"/>
    <n v="26.82"/>
    <n v="2.69"/>
    <n v="29.51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7-23T00:00:00"/>
    <d v="1899-12-30T08:46:00"/>
    <m/>
    <x v="0"/>
    <n v="14.06"/>
    <n v="1.5"/>
    <n v="19.2"/>
    <n v="1.93"/>
    <n v="21.1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7-23T00:00:00"/>
    <d v="1899-12-30T13:52:00"/>
    <m/>
    <x v="0"/>
    <n v="18.309999999999999"/>
    <n v="1.5"/>
    <n v="25"/>
    <n v="2.5099999999999998"/>
    <n v="27.51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7-26T00:00:00"/>
    <d v="1899-12-30T14:24:00"/>
    <m/>
    <x v="0"/>
    <n v="24.79"/>
    <n v="1.5"/>
    <n v="33.85"/>
    <n v="3.39"/>
    <n v="37.24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7-30T00:00:00"/>
    <d v="1899-12-30T14:01:00"/>
    <m/>
    <x v="0"/>
    <n v="16.84"/>
    <n v="1.5"/>
    <n v="22.99"/>
    <n v="2.2999999999999998"/>
    <n v="25.29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8-01T00:00:00"/>
    <d v="1899-12-30T07:37:00"/>
    <m/>
    <x v="0"/>
    <n v="20.65"/>
    <n v="1.5"/>
    <n v="28.2"/>
    <n v="2.83"/>
    <n v="31.0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8-01T00:00:00"/>
    <d v="1899-12-30T13:28:00"/>
    <n v="4888"/>
    <x v="0"/>
    <n v="15.75"/>
    <n v="1.5"/>
    <n v="21.51"/>
    <n v="2.16"/>
    <n v="23.67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8-05T00:00:00"/>
    <d v="1899-12-30T07:18:00"/>
    <m/>
    <x v="0"/>
    <n v="10.06"/>
    <n v="1.5"/>
    <n v="13.74"/>
    <n v="1.38"/>
    <n v="15.12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8-06T00:00:00"/>
    <d v="1899-12-30T09:06:00"/>
    <m/>
    <x v="0"/>
    <n v="24.96"/>
    <n v="1.5"/>
    <n v="34.08"/>
    <n v="3.41"/>
    <n v="37.49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8-07T00:00:00"/>
    <d v="1899-12-30T07:39:00"/>
    <m/>
    <x v="0"/>
    <n v="13.82"/>
    <n v="1.5"/>
    <n v="18.87"/>
    <n v="1.89"/>
    <n v="20.76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8-13T00:00:00"/>
    <d v="1899-12-30T07:20:00"/>
    <m/>
    <x v="0"/>
    <n v="11.87"/>
    <n v="1.5"/>
    <n v="16.21"/>
    <n v="1.63"/>
    <n v="17.84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8-13T00:00:00"/>
    <d v="1899-12-30T14:06:00"/>
    <m/>
    <x v="0"/>
    <n v="17.59"/>
    <n v="1.5"/>
    <n v="24.02"/>
    <n v="2.41"/>
    <n v="26.4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8-15T00:00:00"/>
    <d v="1899-12-30T08:58:00"/>
    <n v="557"/>
    <x v="0"/>
    <n v="18.66"/>
    <n v="1.5"/>
    <n v="25.48"/>
    <n v="2.5499999999999998"/>
    <n v="28.0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8-16T00:00:00"/>
    <d v="1899-12-30T09:19:00"/>
    <n v="460"/>
    <x v="0"/>
    <n v="16.670000000000002"/>
    <n v="1.5"/>
    <n v="22.76"/>
    <n v="2.2799999999999998"/>
    <n v="25.04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8-20T00:00:00"/>
    <d v="1899-12-30T09:19:00"/>
    <n v="562"/>
    <x v="0"/>
    <n v="9.09"/>
    <n v="1.5"/>
    <n v="12.41"/>
    <n v="1.25"/>
    <n v="13.66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8-29T00:00:00"/>
    <d v="1899-12-30T09:55:00"/>
    <n v="572"/>
    <x v="0"/>
    <n v="43.29"/>
    <n v="1.5"/>
    <n v="59.11"/>
    <n v="5.92"/>
    <n v="65.0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9-04T00:00:00"/>
    <d v="1899-12-30T09:47:00"/>
    <n v="581"/>
    <x v="0"/>
    <n v="38.39"/>
    <n v="1.5"/>
    <n v="52.42"/>
    <n v="5.25"/>
    <n v="57.67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9-12T00:00:00"/>
    <d v="1899-12-30T09:41:00"/>
    <n v="590"/>
    <x v="0"/>
    <n v="42.62"/>
    <n v="1.5"/>
    <n v="58.2"/>
    <n v="5.83"/>
    <n v="64.0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9-18T00:00:00"/>
    <d v="1899-12-30T14:02:00"/>
    <n v="597"/>
    <x v="0"/>
    <n v="29.13"/>
    <n v="1.5"/>
    <n v="39.770000000000003"/>
    <n v="3.98"/>
    <n v="43.75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0-02T00:00:00"/>
    <d v="1899-12-30T07:24:00"/>
    <n v="607"/>
    <x v="0"/>
    <n v="44.53"/>
    <n v="1.51"/>
    <n v="61.21"/>
    <n v="6.13"/>
    <n v="67.34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0-02T00:00:00"/>
    <d v="1899-12-30T13:52:00"/>
    <n v="612"/>
    <x v="0"/>
    <n v="21.59"/>
    <n v="1.51"/>
    <n v="29.67"/>
    <n v="2.97"/>
    <n v="32.64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0-03T00:00:00"/>
    <d v="1899-12-30T14:01:00"/>
    <n v="616"/>
    <x v="0"/>
    <n v="18.149999999999999"/>
    <n v="1.53"/>
    <n v="25.28"/>
    <n v="2.5299999999999998"/>
    <n v="27.81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0-09T00:00:00"/>
    <d v="1899-12-30T07:17:00"/>
    <m/>
    <x v="0"/>
    <n v="36.659999999999997"/>
    <n v="1.51"/>
    <n v="50.39"/>
    <n v="5.04"/>
    <n v="55.4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0-09T00:00:00"/>
    <d v="1899-12-30T14:07:00"/>
    <m/>
    <x v="0"/>
    <n v="22.27"/>
    <n v="1.51"/>
    <n v="30.61"/>
    <n v="3.07"/>
    <n v="33.68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0-15T00:00:00"/>
    <d v="1899-12-30T06:49:00"/>
    <m/>
    <x v="0"/>
    <n v="25.12"/>
    <n v="1.51"/>
    <n v="34.53"/>
    <n v="3.46"/>
    <n v="37.99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0-16T00:00:00"/>
    <d v="1899-12-30T07:17:00"/>
    <m/>
    <x v="0"/>
    <n v="17.559999999999999"/>
    <n v="1.51"/>
    <n v="24.14"/>
    <n v="2.42"/>
    <n v="26.56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0-17T00:00:00"/>
    <d v="1899-12-30T07:03:00"/>
    <m/>
    <x v="0"/>
    <n v="19.93"/>
    <n v="1.51"/>
    <n v="27.39"/>
    <n v="2.74"/>
    <n v="30.1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0-18T00:00:00"/>
    <d v="1899-12-30T07:18:00"/>
    <m/>
    <x v="0"/>
    <n v="22.82"/>
    <n v="1.51"/>
    <n v="31.36"/>
    <n v="3.14"/>
    <n v="34.5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0-22T00:00:00"/>
    <d v="1899-12-30T09:07:00"/>
    <m/>
    <x v="0"/>
    <n v="15.58"/>
    <n v="1.51"/>
    <n v="21.42"/>
    <n v="2.15"/>
    <n v="23.57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0-23T00:00:00"/>
    <d v="1899-12-30T07:10:00"/>
    <m/>
    <x v="0"/>
    <n v="14.73"/>
    <n v="1.51"/>
    <n v="20.25"/>
    <n v="2.0299999999999998"/>
    <n v="22.28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0-25T00:00:00"/>
    <d v="1899-12-30T07:22:00"/>
    <n v="4888"/>
    <x v="0"/>
    <n v="31.9"/>
    <n v="1.51"/>
    <n v="43.85"/>
    <n v="4.3899999999999997"/>
    <n v="48.24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0-29T00:00:00"/>
    <d v="1899-12-30T08:45:00"/>
    <m/>
    <x v="0"/>
    <n v="26.79"/>
    <n v="1.51"/>
    <n v="36.83"/>
    <n v="3.69"/>
    <n v="40.52000000000000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0-30T00:00:00"/>
    <d v="1899-12-30T07:15:00"/>
    <m/>
    <x v="0"/>
    <n v="13.9"/>
    <n v="1.51"/>
    <n v="19.11"/>
    <n v="1.92"/>
    <n v="21.0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0-30T00:00:00"/>
    <d v="1899-12-30T13:27:00"/>
    <m/>
    <x v="0"/>
    <n v="17.95"/>
    <n v="1.51"/>
    <n v="24.67"/>
    <n v="2.4700000000000002"/>
    <n v="27.14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1-01T00:00:00"/>
    <d v="1899-12-30T07:18:00"/>
    <m/>
    <x v="0"/>
    <n v="23.71"/>
    <n v="1.51"/>
    <n v="32.590000000000003"/>
    <n v="3.26"/>
    <n v="35.85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1-06T00:00:00"/>
    <d v="1899-12-30T08:35:00"/>
    <m/>
    <x v="0"/>
    <n v="26.74"/>
    <n v="1.51"/>
    <n v="36.75"/>
    <n v="3.68"/>
    <n v="40.4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1-06T00:00:00"/>
    <d v="1899-12-30T13:48:00"/>
    <m/>
    <x v="0"/>
    <n v="14.18"/>
    <n v="1.51"/>
    <n v="19.489999999999998"/>
    <n v="1.95"/>
    <n v="21.44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1-08T00:00:00"/>
    <d v="1899-12-30T07:07:00"/>
    <m/>
    <x v="0"/>
    <n v="22.16"/>
    <n v="1.51"/>
    <n v="30.46"/>
    <n v="3.05"/>
    <n v="33.51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1-15T00:00:00"/>
    <d v="1899-12-30T14:24:00"/>
    <m/>
    <x v="0"/>
    <n v="17.14"/>
    <n v="1.51"/>
    <n v="23.56"/>
    <n v="2.36"/>
    <n v="25.92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1-19T00:00:00"/>
    <d v="1899-12-30T09:06:00"/>
    <m/>
    <x v="0"/>
    <n v="16.21"/>
    <n v="1.51"/>
    <n v="22.28"/>
    <n v="2.23"/>
    <n v="24.51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1-25T00:00:00"/>
    <d v="1899-12-30T07:30:00"/>
    <m/>
    <x v="0"/>
    <n v="24.89"/>
    <n v="1.51"/>
    <n v="34.21"/>
    <n v="3.43"/>
    <n v="37.64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2-03T00:00:00"/>
    <d v="1899-12-30T08:54:00"/>
    <m/>
    <x v="0"/>
    <n v="11.99"/>
    <n v="1.51"/>
    <n v="16.48"/>
    <n v="1.65"/>
    <n v="18.1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2-16T00:00:00"/>
    <d v="1899-12-30T07:37:00"/>
    <m/>
    <x v="0"/>
    <n v="26.39"/>
    <n v="1.53"/>
    <n v="36.75"/>
    <n v="3.68"/>
    <n v="40.4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02T00:00:00"/>
    <d v="1899-12-30T10:05:00"/>
    <m/>
    <x v="0"/>
    <n v="18.809999999999999"/>
    <n v="1.45"/>
    <n v="24.83"/>
    <n v="2.4900000000000002"/>
    <n v="27.3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03T00:00:00"/>
    <d v="1899-12-30T06:36:00"/>
    <m/>
    <x v="0"/>
    <n v="13.14"/>
    <n v="1.45"/>
    <n v="17.350000000000001"/>
    <n v="1.74"/>
    <n v="19.09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04T00:00:00"/>
    <d v="1899-12-30T07:09:00"/>
    <m/>
    <x v="0"/>
    <n v="28.07"/>
    <n v="1.45"/>
    <n v="37.049999999999997"/>
    <n v="3.71"/>
    <n v="40.76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07T00:00:00"/>
    <d v="1899-12-30T06:40:00"/>
    <m/>
    <x v="0"/>
    <n v="22.25"/>
    <n v="1.45"/>
    <n v="29.37"/>
    <n v="2.94"/>
    <n v="32.3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07T00:00:00"/>
    <d v="1899-12-30T10:59:00"/>
    <m/>
    <x v="0"/>
    <n v="23.33"/>
    <n v="1.45"/>
    <n v="30.8"/>
    <n v="3.09"/>
    <n v="33.89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08T00:00:00"/>
    <d v="1899-12-30T07:10:00"/>
    <m/>
    <x v="0"/>
    <n v="13.43"/>
    <n v="1.45"/>
    <n v="17.73"/>
    <n v="1.78"/>
    <n v="19.51000000000000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10T00:00:00"/>
    <d v="1899-12-30T06:21:00"/>
    <m/>
    <x v="0"/>
    <n v="33.22"/>
    <n v="1.45"/>
    <n v="43.85"/>
    <n v="4.3899999999999997"/>
    <n v="48.24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10T00:00:00"/>
    <d v="1899-12-30T11:20:00"/>
    <m/>
    <x v="0"/>
    <n v="28.42"/>
    <n v="1.45"/>
    <n v="37.520000000000003"/>
    <n v="3.76"/>
    <n v="41.28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11T00:00:00"/>
    <d v="1899-12-30T06:47:00"/>
    <m/>
    <x v="0"/>
    <n v="11.73"/>
    <n v="1.45"/>
    <n v="15.48"/>
    <n v="1.55"/>
    <n v="17.0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14T00:00:00"/>
    <d v="1899-12-30T06:41:00"/>
    <m/>
    <x v="0"/>
    <n v="26.5"/>
    <n v="1.45"/>
    <n v="34.979999999999997"/>
    <n v="3.5"/>
    <n v="38.47999999999999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15T00:00:00"/>
    <d v="1899-12-30T05:37:00"/>
    <m/>
    <x v="0"/>
    <n v="28.08"/>
    <n v="1.45"/>
    <n v="37.06"/>
    <n v="3.71"/>
    <n v="40.77000000000000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16T00:00:00"/>
    <d v="1899-12-30T05:54:00"/>
    <m/>
    <x v="0"/>
    <n v="23.26"/>
    <n v="1.47"/>
    <n v="31.13"/>
    <n v="3.12"/>
    <n v="34.25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17T00:00:00"/>
    <d v="1899-12-30T05:37:00"/>
    <m/>
    <x v="0"/>
    <n v="24.87"/>
    <n v="1.47"/>
    <n v="33.28"/>
    <n v="3.33"/>
    <n v="36.6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22T00:00:00"/>
    <d v="1899-12-30T06:29:00"/>
    <m/>
    <x v="0"/>
    <n v="29.53"/>
    <n v="1.48"/>
    <n v="39.729999999999997"/>
    <n v="3.98"/>
    <n v="43.7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23T00:00:00"/>
    <d v="1899-12-30T06:24:00"/>
    <m/>
    <x v="0"/>
    <n v="34.57"/>
    <n v="1.48"/>
    <n v="46.51"/>
    <n v="4.66"/>
    <n v="51.1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24T00:00:00"/>
    <d v="1899-12-30T07:15:00"/>
    <m/>
    <x v="0"/>
    <n v="16.8"/>
    <n v="1.48"/>
    <n v="22.6"/>
    <n v="2.27"/>
    <n v="24.8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25T00:00:00"/>
    <d v="1899-12-30T06:15:00"/>
    <m/>
    <x v="0"/>
    <n v="31.96"/>
    <n v="1.48"/>
    <n v="43"/>
    <n v="4.3099999999999996"/>
    <n v="47.3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28T00:00:00"/>
    <d v="1899-12-30T06:01:00"/>
    <m/>
    <x v="0"/>
    <n v="28.47"/>
    <n v="1.48"/>
    <n v="38.31"/>
    <n v="3.84"/>
    <n v="42.15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29T00:00:00"/>
    <d v="1899-12-30T06:24:00"/>
    <m/>
    <x v="0"/>
    <n v="28.87"/>
    <n v="1.48"/>
    <n v="38.85"/>
    <n v="3.89"/>
    <n v="42.74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30T00:00:00"/>
    <d v="1899-12-30T07:11:00"/>
    <m/>
    <x v="0"/>
    <n v="16.7"/>
    <n v="1.48"/>
    <n v="22.47"/>
    <n v="2.25"/>
    <n v="24.7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31T00:00:00"/>
    <d v="1899-12-30T06:56:00"/>
    <m/>
    <x v="0"/>
    <n v="18.52"/>
    <n v="1.48"/>
    <n v="24.92"/>
    <n v="2.5"/>
    <n v="27.4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01T00:00:00"/>
    <d v="1899-12-30T06:52:00"/>
    <m/>
    <x v="0"/>
    <n v="31.29"/>
    <n v="1.48"/>
    <n v="42.1"/>
    <n v="4.22"/>
    <n v="46.3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04T00:00:00"/>
    <d v="1899-12-30T06:23:00"/>
    <m/>
    <x v="0"/>
    <n v="29.3"/>
    <n v="1.48"/>
    <n v="39.42"/>
    <n v="3.95"/>
    <n v="43.3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05T00:00:00"/>
    <d v="1899-12-30T00:48:00"/>
    <m/>
    <x v="0"/>
    <n v="22.78"/>
    <n v="1.48"/>
    <n v="30.65"/>
    <n v="3.07"/>
    <n v="33.7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05T00:00:00"/>
    <d v="1899-12-30T06:39:00"/>
    <m/>
    <x v="0"/>
    <n v="27.58"/>
    <n v="1.48"/>
    <n v="37.11"/>
    <n v="3.72"/>
    <n v="40.8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07T00:00:00"/>
    <d v="1899-12-30T06:26:00"/>
    <m/>
    <x v="0"/>
    <n v="13"/>
    <n v="1.48"/>
    <n v="17.489999999999998"/>
    <n v="1.75"/>
    <n v="19.239999999999998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08T00:00:00"/>
    <d v="1899-12-30T06:20:00"/>
    <m/>
    <x v="0"/>
    <n v="33.33"/>
    <n v="1.48"/>
    <n v="44.85"/>
    <n v="4.49"/>
    <n v="49.34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11T00:00:00"/>
    <d v="1899-12-30T06:36:00"/>
    <n v="515"/>
    <x v="0"/>
    <n v="14.33"/>
    <n v="1.49"/>
    <n v="19.41"/>
    <n v="1.95"/>
    <n v="21.36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12T00:00:00"/>
    <d v="1899-12-30T10:53:00"/>
    <n v="526"/>
    <x v="0"/>
    <n v="29.28"/>
    <n v="1.49"/>
    <n v="39.659999999999997"/>
    <n v="3.97"/>
    <n v="43.6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13T00:00:00"/>
    <d v="1899-12-30T08:49:00"/>
    <n v="529"/>
    <x v="0"/>
    <n v="17.45"/>
    <n v="1.49"/>
    <n v="23.64"/>
    <n v="2.37"/>
    <n v="26.0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14T00:00:00"/>
    <d v="1899-12-30T00:45:00"/>
    <n v="539"/>
    <x v="0"/>
    <n v="31.69"/>
    <n v="1.49"/>
    <n v="42.93"/>
    <n v="4.3"/>
    <n v="47.2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15T00:00:00"/>
    <d v="1899-12-30T11:29:00"/>
    <n v="540"/>
    <x v="0"/>
    <n v="25.81"/>
    <n v="1.49"/>
    <n v="34.96"/>
    <n v="3.5"/>
    <n v="38.46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18T00:00:00"/>
    <d v="1899-12-30T00:10:00"/>
    <n v="547"/>
    <x v="0"/>
    <n v="22.33"/>
    <n v="1.49"/>
    <n v="30.25"/>
    <n v="3.03"/>
    <n v="33.28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18T00:00:00"/>
    <d v="1899-12-30T06:42:00"/>
    <n v="540"/>
    <x v="0"/>
    <n v="11.22"/>
    <n v="1.49"/>
    <n v="15.2"/>
    <n v="1.53"/>
    <n v="16.7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20T00:00:00"/>
    <d v="1899-12-30T08:48:00"/>
    <n v="555"/>
    <x v="0"/>
    <n v="21.8"/>
    <n v="1.49"/>
    <n v="29.53"/>
    <n v="2.96"/>
    <n v="32.49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21T00:00:00"/>
    <d v="1899-12-30T06:48:00"/>
    <n v="560"/>
    <x v="0"/>
    <n v="31.3"/>
    <n v="1.49"/>
    <n v="42.4"/>
    <n v="4.25"/>
    <n v="46.65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21T00:00:00"/>
    <d v="1899-12-30T13:05:00"/>
    <n v="562"/>
    <x v="0"/>
    <n v="30.04"/>
    <n v="1.49"/>
    <n v="40.69"/>
    <n v="4.07"/>
    <n v="44.76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25T00:00:00"/>
    <d v="1899-12-30T00:43:00"/>
    <n v="572"/>
    <x v="0"/>
    <n v="30.73"/>
    <n v="1.49"/>
    <n v="41.63"/>
    <n v="4.17"/>
    <n v="45.8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27T00:00:00"/>
    <d v="1899-12-30T13:06:00"/>
    <n v="580"/>
    <x v="0"/>
    <n v="31.04"/>
    <n v="1.49"/>
    <n v="42.05"/>
    <n v="4.21"/>
    <n v="46.26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3-01T00:00:00"/>
    <d v="1899-12-30T00:13:00"/>
    <n v="590"/>
    <x v="0"/>
    <n v="27.09"/>
    <n v="1.49"/>
    <n v="36.69"/>
    <n v="3.67"/>
    <n v="40.36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3-01T00:00:00"/>
    <d v="1899-12-30T06:34:00"/>
    <n v="586"/>
    <x v="0"/>
    <n v="32.82"/>
    <n v="1.49"/>
    <n v="44.45"/>
    <n v="4.45"/>
    <n v="48.9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3-05T00:00:00"/>
    <d v="1899-12-30T06:42:00"/>
    <m/>
    <x v="0"/>
    <n v="28.16"/>
    <n v="1.49"/>
    <n v="38.15"/>
    <n v="3.82"/>
    <n v="41.9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3-06T00:00:00"/>
    <d v="1899-12-30T06:31:00"/>
    <m/>
    <x v="0"/>
    <n v="11.22"/>
    <n v="1.49"/>
    <n v="15.2"/>
    <n v="1.53"/>
    <n v="16.7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3-07T00:00:00"/>
    <d v="1899-12-30T06:38:00"/>
    <m/>
    <x v="0"/>
    <n v="12.96"/>
    <n v="1.49"/>
    <n v="17.55"/>
    <n v="1.76"/>
    <n v="19.309999999999999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3-07T00:00:00"/>
    <d v="1899-12-30T11:23:00"/>
    <m/>
    <x v="0"/>
    <n v="23.85"/>
    <n v="1.49"/>
    <n v="32.31"/>
    <n v="3.24"/>
    <n v="35.54999999999999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3-12T00:00:00"/>
    <d v="1899-12-30T10:39:00"/>
    <m/>
    <x v="0"/>
    <n v="28.48"/>
    <n v="1.49"/>
    <n v="38.58"/>
    <n v="3.86"/>
    <n v="42.44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3-14T00:00:00"/>
    <d v="1899-12-30T00:30:00"/>
    <n v="626"/>
    <x v="0"/>
    <n v="38.299999999999997"/>
    <n v="1.49"/>
    <n v="51.88"/>
    <n v="5.19"/>
    <n v="57.0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3-15T00:00:00"/>
    <d v="1899-12-30T13:27:00"/>
    <n v="632"/>
    <x v="0"/>
    <n v="32.35"/>
    <n v="1.49"/>
    <n v="43.82"/>
    <n v="4.3899999999999997"/>
    <n v="48.2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3-21T00:00:00"/>
    <d v="1899-12-30T00:35:00"/>
    <m/>
    <x v="0"/>
    <n v="36.369999999999997"/>
    <n v="1.49"/>
    <n v="49.26"/>
    <n v="4.93"/>
    <n v="54.19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3-22T00:00:00"/>
    <d v="1899-12-30T10:05:00"/>
    <m/>
    <x v="0"/>
    <n v="18.03"/>
    <n v="1.49"/>
    <n v="24.42"/>
    <n v="2.4500000000000002"/>
    <n v="26.8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3-26T00:00:00"/>
    <d v="1899-12-30T05:40:00"/>
    <m/>
    <x v="0"/>
    <n v="19.47"/>
    <n v="1.49"/>
    <n v="26.37"/>
    <n v="2.64"/>
    <n v="29.0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3-26T00:00:00"/>
    <d v="1899-12-30T09:35:00"/>
    <m/>
    <x v="0"/>
    <n v="18.87"/>
    <n v="1.49"/>
    <n v="25.56"/>
    <n v="2.56"/>
    <n v="28.1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3-28T00:00:00"/>
    <d v="1899-12-30T06:37:00"/>
    <m/>
    <x v="0"/>
    <n v="18.07"/>
    <n v="1.49"/>
    <n v="24.47"/>
    <n v="2.4500000000000002"/>
    <n v="26.9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3-29T00:00:00"/>
    <d v="1899-12-30T06:24:00"/>
    <m/>
    <x v="0"/>
    <n v="30.46"/>
    <n v="1.49"/>
    <n v="41.26"/>
    <n v="4.13"/>
    <n v="45.39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4-01T00:00:00"/>
    <d v="1899-12-30T00:46:00"/>
    <m/>
    <x v="0"/>
    <n v="35.869999999999997"/>
    <n v="1.49"/>
    <n v="48.59"/>
    <n v="4.8600000000000003"/>
    <n v="53.45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4-03T00:00:00"/>
    <d v="1899-12-30T06:37:00"/>
    <m/>
    <x v="0"/>
    <n v="25.63"/>
    <n v="1.5"/>
    <n v="35"/>
    <n v="3.51"/>
    <n v="38.5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4-08T00:00:00"/>
    <d v="1899-12-30T06:34:00"/>
    <m/>
    <x v="0"/>
    <n v="30.52"/>
    <n v="1.5"/>
    <n v="41.67"/>
    <n v="4.17"/>
    <n v="45.84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4-09T00:00:00"/>
    <d v="1899-12-30T00:59:00"/>
    <m/>
    <x v="0"/>
    <n v="28.01"/>
    <n v="1.5"/>
    <n v="38.25"/>
    <n v="3.83"/>
    <n v="42.08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4-09T00:00:00"/>
    <d v="1899-12-30T06:26:00"/>
    <m/>
    <x v="0"/>
    <n v="34.299999999999997"/>
    <n v="1.5"/>
    <n v="46.84"/>
    <n v="4.6900000000000004"/>
    <n v="51.5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4-11T00:00:00"/>
    <d v="1899-12-30T06:29:00"/>
    <m/>
    <x v="0"/>
    <n v="35.840000000000003"/>
    <n v="1.5"/>
    <n v="48.94"/>
    <n v="4.9000000000000004"/>
    <n v="53.84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4-12T00:00:00"/>
    <d v="1899-12-30T07:07:00"/>
    <m/>
    <x v="0"/>
    <n v="28.65"/>
    <n v="1.5"/>
    <n v="39.119999999999997"/>
    <n v="3.92"/>
    <n v="43.04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4-15T00:00:00"/>
    <d v="1899-12-30T06:29:00"/>
    <m/>
    <x v="0"/>
    <n v="25.73"/>
    <n v="1.5"/>
    <n v="35.14"/>
    <n v="3.52"/>
    <n v="38.65999999999999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4-16T00:00:00"/>
    <d v="1899-12-30T05:36:00"/>
    <m/>
    <x v="0"/>
    <n v="36.57"/>
    <n v="1.5"/>
    <n v="49.94"/>
    <n v="5"/>
    <n v="54.94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4-17T00:00:00"/>
    <d v="1899-12-30T06:38:00"/>
    <m/>
    <x v="0"/>
    <n v="32.1"/>
    <n v="1.5"/>
    <n v="43.83"/>
    <n v="4.3899999999999997"/>
    <n v="48.2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4-24T00:00:00"/>
    <d v="1899-12-30T06:22:00"/>
    <m/>
    <x v="0"/>
    <n v="19.48"/>
    <n v="1.5"/>
    <n v="26.6"/>
    <n v="2.67"/>
    <n v="29.2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4-25T00:00:00"/>
    <d v="1899-12-30T06:17:00"/>
    <m/>
    <x v="0"/>
    <n v="13.27"/>
    <n v="1.5"/>
    <n v="18.12"/>
    <n v="1.82"/>
    <n v="19.94000000000000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4-26T00:00:00"/>
    <d v="1899-12-30T06:31:00"/>
    <m/>
    <x v="0"/>
    <n v="33.700000000000003"/>
    <n v="1.5"/>
    <n v="46.02"/>
    <n v="4.6100000000000003"/>
    <n v="50.6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4-29T00:00:00"/>
    <d v="1899-12-30T06:37:00"/>
    <m/>
    <x v="0"/>
    <n v="13.07"/>
    <n v="1.5"/>
    <n v="17.850000000000001"/>
    <n v="1.79"/>
    <n v="19.64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4-30T00:00:00"/>
    <d v="1899-12-30T06:30:00"/>
    <m/>
    <x v="0"/>
    <n v="35.17"/>
    <n v="1.52"/>
    <n v="48.66"/>
    <n v="4.87"/>
    <n v="53.5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5-01T00:00:00"/>
    <d v="1899-12-30T06:36:00"/>
    <m/>
    <x v="0"/>
    <n v="32.61"/>
    <n v="1.52"/>
    <n v="45.12"/>
    <n v="4.5199999999999996"/>
    <n v="49.64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5-02T00:00:00"/>
    <d v="1899-12-30T06:36:00"/>
    <m/>
    <x v="0"/>
    <n v="28.91"/>
    <n v="1.52"/>
    <n v="40"/>
    <n v="4.01"/>
    <n v="44.0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5-06T00:00:00"/>
    <d v="1899-12-30T06:23:00"/>
    <m/>
    <x v="0"/>
    <n v="27.49"/>
    <n v="1.53"/>
    <n v="38.28"/>
    <n v="3.83"/>
    <n v="42.1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5-07T00:00:00"/>
    <d v="1899-12-30T07:35:00"/>
    <m/>
    <x v="0"/>
    <n v="16.62"/>
    <n v="1.53"/>
    <n v="23.15"/>
    <n v="2.3199999999999998"/>
    <n v="25.4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5-08T00:00:00"/>
    <d v="1899-12-30T07:15:00"/>
    <m/>
    <x v="0"/>
    <n v="28.56"/>
    <n v="1.53"/>
    <n v="39.770000000000003"/>
    <n v="3.98"/>
    <n v="43.75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5-09T00:00:00"/>
    <d v="1899-12-30T07:44:00"/>
    <m/>
    <x v="0"/>
    <n v="27.75"/>
    <n v="1.53"/>
    <n v="38.65"/>
    <n v="3.87"/>
    <n v="42.5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5-10T00:00:00"/>
    <d v="1899-12-30T07:14:00"/>
    <m/>
    <x v="0"/>
    <n v="16.87"/>
    <n v="1.53"/>
    <n v="23.49"/>
    <n v="2.35"/>
    <n v="25.84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5-14T00:00:00"/>
    <d v="1899-12-30T07:10:00"/>
    <m/>
    <x v="0"/>
    <n v="17.03"/>
    <n v="1.53"/>
    <n v="23.72"/>
    <n v="2.38"/>
    <n v="26.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5-15T00:00:00"/>
    <d v="1899-12-30T07:48:00"/>
    <m/>
    <x v="0"/>
    <n v="27.28"/>
    <n v="1.53"/>
    <n v="37.99"/>
    <n v="3.8"/>
    <n v="41.79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5-16T00:00:00"/>
    <d v="1899-12-30T06:31:00"/>
    <m/>
    <x v="0"/>
    <n v="16"/>
    <n v="1.53"/>
    <n v="22.28"/>
    <n v="2.23"/>
    <n v="24.5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5-17T00:00:00"/>
    <d v="1899-12-30T08:04:00"/>
    <m/>
    <x v="0"/>
    <n v="24.04"/>
    <n v="1.53"/>
    <n v="33.479999999999997"/>
    <n v="3.35"/>
    <n v="36.8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5-23T00:00:00"/>
    <d v="1899-12-30T06:24:00"/>
    <m/>
    <x v="0"/>
    <n v="14.22"/>
    <n v="1.5"/>
    <n v="19.420000000000002"/>
    <n v="1.95"/>
    <n v="21.3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5-24T00:00:00"/>
    <d v="1899-12-30T07:54:00"/>
    <m/>
    <x v="0"/>
    <n v="28.31"/>
    <n v="1.5"/>
    <n v="38.65"/>
    <n v="3.87"/>
    <n v="42.5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5-30T00:00:00"/>
    <d v="1899-12-30T08:52:00"/>
    <m/>
    <x v="0"/>
    <n v="28.28"/>
    <n v="1.5"/>
    <n v="38.619999999999997"/>
    <n v="3.87"/>
    <n v="42.49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5-31T00:00:00"/>
    <d v="1899-12-30T07:08:00"/>
    <m/>
    <x v="0"/>
    <n v="22.97"/>
    <n v="1.5"/>
    <n v="31.36"/>
    <n v="3.14"/>
    <n v="34.5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5-31T00:00:00"/>
    <d v="1899-12-30T11:12:00"/>
    <m/>
    <x v="0"/>
    <n v="17.68"/>
    <n v="1.5"/>
    <n v="24.15"/>
    <n v="2.42"/>
    <n v="26.5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6-06T00:00:00"/>
    <d v="1899-12-30T08:27:00"/>
    <m/>
    <x v="0"/>
    <n v="16.21"/>
    <n v="1.5"/>
    <n v="22.14"/>
    <n v="2.2200000000000002"/>
    <n v="24.36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6-07T00:00:00"/>
    <d v="1899-12-30T09:33:00"/>
    <m/>
    <x v="0"/>
    <n v="26.65"/>
    <n v="1.5"/>
    <n v="36.39"/>
    <n v="3.64"/>
    <n v="40.0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6-14T00:00:00"/>
    <d v="1899-12-30T00:47:00"/>
    <m/>
    <x v="0"/>
    <n v="24.38"/>
    <n v="1.5"/>
    <n v="33.29"/>
    <n v="3.33"/>
    <n v="36.61999999999999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6-14T00:00:00"/>
    <d v="1899-12-30T06:31:00"/>
    <m/>
    <x v="0"/>
    <n v="28.8"/>
    <n v="1.5"/>
    <n v="39.33"/>
    <n v="3.94"/>
    <n v="43.2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6-20T00:00:00"/>
    <d v="1899-12-30T10:56:00"/>
    <m/>
    <x v="0"/>
    <n v="8.65"/>
    <n v="1.5"/>
    <n v="11.81"/>
    <n v="1.19"/>
    <n v="1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6-27T00:00:00"/>
    <d v="1899-12-30T09:56:00"/>
    <m/>
    <x v="0"/>
    <n v="20.85"/>
    <n v="1.5"/>
    <n v="28.47"/>
    <n v="2.85"/>
    <n v="31.3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7-04T00:00:00"/>
    <d v="1899-12-30T07:51:00"/>
    <m/>
    <x v="0"/>
    <n v="18.8"/>
    <n v="1.51"/>
    <n v="25.85"/>
    <n v="2.59"/>
    <n v="28.44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7-05T00:00:00"/>
    <d v="1899-12-30T08:21:00"/>
    <m/>
    <x v="0"/>
    <n v="22.83"/>
    <n v="1.51"/>
    <n v="31.38"/>
    <n v="3.14"/>
    <n v="34.52000000000000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7-10T00:00:00"/>
    <d v="1899-12-30T07:26:00"/>
    <m/>
    <x v="0"/>
    <n v="18.920000000000002"/>
    <n v="1.51"/>
    <n v="26.01"/>
    <n v="2.61"/>
    <n v="28.6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7-11T00:00:00"/>
    <d v="1899-12-30T10:19:00"/>
    <m/>
    <x v="0"/>
    <n v="20.059999999999999"/>
    <n v="1.51"/>
    <n v="27.57"/>
    <n v="2.76"/>
    <n v="30.3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7-17T00:00:00"/>
    <d v="1899-12-30T07:05:00"/>
    <m/>
    <x v="0"/>
    <n v="11.4"/>
    <n v="1.52"/>
    <n v="15.77"/>
    <n v="1.58"/>
    <n v="17.35000000000000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7-17T00:00:00"/>
    <d v="1899-12-30T11:52:00"/>
    <m/>
    <x v="0"/>
    <n v="24.28"/>
    <n v="1.52"/>
    <n v="33.590000000000003"/>
    <n v="3.36"/>
    <n v="36.95000000000000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7-18T00:00:00"/>
    <d v="1899-12-30T11:29:00"/>
    <m/>
    <x v="0"/>
    <n v="27.77"/>
    <n v="1.52"/>
    <n v="38.43"/>
    <n v="3.85"/>
    <n v="42.28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7-26T00:00:00"/>
    <d v="1899-12-30T10:08:00"/>
    <m/>
    <x v="0"/>
    <n v="27.38"/>
    <n v="1.52"/>
    <n v="37.880000000000003"/>
    <n v="3.79"/>
    <n v="41.6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8-07T00:00:00"/>
    <d v="1899-12-30T09:36:00"/>
    <m/>
    <x v="0"/>
    <n v="15.43"/>
    <n v="1.5"/>
    <n v="21.07"/>
    <n v="2.11"/>
    <n v="23.18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8-07T00:00:00"/>
    <d v="1899-12-30T13:30:00"/>
    <m/>
    <x v="0"/>
    <n v="21.02"/>
    <n v="1.5"/>
    <n v="28.7"/>
    <n v="2.88"/>
    <n v="31.58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8-22T00:00:00"/>
    <d v="1899-12-30T07:13:00"/>
    <m/>
    <x v="0"/>
    <n v="14.58"/>
    <n v="1.5"/>
    <n v="19.91"/>
    <n v="2"/>
    <n v="21.9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9-06T00:00:00"/>
    <d v="1899-12-30T09:48:00"/>
    <m/>
    <x v="0"/>
    <n v="17.940000000000001"/>
    <n v="1.5"/>
    <n v="24.5"/>
    <n v="2.46"/>
    <n v="26.96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9-09T00:00:00"/>
    <d v="1899-12-30T06:36:00"/>
    <m/>
    <x v="0"/>
    <n v="20.25"/>
    <n v="1.5"/>
    <n v="27.65"/>
    <n v="2.77"/>
    <n v="30.4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9-10T00:00:00"/>
    <d v="1899-12-30T05:39:00"/>
    <m/>
    <x v="0"/>
    <n v="35.85"/>
    <n v="1.5"/>
    <n v="48.95"/>
    <n v="4.9000000000000004"/>
    <n v="53.85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9-10T00:00:00"/>
    <d v="1899-12-30T11:12:00"/>
    <m/>
    <x v="0"/>
    <n v="24.36"/>
    <n v="1.5"/>
    <n v="33.26"/>
    <n v="3.33"/>
    <n v="36.59000000000000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9-12T00:00:00"/>
    <d v="1899-12-30T06:38:00"/>
    <m/>
    <x v="0"/>
    <n v="20.79"/>
    <n v="1.5"/>
    <n v="28.39"/>
    <n v="2.84"/>
    <n v="31.2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9-13T00:00:00"/>
    <d v="1899-12-30T08:03:00"/>
    <m/>
    <x v="0"/>
    <n v="34.270000000000003"/>
    <n v="1.5"/>
    <n v="46.79"/>
    <n v="4.68"/>
    <n v="51.4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9-30T00:00:00"/>
    <d v="1899-12-30T05:56:00"/>
    <m/>
    <x v="0"/>
    <n v="27.89"/>
    <n v="1.55"/>
    <n v="39.35"/>
    <n v="3.94"/>
    <n v="43.29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07T00:00:00"/>
    <d v="1899-12-30T13:05:00"/>
    <m/>
    <x v="0"/>
    <n v="33.61"/>
    <n v="1.55"/>
    <n v="47.42"/>
    <n v="4.75"/>
    <n v="52.1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08T00:00:00"/>
    <d v="1899-12-30T06:23:00"/>
    <m/>
    <x v="0"/>
    <n v="12.33"/>
    <n v="1.55"/>
    <n v="17.399999999999999"/>
    <n v="1.75"/>
    <n v="19.149999999999999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08T00:00:00"/>
    <d v="1899-12-30T11:45:00"/>
    <m/>
    <x v="0"/>
    <n v="27.84"/>
    <n v="1.55"/>
    <n v="39.28"/>
    <n v="3.93"/>
    <n v="43.2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10T00:00:00"/>
    <d v="1899-12-30T09:36:00"/>
    <m/>
    <x v="0"/>
    <n v="18.05"/>
    <n v="1.55"/>
    <n v="25.46"/>
    <n v="2.5499999999999998"/>
    <n v="28.0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11T00:00:00"/>
    <d v="1899-12-30T06:22:00"/>
    <m/>
    <x v="0"/>
    <n v="19.920000000000002"/>
    <n v="1.55"/>
    <n v="28.11"/>
    <n v="2.82"/>
    <n v="30.9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11T00:00:00"/>
    <d v="1899-12-30T13:22:00"/>
    <m/>
    <x v="0"/>
    <n v="21.62"/>
    <n v="1.55"/>
    <n v="30.5"/>
    <n v="3.06"/>
    <n v="33.56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14T00:00:00"/>
    <d v="1899-12-30T06:36:00"/>
    <m/>
    <x v="0"/>
    <n v="27.48"/>
    <n v="1.55"/>
    <n v="38.770000000000003"/>
    <n v="3.88"/>
    <n v="42.65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14T00:00:00"/>
    <d v="1899-12-30T11:50:00"/>
    <m/>
    <x v="0"/>
    <n v="25.36"/>
    <n v="1.55"/>
    <n v="35.78"/>
    <n v="3.58"/>
    <n v="39.36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15T00:00:00"/>
    <d v="1899-12-30T00:28:00"/>
    <m/>
    <x v="0"/>
    <n v="29.6"/>
    <n v="1.55"/>
    <n v="41.76"/>
    <n v="4.18"/>
    <n v="45.94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15T00:00:00"/>
    <d v="1899-12-30T06:16:00"/>
    <m/>
    <x v="0"/>
    <n v="18.559999999999999"/>
    <n v="1.55"/>
    <n v="26.19"/>
    <n v="2.62"/>
    <n v="28.8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17T00:00:00"/>
    <d v="1899-12-30T06:30:00"/>
    <m/>
    <x v="0"/>
    <n v="21.9"/>
    <n v="1.55"/>
    <n v="30.9"/>
    <n v="3.1"/>
    <n v="34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17T00:00:00"/>
    <d v="1899-12-30T13:01:00"/>
    <m/>
    <x v="0"/>
    <n v="35.58"/>
    <n v="1.55"/>
    <n v="50.2"/>
    <n v="5.03"/>
    <n v="55.2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18T00:00:00"/>
    <d v="1899-12-30T11:19:00"/>
    <m/>
    <x v="0"/>
    <n v="27.58"/>
    <n v="1.55"/>
    <n v="38.909999999999997"/>
    <n v="3.9"/>
    <n v="42.8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21T00:00:00"/>
    <d v="1899-12-30T06:39:00"/>
    <m/>
    <x v="0"/>
    <n v="15.22"/>
    <n v="1.55"/>
    <n v="21.47"/>
    <n v="2.15"/>
    <n v="23.6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21T00:00:00"/>
    <d v="1899-12-30T10:37:00"/>
    <m/>
    <x v="0"/>
    <n v="21.64"/>
    <n v="1.55"/>
    <n v="30.54"/>
    <n v="3.06"/>
    <n v="33.6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22T00:00:00"/>
    <d v="1899-12-30T06:16:00"/>
    <m/>
    <x v="0"/>
    <n v="24.93"/>
    <n v="1.55"/>
    <n v="35.17"/>
    <n v="3.52"/>
    <n v="38.69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24T00:00:00"/>
    <d v="1899-12-30T06:26:00"/>
    <m/>
    <x v="0"/>
    <n v="30.58"/>
    <n v="1.55"/>
    <n v="43.15"/>
    <n v="4.32"/>
    <n v="47.4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24T00:00:00"/>
    <d v="1899-12-30T10:28:00"/>
    <m/>
    <x v="0"/>
    <n v="20.41"/>
    <n v="1.55"/>
    <n v="28.8"/>
    <n v="2.89"/>
    <n v="31.69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25T00:00:00"/>
    <d v="1899-12-30T06:05:00"/>
    <m/>
    <x v="0"/>
    <n v="23.62"/>
    <n v="1.55"/>
    <n v="33.33"/>
    <n v="3.34"/>
    <n v="36.6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30T00:00:00"/>
    <d v="1899-12-30T06:08:00"/>
    <m/>
    <x v="0"/>
    <n v="28.58"/>
    <n v="1.55"/>
    <n v="40.33"/>
    <n v="4.04"/>
    <n v="44.3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30T00:00:00"/>
    <d v="1899-12-30T11:14:00"/>
    <m/>
    <x v="0"/>
    <n v="19.28"/>
    <n v="1.55"/>
    <n v="27.2"/>
    <n v="2.73"/>
    <n v="29.9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31T00:00:00"/>
    <d v="1899-12-30T06:28:00"/>
    <m/>
    <x v="0"/>
    <n v="14.62"/>
    <n v="1.55"/>
    <n v="20.63"/>
    <n v="2.0699999999999998"/>
    <n v="22.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01T00:00:00"/>
    <d v="1899-12-30T06:18:00"/>
    <m/>
    <x v="0"/>
    <n v="45.69"/>
    <n v="1.55"/>
    <n v="64.459999999999994"/>
    <n v="6.45"/>
    <n v="70.9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04T00:00:00"/>
    <d v="1899-12-30T06:17:00"/>
    <m/>
    <x v="0"/>
    <n v="24.2"/>
    <n v="1.55"/>
    <n v="34.15"/>
    <n v="3.42"/>
    <n v="37.5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04T00:00:00"/>
    <d v="1899-12-30T10:04:00"/>
    <m/>
    <x v="0"/>
    <n v="21.11"/>
    <n v="1.55"/>
    <n v="29.78"/>
    <n v="2.98"/>
    <n v="32.76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05T00:00:00"/>
    <d v="1899-12-30T06:26:00"/>
    <m/>
    <x v="0"/>
    <n v="27.39"/>
    <n v="1.55"/>
    <n v="38.65"/>
    <n v="3.87"/>
    <n v="42.5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07T00:00:00"/>
    <d v="1899-12-30T05:34:00"/>
    <m/>
    <x v="0"/>
    <n v="16.100000000000001"/>
    <n v="1.55"/>
    <n v="22.72"/>
    <n v="2.2799999999999998"/>
    <n v="25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07T00:00:00"/>
    <d v="1899-12-30T09:33:00"/>
    <m/>
    <x v="0"/>
    <n v="21.58"/>
    <n v="1.55"/>
    <n v="30.45"/>
    <n v="3.05"/>
    <n v="33.5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11T00:00:00"/>
    <d v="1899-12-30T06:17:00"/>
    <m/>
    <x v="0"/>
    <n v="24.91"/>
    <n v="1.55"/>
    <n v="35.15"/>
    <n v="3.52"/>
    <n v="38.6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12T00:00:00"/>
    <d v="1899-12-30T00:57:00"/>
    <m/>
    <x v="0"/>
    <n v="21.72"/>
    <n v="1.55"/>
    <n v="30.65"/>
    <n v="3.07"/>
    <n v="33.7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12T00:00:00"/>
    <d v="1899-12-30T06:25:00"/>
    <m/>
    <x v="0"/>
    <n v="18"/>
    <n v="1.55"/>
    <n v="25.4"/>
    <n v="2.5499999999999998"/>
    <n v="27.95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14T00:00:00"/>
    <d v="1899-12-30T06:19:00"/>
    <m/>
    <x v="0"/>
    <n v="20.59"/>
    <n v="1.55"/>
    <n v="29.05"/>
    <n v="2.91"/>
    <n v="31.96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15T00:00:00"/>
    <d v="1899-12-30T06:28:00"/>
    <m/>
    <x v="0"/>
    <n v="27.07"/>
    <n v="1.55"/>
    <n v="38.19"/>
    <n v="3.82"/>
    <n v="42.0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15T00:00:00"/>
    <d v="1899-12-30T10:18:00"/>
    <m/>
    <x v="0"/>
    <n v="19.13"/>
    <n v="1.55"/>
    <n v="26.99"/>
    <n v="2.7"/>
    <n v="29.69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18T00:00:00"/>
    <d v="1899-12-30T07:02:00"/>
    <m/>
    <x v="0"/>
    <n v="12.47"/>
    <n v="1.55"/>
    <n v="17.59"/>
    <n v="1.76"/>
    <n v="19.35000000000000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19T00:00:00"/>
    <d v="1899-12-30T06:16:00"/>
    <m/>
    <x v="0"/>
    <n v="23.9"/>
    <n v="1.55"/>
    <n v="33.72"/>
    <n v="3.38"/>
    <n v="37.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20T00:00:00"/>
    <d v="1899-12-30T06:31:00"/>
    <m/>
    <x v="0"/>
    <n v="24.6"/>
    <n v="1.55"/>
    <n v="34.71"/>
    <n v="3.48"/>
    <n v="38.19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21T00:00:00"/>
    <d v="1899-12-30T05:36:00"/>
    <m/>
    <x v="0"/>
    <n v="17.98"/>
    <n v="1.55"/>
    <n v="25.36"/>
    <n v="2.54"/>
    <n v="27.9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22T00:00:00"/>
    <d v="1899-12-30T05:48:00"/>
    <m/>
    <x v="0"/>
    <n v="23.56"/>
    <n v="1.55"/>
    <n v="33.25"/>
    <n v="3.33"/>
    <n v="36.58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25T00:00:00"/>
    <d v="1899-12-30T06:35:00"/>
    <m/>
    <x v="0"/>
    <n v="27.59"/>
    <n v="1.55"/>
    <n v="38.93"/>
    <n v="3.9"/>
    <n v="42.8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26T00:00:00"/>
    <d v="1899-12-30T06:34:00"/>
    <m/>
    <x v="0"/>
    <n v="21.01"/>
    <n v="1.55"/>
    <n v="29.65"/>
    <n v="2.97"/>
    <n v="32.61999999999999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27T00:00:00"/>
    <d v="1899-12-30T06:19:00"/>
    <m/>
    <x v="0"/>
    <n v="26.14"/>
    <n v="1.51"/>
    <n v="35.93"/>
    <n v="3.6"/>
    <n v="39.5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28T00:00:00"/>
    <d v="1899-12-30T06:36:00"/>
    <m/>
    <x v="0"/>
    <n v="17.010000000000002"/>
    <n v="1.51"/>
    <n v="23.38"/>
    <n v="2.34"/>
    <n v="25.7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29T00:00:00"/>
    <d v="1899-12-30T06:27:00"/>
    <m/>
    <x v="0"/>
    <n v="15.21"/>
    <n v="1.51"/>
    <n v="20.91"/>
    <n v="2.1"/>
    <n v="23.0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2-04T00:00:00"/>
    <d v="1899-12-30T07:07:00"/>
    <m/>
    <x v="0"/>
    <n v="21.33"/>
    <n v="1.51"/>
    <n v="29.32"/>
    <n v="2.94"/>
    <n v="32.26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2-05T00:00:00"/>
    <d v="1899-12-30T06:39:00"/>
    <m/>
    <x v="0"/>
    <n v="17.059999999999999"/>
    <n v="1.51"/>
    <n v="23.45"/>
    <n v="2.35"/>
    <n v="25.8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2-09T00:00:00"/>
    <d v="1899-12-30T06:23:00"/>
    <m/>
    <x v="0"/>
    <n v="24.19"/>
    <n v="1.51"/>
    <n v="33.25"/>
    <n v="3.33"/>
    <n v="36.58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2-10T00:00:00"/>
    <d v="1899-12-30T06:28:00"/>
    <m/>
    <x v="0"/>
    <n v="24.71"/>
    <n v="1.51"/>
    <n v="33.96"/>
    <n v="3.4"/>
    <n v="37.36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2-12T00:00:00"/>
    <d v="1899-12-30T07:48:00"/>
    <m/>
    <x v="0"/>
    <n v="22.03"/>
    <n v="1.51"/>
    <n v="30.28"/>
    <n v="3.03"/>
    <n v="33.3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2-13T00:00:00"/>
    <d v="1899-12-30T06:36:00"/>
    <m/>
    <x v="0"/>
    <n v="21.64"/>
    <n v="1.51"/>
    <n v="29.75"/>
    <n v="2.98"/>
    <n v="32.72999999999999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2-19T00:00:00"/>
    <d v="1899-12-30T05:21:00"/>
    <m/>
    <x v="0"/>
    <n v="24.68"/>
    <n v="1.51"/>
    <n v="33.93"/>
    <n v="3.4"/>
    <n v="37.33"/>
  </r>
  <r>
    <x v="454"/>
    <s v="ACT TCCS - PTS - City Maintenance - PM - Dickson Depot"/>
    <n v="916998"/>
    <m/>
    <s v="Agricultural"/>
    <m/>
    <m/>
    <s v="KUBOTA"/>
    <s v="LAWN MOWER"/>
    <s v="BARONESS LM2700 REEL MOWER"/>
    <s v="DICKSON WOOLWORTHS S/STN"/>
    <s v="CALTEX Australia - Fuel"/>
    <n v="7071340000000000"/>
    <d v="2019-03-08T00:00:00"/>
    <d v="1899-12-30T11:01:00"/>
    <n v="4604"/>
    <x v="0"/>
    <n v="32.840000000000003"/>
    <n v="1.45"/>
    <n v="43.35"/>
    <n v="4.34"/>
    <n v="47.69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08-20T00:00:00"/>
    <d v="1899-12-30T09:22:00"/>
    <n v="22"/>
    <x v="0"/>
    <n v="119.35"/>
    <n v="1.5"/>
    <n v="162.96"/>
    <n v="16.3"/>
    <n v="179.26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08-28T00:00:00"/>
    <d v="1899-12-30T07:35:00"/>
    <n v="9"/>
    <x v="0"/>
    <n v="61.9"/>
    <n v="1.5"/>
    <n v="84.52"/>
    <n v="8.4600000000000009"/>
    <n v="92.98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08-29T00:00:00"/>
    <d v="1899-12-30T09:54:00"/>
    <n v="12"/>
    <x v="0"/>
    <n v="21.46"/>
    <n v="1.5"/>
    <n v="29.3"/>
    <n v="2.94"/>
    <n v="32.24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09-02T00:00:00"/>
    <d v="1899-12-30T09:54:00"/>
    <n v="17"/>
    <x v="0"/>
    <n v="34.42"/>
    <n v="1.5"/>
    <n v="47"/>
    <n v="4.71"/>
    <n v="51.71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09-04T00:00:00"/>
    <d v="1899-12-30T08:03:00"/>
    <n v="23"/>
    <x v="0"/>
    <n v="50.96"/>
    <n v="1.5"/>
    <n v="69.58"/>
    <n v="6.96"/>
    <n v="76.540000000000006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09-05T00:00:00"/>
    <d v="1899-12-30T09:54:00"/>
    <n v="27"/>
    <x v="0"/>
    <n v="25.59"/>
    <n v="1.5"/>
    <n v="34.950000000000003"/>
    <n v="3.5"/>
    <n v="38.450000000000003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09-12T00:00:00"/>
    <d v="1899-12-30T09:44:00"/>
    <n v="32"/>
    <x v="0"/>
    <n v="42.32"/>
    <n v="1.5"/>
    <n v="57.78"/>
    <n v="5.78"/>
    <n v="63.56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09-18T00:00:00"/>
    <d v="1899-12-30T13:36:00"/>
    <n v="38"/>
    <x v="0"/>
    <n v="46.77"/>
    <n v="1.5"/>
    <n v="63.86"/>
    <n v="6.39"/>
    <n v="70.25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09-26T00:00:00"/>
    <d v="1899-12-30T09:31:00"/>
    <n v="47"/>
    <x v="0"/>
    <n v="55.84"/>
    <n v="1.51"/>
    <n v="76.75"/>
    <n v="7.68"/>
    <n v="84.43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09-27T00:00:00"/>
    <d v="1899-12-30T06:54:00"/>
    <n v="49"/>
    <x v="0"/>
    <n v="24.97"/>
    <n v="1.51"/>
    <n v="34.32"/>
    <n v="3.44"/>
    <n v="37.76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01T00:00:00"/>
    <d v="1899-12-30T07:15:00"/>
    <n v="56"/>
    <x v="0"/>
    <n v="46.63"/>
    <n v="1.51"/>
    <n v="64.09"/>
    <n v="6.41"/>
    <n v="70.5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02T00:00:00"/>
    <d v="1899-12-30T11:46:00"/>
    <n v="62"/>
    <x v="0"/>
    <n v="47.96"/>
    <n v="1.51"/>
    <n v="65.930000000000007"/>
    <n v="6.6"/>
    <n v="72.53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03T00:00:00"/>
    <d v="1899-12-30T14:03:00"/>
    <n v="67"/>
    <x v="0"/>
    <n v="36.869999999999997"/>
    <n v="1.53"/>
    <n v="51.35"/>
    <n v="5.14"/>
    <n v="56.49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08T00:00:00"/>
    <d v="1899-12-30T09:48:00"/>
    <n v="72"/>
    <x v="0"/>
    <n v="38.33"/>
    <n v="1.51"/>
    <n v="52.68"/>
    <n v="5.27"/>
    <n v="57.95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09T00:00:00"/>
    <d v="1899-12-30T09:35:00"/>
    <n v="77"/>
    <x v="0"/>
    <n v="34.700000000000003"/>
    <n v="1.51"/>
    <n v="47.7"/>
    <n v="4.78"/>
    <n v="52.48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10T00:00:00"/>
    <d v="1899-12-30T06:51:00"/>
    <n v="80"/>
    <x v="0"/>
    <n v="28.92"/>
    <n v="1.51"/>
    <n v="39.75"/>
    <n v="3.98"/>
    <n v="43.73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11T00:00:00"/>
    <d v="1899-12-30T07:26:00"/>
    <n v="85"/>
    <x v="0"/>
    <n v="26.26"/>
    <n v="1.51"/>
    <n v="36.1"/>
    <n v="3.62"/>
    <n v="39.72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14T00:00:00"/>
    <d v="1899-12-30T07:15:00"/>
    <n v="89"/>
    <x v="0"/>
    <n v="40.229999999999997"/>
    <n v="1.51"/>
    <n v="55.3"/>
    <n v="5.54"/>
    <n v="60.84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15T00:00:00"/>
    <d v="1899-12-30T06:43:00"/>
    <n v="94"/>
    <x v="0"/>
    <n v="37.86"/>
    <n v="1.51"/>
    <n v="52.04"/>
    <n v="5.21"/>
    <n v="57.25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16T00:00:00"/>
    <d v="1899-12-30T07:21:00"/>
    <n v="98"/>
    <x v="0"/>
    <n v="25.89"/>
    <n v="1.51"/>
    <n v="35.590000000000003"/>
    <n v="3.56"/>
    <n v="39.15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17T00:00:00"/>
    <d v="1899-12-30T07:05:00"/>
    <n v="102"/>
    <x v="0"/>
    <n v="35.58"/>
    <n v="1.51"/>
    <n v="48.91"/>
    <n v="4.9000000000000004"/>
    <n v="53.81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18T00:00:00"/>
    <d v="1899-12-30T07:17:00"/>
    <n v="107"/>
    <x v="0"/>
    <n v="40.32"/>
    <n v="1.51"/>
    <n v="55.42"/>
    <n v="5.55"/>
    <n v="60.97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22T00:00:00"/>
    <d v="1899-12-30T09:08:00"/>
    <n v="111"/>
    <x v="0"/>
    <n v="31.46"/>
    <n v="1.51"/>
    <n v="43.25"/>
    <n v="4.33"/>
    <n v="47.58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23T00:00:00"/>
    <d v="1899-12-30T07:09:00"/>
    <n v="115"/>
    <x v="0"/>
    <n v="27.19"/>
    <n v="1.51"/>
    <n v="37.369999999999997"/>
    <n v="3.74"/>
    <n v="41.11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24T00:00:00"/>
    <d v="1899-12-30T09:17:00"/>
    <n v="120"/>
    <x v="0"/>
    <n v="41.49"/>
    <n v="1.51"/>
    <n v="57.03"/>
    <n v="5.71"/>
    <n v="62.74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28T00:00:00"/>
    <d v="1899-12-30T07:34:00"/>
    <n v="125"/>
    <x v="0"/>
    <n v="31.1"/>
    <n v="1.51"/>
    <n v="42.75"/>
    <n v="4.28"/>
    <n v="47.03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30T00:00:00"/>
    <d v="1899-12-30T07:15:00"/>
    <n v="131"/>
    <x v="0"/>
    <n v="46.3"/>
    <n v="1.51"/>
    <n v="63.65"/>
    <n v="6.37"/>
    <n v="70.02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30T00:00:00"/>
    <d v="1899-12-30T13:29:00"/>
    <n v="136"/>
    <x v="0"/>
    <n v="34.450000000000003"/>
    <n v="1.51"/>
    <n v="47.35"/>
    <n v="4.74"/>
    <n v="52.09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1-01T00:00:00"/>
    <d v="1899-12-30T07:24:00"/>
    <n v="141"/>
    <x v="0"/>
    <n v="40.44"/>
    <n v="1.51"/>
    <n v="55.59"/>
    <n v="5.56"/>
    <n v="61.15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1-04T00:00:00"/>
    <d v="1899-12-30T11:02:00"/>
    <n v="144"/>
    <x v="0"/>
    <n v="26.52"/>
    <n v="1.51"/>
    <n v="36.450000000000003"/>
    <n v="3.65"/>
    <n v="40.1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1-06T00:00:00"/>
    <d v="1899-12-30T07:23:00"/>
    <n v="148"/>
    <x v="0"/>
    <n v="26.62"/>
    <n v="1.51"/>
    <n v="36.590000000000003"/>
    <n v="3.66"/>
    <n v="40.25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1-06T00:00:00"/>
    <d v="1899-12-30T13:49:00"/>
    <n v="153"/>
    <x v="0"/>
    <n v="36.200000000000003"/>
    <n v="1.51"/>
    <n v="49.75"/>
    <n v="4.9800000000000004"/>
    <n v="54.73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1-08T00:00:00"/>
    <d v="1899-12-30T07:05:00"/>
    <n v="158"/>
    <x v="0"/>
    <n v="32.51"/>
    <n v="1.51"/>
    <n v="44.69"/>
    <n v="4.47"/>
    <n v="49.16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1-11T00:00:00"/>
    <d v="1899-12-30T07:37:00"/>
    <n v="161"/>
    <x v="0"/>
    <n v="30.69"/>
    <n v="1.51"/>
    <n v="42.18"/>
    <n v="4.22"/>
    <n v="46.4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1-13T00:00:00"/>
    <d v="1899-12-30T07:43:00"/>
    <n v="166"/>
    <x v="0"/>
    <n v="37.36"/>
    <n v="1.51"/>
    <n v="51.35"/>
    <n v="5.14"/>
    <n v="56.49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1-13T00:00:00"/>
    <d v="1899-12-30T13:55:00"/>
    <n v="169"/>
    <x v="0"/>
    <n v="24.67"/>
    <n v="1.51"/>
    <n v="33.909999999999997"/>
    <n v="3.4"/>
    <n v="37.31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1-15T00:00:00"/>
    <d v="1899-12-30T10:10:00"/>
    <n v="173"/>
    <x v="0"/>
    <n v="20.37"/>
    <n v="1.51"/>
    <n v="28"/>
    <n v="2.81"/>
    <n v="30.81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1-20T00:00:00"/>
    <d v="1899-12-30T07:16:00"/>
    <n v="178"/>
    <x v="0"/>
    <n v="38.880000000000003"/>
    <n v="1.51"/>
    <n v="53.45"/>
    <n v="5.35"/>
    <n v="58.8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1-25T00:00:00"/>
    <d v="1899-12-30T07:41:00"/>
    <n v="181"/>
    <x v="0"/>
    <n v="25.92"/>
    <n v="1.51"/>
    <n v="35.630000000000003"/>
    <n v="3.57"/>
    <n v="39.200000000000003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1-28T00:00:00"/>
    <d v="1899-12-30T09:52:00"/>
    <n v="186"/>
    <x v="0"/>
    <n v="36.18"/>
    <n v="1.51"/>
    <n v="49.73"/>
    <n v="4.9800000000000004"/>
    <n v="54.71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2-03T00:00:00"/>
    <d v="1899-12-30T08:53:00"/>
    <n v="188"/>
    <x v="0"/>
    <n v="16.079999999999998"/>
    <n v="1.51"/>
    <n v="22.1"/>
    <n v="2.2200000000000002"/>
    <n v="24.32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2-09T00:00:00"/>
    <d v="1899-12-30T07:31:00"/>
    <n v="194"/>
    <x v="0"/>
    <n v="44.04"/>
    <n v="1.53"/>
    <n v="61.34"/>
    <n v="6.14"/>
    <n v="67.48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09-19T00:00:00"/>
    <d v="1899-12-30T09:50:00"/>
    <n v="7"/>
    <x v="0"/>
    <n v="47.23"/>
    <n v="1.5"/>
    <n v="64.489999999999995"/>
    <n v="6.45"/>
    <n v="70.94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0-09T00:00:00"/>
    <d v="1899-12-30T07:16:00"/>
    <m/>
    <x v="0"/>
    <n v="20.62"/>
    <n v="1.51"/>
    <n v="28.35"/>
    <n v="2.84"/>
    <n v="31.19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0-10T00:00:00"/>
    <d v="1899-12-30T08:53:00"/>
    <m/>
    <x v="0"/>
    <n v="20.420000000000002"/>
    <n v="1.51"/>
    <n v="28.07"/>
    <n v="2.81"/>
    <n v="30.88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0-11T00:00:00"/>
    <d v="1899-12-30T07:26:00"/>
    <m/>
    <x v="0"/>
    <n v="16.239999999999998"/>
    <n v="1.51"/>
    <n v="22.32"/>
    <n v="2.2400000000000002"/>
    <n v="24.56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0-14T00:00:00"/>
    <d v="1899-12-30T06:58:00"/>
    <m/>
    <x v="0"/>
    <n v="17.920000000000002"/>
    <n v="1.51"/>
    <n v="24.64"/>
    <n v="2.4700000000000002"/>
    <n v="27.11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0-15T00:00:00"/>
    <d v="1899-12-30T06:52:00"/>
    <m/>
    <x v="0"/>
    <n v="23.68"/>
    <n v="1.51"/>
    <n v="32.549999999999997"/>
    <n v="3.26"/>
    <n v="35.81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0-16T00:00:00"/>
    <d v="1899-12-30T07:20:00"/>
    <m/>
    <x v="0"/>
    <n v="25.02"/>
    <n v="1.51"/>
    <n v="34.39"/>
    <n v="3.44"/>
    <n v="37.83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0-17T00:00:00"/>
    <d v="1899-12-30T07:02:00"/>
    <m/>
    <x v="0"/>
    <n v="11.31"/>
    <n v="1.51"/>
    <n v="15.55"/>
    <n v="1.56"/>
    <n v="17.11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0-18T00:00:00"/>
    <d v="1899-12-30T07:17:00"/>
    <m/>
    <x v="0"/>
    <n v="20.6"/>
    <n v="1.51"/>
    <n v="28.32"/>
    <n v="2.84"/>
    <n v="31.16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0-22T00:00:00"/>
    <d v="1899-12-30T07:02:00"/>
    <m/>
    <x v="0"/>
    <n v="17.03"/>
    <n v="1.51"/>
    <n v="23.41"/>
    <n v="2.35"/>
    <n v="25.76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0-23T00:00:00"/>
    <d v="1899-12-30T07:08:00"/>
    <m/>
    <x v="0"/>
    <n v="19.47"/>
    <n v="1.51"/>
    <n v="26.76"/>
    <n v="2.68"/>
    <n v="29.44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0-25T00:00:00"/>
    <d v="1899-12-30T07:20:00"/>
    <m/>
    <x v="0"/>
    <n v="26.2"/>
    <n v="1.51"/>
    <n v="36.01"/>
    <n v="3.61"/>
    <n v="39.619999999999997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0-29T00:00:00"/>
    <d v="1899-12-30T08:46:00"/>
    <m/>
    <x v="0"/>
    <n v="22.83"/>
    <n v="1.51"/>
    <n v="31.38"/>
    <n v="3.14"/>
    <n v="34.520000000000003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0-30T00:00:00"/>
    <d v="1899-12-30T07:14:00"/>
    <m/>
    <x v="0"/>
    <n v="14.65"/>
    <n v="1.51"/>
    <n v="20.14"/>
    <n v="2.02"/>
    <n v="22.16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0-30T00:00:00"/>
    <d v="1899-12-30T13:29:00"/>
    <m/>
    <x v="0"/>
    <n v="11.52"/>
    <n v="1.51"/>
    <n v="15.84"/>
    <n v="1.59"/>
    <n v="17.43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1-01T00:00:00"/>
    <d v="1899-12-30T07:17:00"/>
    <m/>
    <x v="0"/>
    <n v="24.34"/>
    <n v="1.51"/>
    <n v="33.450000000000003"/>
    <n v="3.35"/>
    <n v="36.799999999999997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1-05T00:00:00"/>
    <d v="1899-12-30T11:52:00"/>
    <m/>
    <x v="0"/>
    <n v="32.090000000000003"/>
    <n v="1.51"/>
    <n v="44.11"/>
    <n v="4.42"/>
    <n v="48.53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1-06T00:00:00"/>
    <d v="1899-12-30T07:20:00"/>
    <m/>
    <x v="0"/>
    <n v="7.81"/>
    <n v="1.51"/>
    <n v="10.75"/>
    <n v="1.08"/>
    <n v="11.83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1-07T00:00:00"/>
    <d v="1899-12-30T06:56:00"/>
    <m/>
    <x v="0"/>
    <n v="17.37"/>
    <n v="1.51"/>
    <n v="23.87"/>
    <n v="2.39"/>
    <n v="26.26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1-08T00:00:00"/>
    <d v="1899-12-30T07:03:00"/>
    <m/>
    <x v="0"/>
    <n v="15.74"/>
    <n v="1.51"/>
    <n v="21.64"/>
    <n v="2.17"/>
    <n v="23.81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1-11T00:00:00"/>
    <d v="1899-12-30T07:36:00"/>
    <m/>
    <x v="0"/>
    <n v="15.46"/>
    <n v="1.51"/>
    <n v="21.25"/>
    <n v="2.13"/>
    <n v="23.38"/>
  </r>
  <r>
    <x v="457"/>
    <s v="ACT TCCS - PTS - City Maintenance - PM - Dickson Depot"/>
    <n v="946926"/>
    <m/>
    <s v="Agricultural"/>
    <m/>
    <m/>
    <s v="KUBOTA"/>
    <s v="LAWN MOWER"/>
    <s v="F3690 3.6D 4x4 Front Mounted Lawn Mower"/>
    <s v="CALTEX BRADDON STAR MART"/>
    <s v="CALTEX Australia - Fuel"/>
    <n v="7071340000000000"/>
    <d v="2019-11-11T00:00:00"/>
    <d v="1899-12-30T13:57:00"/>
    <n v="67"/>
    <x v="0"/>
    <n v="8.81"/>
    <n v="1.55"/>
    <n v="12.43"/>
    <n v="1.25"/>
    <n v="13.68"/>
  </r>
  <r>
    <x v="457"/>
    <s v="ACT TCCS - PTS - City Maintenance - PM - Dickson Depot"/>
    <n v="946926"/>
    <m/>
    <s v="Agricultural"/>
    <m/>
    <m/>
    <s v="KUBOTA"/>
    <s v="LAWN MOWER"/>
    <s v="F3690 3.6D 4x4 Front Mounted Lawn Mower"/>
    <s v="EG FUELCO 1566 DICKSON"/>
    <s v="CALTEX Australia - Fuel"/>
    <n v="7071340000000000"/>
    <d v="2019-10-10T00:00:00"/>
    <d v="1899-12-30T13:04:00"/>
    <m/>
    <x v="0"/>
    <n v="30.3"/>
    <n v="1.51"/>
    <n v="41.65"/>
    <n v="4.17"/>
    <n v="45.82"/>
  </r>
  <r>
    <x v="457"/>
    <s v="ACT TCCS - PTS - City Maintenance - PM - Dickson Depot"/>
    <n v="946926"/>
    <m/>
    <s v="Agricultural"/>
    <m/>
    <m/>
    <s v="KUBOTA"/>
    <s v="LAWN MOWER"/>
    <s v="F3690 3.6D 4x4 Front Mounted Lawn Mower"/>
    <s v="EG FUELCO 1566 DICKSON"/>
    <s v="CALTEX Australia - Fuel"/>
    <n v="7071340000000000"/>
    <d v="2019-10-15T00:00:00"/>
    <d v="1899-12-30T06:53:00"/>
    <n v="7"/>
    <x v="0"/>
    <n v="26.84"/>
    <n v="1.51"/>
    <n v="36.89"/>
    <n v="3.69"/>
    <n v="40.58"/>
  </r>
  <r>
    <x v="457"/>
    <s v="ACT TCCS - PTS - City Maintenance - PM - Dickson Depot"/>
    <n v="946926"/>
    <m/>
    <s v="Agricultural"/>
    <m/>
    <m/>
    <s v="KUBOTA"/>
    <s v="LAWN MOWER"/>
    <s v="F3690 3.6D 4x4 Front Mounted Lawn Mower"/>
    <s v="EG FUELCO 1566 DICKSON"/>
    <s v="CALTEX Australia - Fuel"/>
    <n v="7071340000000000"/>
    <d v="2019-10-16T00:00:00"/>
    <d v="1899-12-30T07:20:00"/>
    <n v="12"/>
    <x v="0"/>
    <n v="21.48"/>
    <n v="1.51"/>
    <n v="29.53"/>
    <n v="2.96"/>
    <n v="32.49"/>
  </r>
  <r>
    <x v="457"/>
    <s v="ACT TCCS - PTS - City Maintenance - PM - Dickson Depot"/>
    <n v="946926"/>
    <m/>
    <s v="Agricultural"/>
    <m/>
    <m/>
    <s v="KUBOTA"/>
    <s v="LAWN MOWER"/>
    <s v="F3690 3.6D 4x4 Front Mounted Lawn Mower"/>
    <s v="EG FUELCO 1566 DICKSON"/>
    <s v="CALTEX Australia - Fuel"/>
    <n v="7071340000000000"/>
    <d v="2019-10-17T00:00:00"/>
    <d v="1899-12-30T07:03:00"/>
    <m/>
    <x v="0"/>
    <n v="18.46"/>
    <n v="1.51"/>
    <n v="25.37"/>
    <n v="2.54"/>
    <n v="27.91"/>
  </r>
  <r>
    <x v="457"/>
    <s v="ACT TCCS - PTS - City Maintenance - PM - Dickson Depot"/>
    <n v="946926"/>
    <m/>
    <s v="Agricultural"/>
    <m/>
    <m/>
    <s v="KUBOTA"/>
    <s v="LAWN MOWER"/>
    <s v="F3690 3.6D 4x4 Front Mounted Lawn Mower"/>
    <s v="EG FUELCO 1566 DICKSON"/>
    <s v="CALTEX Australia - Fuel"/>
    <n v="7071340000000000"/>
    <d v="2019-10-18T00:00:00"/>
    <d v="1899-12-30T07:15:00"/>
    <m/>
    <x v="0"/>
    <n v="20.75"/>
    <n v="1.51"/>
    <n v="28.52"/>
    <n v="2.86"/>
    <n v="31.38"/>
  </r>
  <r>
    <x v="457"/>
    <s v="ACT TCCS - PTS - City Maintenance - PM - Dickson Depot"/>
    <n v="946926"/>
    <m/>
    <s v="Agricultural"/>
    <m/>
    <m/>
    <s v="KUBOTA"/>
    <s v="LAWN MOWER"/>
    <s v="F3690 3.6D 4x4 Front Mounted Lawn Mower"/>
    <s v="EG FUELCO 1566 DICKSON"/>
    <s v="CALTEX Australia - Fuel"/>
    <n v="7071340000000000"/>
    <d v="2019-10-22T00:00:00"/>
    <d v="1899-12-30T07:01:00"/>
    <n v="26"/>
    <x v="0"/>
    <n v="14.89"/>
    <n v="1.51"/>
    <n v="20.46"/>
    <n v="2.0499999999999998"/>
    <n v="22.51"/>
  </r>
  <r>
    <x v="457"/>
    <s v="ACT TCCS - PTS - City Maintenance - PM - Dickson Depot"/>
    <n v="946926"/>
    <m/>
    <s v="Agricultural"/>
    <m/>
    <m/>
    <s v="KUBOTA"/>
    <s v="LAWN MOWER"/>
    <s v="F3690 3.6D 4x4 Front Mounted Lawn Mower"/>
    <s v="EG FUELCO 1566 DICKSON"/>
    <s v="CALTEX Australia - Fuel"/>
    <n v="7071340000000000"/>
    <d v="2019-10-23T00:00:00"/>
    <d v="1899-12-30T07:09:00"/>
    <m/>
    <x v="0"/>
    <n v="19.05"/>
    <n v="1.51"/>
    <n v="26.18"/>
    <n v="2.62"/>
    <n v="28.8"/>
  </r>
  <r>
    <x v="457"/>
    <s v="ACT TCCS - PTS - City Maintenance - PM - Dickson Depot"/>
    <n v="946926"/>
    <m/>
    <s v="Agricultural"/>
    <m/>
    <m/>
    <s v="KUBOTA"/>
    <s v="LAWN MOWER"/>
    <s v="F3690 3.6D 4x4 Front Mounted Lawn Mower"/>
    <s v="EG FUELCO 1566 DICKSON"/>
    <s v="CALTEX Australia - Fuel"/>
    <n v="7071340000000000"/>
    <d v="2019-10-25T00:00:00"/>
    <d v="1899-12-30T07:21:00"/>
    <m/>
    <x v="0"/>
    <n v="19.559999999999999"/>
    <n v="1.51"/>
    <n v="26.88"/>
    <n v="2.69"/>
    <n v="29.57"/>
  </r>
  <r>
    <x v="457"/>
    <s v="ACT TCCS - PTS - City Maintenance - PM - Dickson Depot"/>
    <n v="946926"/>
    <m/>
    <s v="Agricultural"/>
    <m/>
    <m/>
    <s v="KUBOTA"/>
    <s v="LAWN MOWER"/>
    <s v="F3690 3.6D 4x4 Front Mounted Lawn Mower"/>
    <s v="EG FUELCO 1566 DICKSON"/>
    <s v="CALTEX Australia - Fuel"/>
    <n v="7071340000000000"/>
    <d v="2019-10-30T00:00:00"/>
    <d v="1899-12-30T07:13:00"/>
    <m/>
    <x v="0"/>
    <n v="22.63"/>
    <n v="1.51"/>
    <n v="31.11"/>
    <n v="3.12"/>
    <n v="34.229999999999997"/>
  </r>
  <r>
    <x v="457"/>
    <s v="ACT TCCS - PTS - City Maintenance - PM - Dickson Depot"/>
    <n v="946926"/>
    <m/>
    <s v="Agricultural"/>
    <m/>
    <m/>
    <s v="KUBOTA"/>
    <s v="LAWN MOWER"/>
    <s v="F3690 3.6D 4x4 Front Mounted Lawn Mower"/>
    <s v="EG FUELCO 1566 DICKSON"/>
    <s v="CALTEX Australia - Fuel"/>
    <n v="7071340000000000"/>
    <d v="2019-10-30T00:00:00"/>
    <d v="1899-12-30T13:29:00"/>
    <m/>
    <x v="0"/>
    <n v="15.29"/>
    <n v="1.51"/>
    <n v="21.02"/>
    <n v="2.11"/>
    <n v="23.13"/>
  </r>
  <r>
    <x v="457"/>
    <s v="ACT TCCS - PTS - City Maintenance - PM - Dickson Depot"/>
    <n v="946926"/>
    <m/>
    <s v="Agricultural"/>
    <m/>
    <m/>
    <s v="KUBOTA"/>
    <s v="LAWN MOWER"/>
    <s v="F3690 3.6D 4x4 Front Mounted Lawn Mower"/>
    <s v="EG FUELCO 1566 DICKSON"/>
    <s v="CALTEX Australia - Fuel"/>
    <n v="7071340000000000"/>
    <d v="2019-11-01T00:00:00"/>
    <d v="1899-12-30T07:18:00"/>
    <n v="52"/>
    <x v="0"/>
    <n v="17.86"/>
    <n v="1.51"/>
    <n v="24.55"/>
    <n v="2.46"/>
    <n v="27.01"/>
  </r>
  <r>
    <x v="457"/>
    <s v="ACT TCCS - PTS - City Maintenance - PM - Dickson Depot"/>
    <n v="946926"/>
    <m/>
    <s v="Agricultural"/>
    <m/>
    <m/>
    <s v="KUBOTA"/>
    <s v="LAWN MOWER"/>
    <s v="F3690 3.6D 4x4 Front Mounted Lawn Mower"/>
    <s v="EG FUELCO 1566 DICKSON"/>
    <s v="CALTEX Australia - Fuel"/>
    <n v="7071340000000000"/>
    <d v="2019-11-06T00:00:00"/>
    <d v="1899-12-30T07:20:00"/>
    <n v="52"/>
    <x v="0"/>
    <n v="13.69"/>
    <n v="1.51"/>
    <n v="18.82"/>
    <n v="1.89"/>
    <n v="20.71"/>
  </r>
  <r>
    <x v="457"/>
    <s v="ACT TCCS - PTS - City Maintenance - PM - Dickson Depot"/>
    <n v="946926"/>
    <m/>
    <s v="Agricultural"/>
    <m/>
    <m/>
    <s v="KUBOTA"/>
    <s v="LAWN MOWER"/>
    <s v="F3690 3.6D 4x4 Front Mounted Lawn Mower"/>
    <s v="EG FUELCO 1566 DICKSON"/>
    <s v="CALTEX Australia - Fuel"/>
    <n v="7071340000000000"/>
    <d v="2019-11-07T00:00:00"/>
    <d v="1899-12-30T06:56:00"/>
    <m/>
    <x v="0"/>
    <n v="14.94"/>
    <n v="1.51"/>
    <n v="20.54"/>
    <n v="2.06"/>
    <n v="22.6"/>
  </r>
  <r>
    <x v="457"/>
    <s v="ACT TCCS - PTS - City Maintenance - PM - Dickson Depot"/>
    <n v="946926"/>
    <m/>
    <s v="Agricultural"/>
    <m/>
    <m/>
    <s v="KUBOTA"/>
    <s v="LAWN MOWER"/>
    <s v="F3690 3.6D 4x4 Front Mounted Lawn Mower"/>
    <s v="EG FUELCO 1566 DICKSON"/>
    <s v="CALTEX Australia - Fuel"/>
    <n v="7071340000000000"/>
    <d v="2019-11-08T00:00:00"/>
    <d v="1899-12-30T07:04:00"/>
    <n v="57"/>
    <x v="0"/>
    <n v="17.54"/>
    <n v="1.51"/>
    <n v="24.11"/>
    <n v="2.42"/>
    <n v="26.53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08-15T00:00:00"/>
    <d v="1899-12-30T09:00:00"/>
    <m/>
    <x v="0"/>
    <n v="52.67"/>
    <n v="1.5"/>
    <n v="71.92"/>
    <n v="7.2"/>
    <n v="79.12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08-16T00:00:00"/>
    <d v="1899-12-30T09:20:00"/>
    <n v="6049"/>
    <x v="0"/>
    <n v="20.059999999999999"/>
    <n v="1.5"/>
    <n v="27.39"/>
    <n v="2.74"/>
    <n v="30.13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08-29T00:00:00"/>
    <d v="1899-12-30T09:55:00"/>
    <m/>
    <x v="0"/>
    <n v="44.59"/>
    <n v="1.5"/>
    <n v="60.88"/>
    <n v="6.09"/>
    <n v="66.97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09-02T00:00:00"/>
    <d v="1899-12-30T09:53:00"/>
    <m/>
    <x v="0"/>
    <n v="23.6"/>
    <n v="1.5"/>
    <n v="32.229999999999997"/>
    <n v="3.23"/>
    <n v="35.46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09-04T00:00:00"/>
    <d v="1899-12-30T09:46:00"/>
    <m/>
    <x v="0"/>
    <n v="30.44"/>
    <n v="1.5"/>
    <n v="41.56"/>
    <n v="4.16"/>
    <n v="45.72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09-12T00:00:00"/>
    <d v="1899-12-30T09:43:00"/>
    <m/>
    <x v="0"/>
    <n v="43.13"/>
    <n v="1.5"/>
    <n v="58.89"/>
    <n v="5.89"/>
    <n v="64.78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09-18T00:00:00"/>
    <d v="1899-12-30T14:02:00"/>
    <m/>
    <x v="0"/>
    <n v="30.68"/>
    <n v="1.5"/>
    <n v="41.89"/>
    <n v="4.1900000000000004"/>
    <n v="46.08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09-26T00:00:00"/>
    <d v="1899-12-30T09:30:00"/>
    <n v="49"/>
    <x v="0"/>
    <n v="51.26"/>
    <n v="1.51"/>
    <n v="70.459999999999994"/>
    <n v="7.05"/>
    <n v="77.510000000000005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0-02T00:00:00"/>
    <d v="1899-12-30T07:05:00"/>
    <m/>
    <x v="0"/>
    <n v="50.95"/>
    <n v="1.51"/>
    <n v="70.040000000000006"/>
    <n v="7.01"/>
    <n v="77.05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0-03T00:00:00"/>
    <d v="1899-12-30T07:23:00"/>
    <m/>
    <x v="0"/>
    <n v="31.99"/>
    <n v="1.51"/>
    <n v="43.97"/>
    <n v="4.4000000000000004"/>
    <n v="48.37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0-04T00:00:00"/>
    <d v="1899-12-30T07:24:00"/>
    <m/>
    <x v="0"/>
    <n v="35.82"/>
    <n v="1.53"/>
    <n v="49.89"/>
    <n v="4.99"/>
    <n v="54.88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0-09T00:00:00"/>
    <d v="1899-12-30T07:14:00"/>
    <m/>
    <x v="0"/>
    <n v="38.94"/>
    <n v="1.51"/>
    <n v="53.53"/>
    <n v="5.36"/>
    <n v="58.89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0-09T00:00:00"/>
    <d v="1899-12-30T13:59:00"/>
    <m/>
    <x v="0"/>
    <n v="28.13"/>
    <n v="1.51"/>
    <n v="38.659999999999997"/>
    <n v="3.87"/>
    <n v="42.53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0-11T00:00:00"/>
    <d v="1899-12-30T07:26:00"/>
    <m/>
    <x v="0"/>
    <n v="15.74"/>
    <n v="1.51"/>
    <n v="21.64"/>
    <n v="2.17"/>
    <n v="23.81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0-15T00:00:00"/>
    <d v="1899-12-30T06:44:00"/>
    <m/>
    <x v="0"/>
    <n v="39.42"/>
    <n v="1.51"/>
    <n v="54.18"/>
    <n v="5.42"/>
    <n v="59.6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0-16T00:00:00"/>
    <d v="1899-12-30T07:19:00"/>
    <m/>
    <x v="0"/>
    <n v="21.83"/>
    <n v="1.51"/>
    <n v="30.01"/>
    <n v="3.01"/>
    <n v="33.020000000000003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0-17T00:00:00"/>
    <d v="1899-12-30T07:07:00"/>
    <m/>
    <x v="0"/>
    <n v="23.46"/>
    <n v="1.51"/>
    <n v="32.25"/>
    <n v="3.23"/>
    <n v="35.479999999999997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0-18T00:00:00"/>
    <d v="1899-12-30T07:18:00"/>
    <n v="6094"/>
    <x v="0"/>
    <n v="25.44"/>
    <n v="1.51"/>
    <n v="34.97"/>
    <n v="3.5"/>
    <n v="38.47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0-22T00:00:00"/>
    <d v="1899-12-30T09:07:00"/>
    <m/>
    <x v="0"/>
    <n v="18.399999999999999"/>
    <n v="1.51"/>
    <n v="25.29"/>
    <n v="2.5299999999999998"/>
    <n v="27.82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0-23T00:00:00"/>
    <d v="1899-12-30T07:08:00"/>
    <m/>
    <x v="0"/>
    <n v="19.149999999999999"/>
    <n v="1.51"/>
    <n v="26.32"/>
    <n v="2.64"/>
    <n v="28.96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0-25T00:00:00"/>
    <d v="1899-12-30T07:21:00"/>
    <m/>
    <x v="0"/>
    <n v="37.630000000000003"/>
    <n v="1.51"/>
    <n v="51.73"/>
    <n v="5.18"/>
    <n v="56.91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0-30T00:00:00"/>
    <d v="1899-12-30T07:14:00"/>
    <n v="6094"/>
    <x v="0"/>
    <n v="48.79"/>
    <n v="1.51"/>
    <n v="67.06"/>
    <n v="6.71"/>
    <n v="73.77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0-30T00:00:00"/>
    <d v="1899-12-30T13:27:00"/>
    <m/>
    <x v="0"/>
    <n v="23.96"/>
    <n v="1.51"/>
    <n v="32.94"/>
    <n v="3.3"/>
    <n v="36.24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1-01T00:00:00"/>
    <d v="1899-12-30T07:18:00"/>
    <m/>
    <x v="0"/>
    <n v="25.25"/>
    <n v="1.51"/>
    <n v="34.71"/>
    <n v="3.48"/>
    <n v="38.19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1-06T00:00:00"/>
    <d v="1899-12-30T14:02:00"/>
    <m/>
    <x v="0"/>
    <n v="34.36"/>
    <n v="1.51"/>
    <n v="47.23"/>
    <n v="4.7300000000000004"/>
    <n v="51.96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1-08T00:00:00"/>
    <d v="1899-12-30T07:06:00"/>
    <m/>
    <x v="0"/>
    <n v="24.87"/>
    <n v="1.51"/>
    <n v="34.18"/>
    <n v="3.42"/>
    <n v="37.6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1-11T00:00:00"/>
    <d v="1899-12-30T07:37:00"/>
    <n v="150"/>
    <x v="0"/>
    <n v="17.989999999999998"/>
    <n v="1.51"/>
    <n v="24.73"/>
    <n v="2.48"/>
    <n v="27.21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1-13T00:00:00"/>
    <d v="1899-12-30T07:43:00"/>
    <m/>
    <x v="0"/>
    <n v="21.12"/>
    <n v="1.51"/>
    <n v="29.03"/>
    <n v="2.91"/>
    <n v="31.94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1-15T00:00:00"/>
    <d v="1899-12-30T14:23:00"/>
    <m/>
    <x v="0"/>
    <n v="16.04"/>
    <n v="1.51"/>
    <n v="22.05"/>
    <n v="2.21"/>
    <n v="24.26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1-25T00:00:00"/>
    <d v="1899-12-30T07:29:00"/>
    <n v="6094"/>
    <x v="0"/>
    <n v="36.08"/>
    <n v="1.51"/>
    <n v="49.59"/>
    <n v="4.96"/>
    <n v="54.55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2-03T00:00:00"/>
    <d v="1899-12-30T08:54:00"/>
    <m/>
    <x v="0"/>
    <n v="37.61"/>
    <n v="1.51"/>
    <n v="51.7"/>
    <n v="5.18"/>
    <n v="56.88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2-16T00:00:00"/>
    <d v="1899-12-30T07:36:00"/>
    <m/>
    <x v="0"/>
    <n v="39.25"/>
    <n v="1.53"/>
    <n v="54.66"/>
    <n v="5.47"/>
    <n v="60.13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1-14T00:00:00"/>
    <d v="1899-12-30T15:41:00"/>
    <n v="71695"/>
    <x v="1"/>
    <n v="47.98"/>
    <n v="1.41"/>
    <n v="61.59"/>
    <n v="6.16"/>
    <n v="67.75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2-11T00:00:00"/>
    <d v="1899-12-30T19:47:00"/>
    <n v="72903"/>
    <x v="1"/>
    <n v="46.51"/>
    <n v="1.37"/>
    <n v="58.01"/>
    <n v="5.81"/>
    <n v="63.82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2-17T00:00:00"/>
    <d v="1899-12-30T17:33:00"/>
    <n v="73206"/>
    <x v="1"/>
    <n v="42.89"/>
    <n v="1.35"/>
    <n v="52.72"/>
    <n v="5.28"/>
    <n v="58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2-20T00:00:00"/>
    <d v="1899-12-30T19:43:00"/>
    <n v="73439"/>
    <x v="1"/>
    <n v="41.46"/>
    <n v="1.35"/>
    <n v="50.95"/>
    <n v="5.0999999999999996"/>
    <n v="56.05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3-07T00:00:00"/>
    <d v="1899-12-30T19:40:00"/>
    <n v="74329"/>
    <x v="1"/>
    <n v="38.159999999999997"/>
    <n v="1.34"/>
    <n v="46.55"/>
    <n v="4.66"/>
    <n v="51.21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3-20T00:00:00"/>
    <d v="1899-12-30T19:58:00"/>
    <n v="74858"/>
    <x v="1"/>
    <n v="37.26"/>
    <n v="1.34"/>
    <n v="45.45"/>
    <n v="4.55"/>
    <n v="50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3-25T00:00:00"/>
    <d v="1899-12-30T19:47:00"/>
    <n v="75050"/>
    <x v="1"/>
    <n v="29.3"/>
    <n v="1.34"/>
    <n v="35.75"/>
    <n v="3.58"/>
    <n v="39.33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4-04T00:00:00"/>
    <d v="1899-12-30T17:32:00"/>
    <n v="75584"/>
    <x v="1"/>
    <n v="43.72"/>
    <n v="1.36"/>
    <n v="54.14"/>
    <n v="5.42"/>
    <n v="59.56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4-09T00:00:00"/>
    <d v="1899-12-30T19:10:00"/>
    <n v="75780"/>
    <x v="1"/>
    <n v="35.630000000000003"/>
    <n v="1.36"/>
    <n v="44.12"/>
    <n v="4.42"/>
    <n v="48.54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4-15T00:00:00"/>
    <d v="1899-12-30T19:36:00"/>
    <n v="75993"/>
    <x v="1"/>
    <n v="31.94"/>
    <n v="1.36"/>
    <n v="39.549999999999997"/>
    <n v="3.96"/>
    <n v="43.51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5-13T00:00:00"/>
    <d v="1899-12-30T16:45:00"/>
    <n v="77027"/>
    <x v="1"/>
    <n v="44.21"/>
    <n v="1.41"/>
    <n v="56.75"/>
    <n v="5.68"/>
    <n v="62.43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5-30T00:00:00"/>
    <d v="1899-12-30T13:10:00"/>
    <n v="77652"/>
    <x v="1"/>
    <n v="49.35"/>
    <n v="1.41"/>
    <n v="63.35"/>
    <n v="6.34"/>
    <n v="69.69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6-05T00:00:00"/>
    <d v="1899-12-30T16:17:00"/>
    <n v="77962"/>
    <x v="1"/>
    <n v="48.32"/>
    <n v="1.41"/>
    <n v="62.03"/>
    <n v="6.21"/>
    <n v="68.239999999999995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6-14T00:00:00"/>
    <d v="1899-12-30T14:37:00"/>
    <n v="78306"/>
    <x v="1"/>
    <n v="49.42"/>
    <n v="1.41"/>
    <n v="63.44"/>
    <n v="6.35"/>
    <n v="69.790000000000006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7-01T00:00:00"/>
    <d v="1899-12-30T00:37:00"/>
    <n v="79059"/>
    <x v="1"/>
    <n v="45.92"/>
    <n v="1.41"/>
    <n v="58.95"/>
    <n v="5.9"/>
    <n v="64.849999999999994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7-08T00:00:00"/>
    <d v="1899-12-30T11:28:00"/>
    <n v="79365"/>
    <x v="1"/>
    <n v="43.18"/>
    <n v="1.41"/>
    <n v="55.43"/>
    <n v="5.55"/>
    <n v="60.98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7-17T00:00:00"/>
    <d v="1899-12-30T07:59:00"/>
    <n v="79718"/>
    <x v="1"/>
    <n v="46.61"/>
    <n v="1.41"/>
    <n v="59.83"/>
    <n v="5.99"/>
    <n v="65.819999999999993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7-25T00:00:00"/>
    <d v="1899-12-30T08:35:00"/>
    <n v="80056"/>
    <x v="1"/>
    <n v="45.92"/>
    <n v="1.41"/>
    <n v="58.95"/>
    <n v="5.9"/>
    <n v="64.849999999999994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8-19T00:00:00"/>
    <d v="1899-12-30T08:37:00"/>
    <n v="81160"/>
    <x v="1"/>
    <n v="44.75"/>
    <n v="1.39"/>
    <n v="56.63"/>
    <n v="5.67"/>
    <n v="62.3"/>
  </r>
  <r>
    <x v="459"/>
    <s v="ACT TCCS - TC - Light Rail"/>
    <n v="319441"/>
    <m/>
    <s v="Passenger"/>
    <n v="235784"/>
    <n v="2014"/>
    <s v="HONDA"/>
    <s v="CR-V"/>
    <s v="MY15 (4/14) 2.4 VTi-L 4x4 Auto Wagon"/>
    <s v="CALTEX WESTON CREEK FOODARY"/>
    <s v="CALTEX Australia - Fuel"/>
    <n v="7071340000000000"/>
    <d v="2019-08-26T00:00:00"/>
    <d v="1899-12-30T08:40:00"/>
    <n v="82470"/>
    <x v="1"/>
    <n v="44.44"/>
    <n v="1.38"/>
    <n v="55.84"/>
    <n v="5.59"/>
    <n v="61.43"/>
  </r>
  <r>
    <x v="459"/>
    <s v="ACT TCCS - TC - Light Rail"/>
    <n v="319441"/>
    <m/>
    <s v="Passenger"/>
    <n v="235784"/>
    <n v="2014"/>
    <s v="HONDA"/>
    <s v="CR-V"/>
    <s v="MY15 (4/14) 2.4 VTi-L 4x4 Auto Wagon"/>
    <s v="CALTEX WESTON CREEK FOODARY"/>
    <s v="CALTEX Australia - Fuel"/>
    <n v="7071340000000000"/>
    <d v="2019-09-05T00:00:00"/>
    <d v="1899-12-30T07:22:00"/>
    <n v="81870"/>
    <x v="1"/>
    <n v="47.06"/>
    <n v="1.38"/>
    <n v="59.13"/>
    <n v="5.92"/>
    <n v="65.05"/>
  </r>
  <r>
    <x v="459"/>
    <s v="ACT TCCS - TC - Light Rail"/>
    <n v="319441"/>
    <m/>
    <s v="Passenger"/>
    <n v="235784"/>
    <n v="2014"/>
    <s v="HONDA"/>
    <s v="CR-V"/>
    <s v="MY15 (4/14) 2.4 VTi-L 4x4 Auto Wagon"/>
    <s v="CALTEX WESTON CREEK FOODARY"/>
    <s v="CALTEX Australia - Fuel"/>
    <n v="7071340000000000"/>
    <d v="2019-09-17T00:00:00"/>
    <d v="1899-12-30T07:38:00"/>
    <n v="82194"/>
    <x v="1"/>
    <n v="45.66"/>
    <n v="1.38"/>
    <n v="57.36"/>
    <n v="5.74"/>
    <n v="63.1"/>
  </r>
  <r>
    <x v="459"/>
    <s v="ACT TCCS - TC - Light Rail"/>
    <n v="319441"/>
    <m/>
    <s v="Passenger"/>
    <n v="235784"/>
    <n v="2014"/>
    <s v="HONDA"/>
    <s v="CR-V"/>
    <s v="MY15 (4/14) 2.4 VTi-L 4x4 Auto Wagon"/>
    <s v="CALTEX WESTON CREEK FOODARY"/>
    <s v="CALTEX Australia - Fuel"/>
    <n v="7071340000000000"/>
    <d v="2019-09-25T00:00:00"/>
    <d v="1899-12-30T07:17:00"/>
    <n v="82469"/>
    <x v="1"/>
    <n v="46.7"/>
    <n v="1.45"/>
    <n v="61.65"/>
    <n v="6.17"/>
    <n v="67.819999999999993"/>
  </r>
  <r>
    <x v="459"/>
    <s v="ACT TCCS - TC - Light Rail"/>
    <n v="319441"/>
    <m/>
    <s v="Passenger"/>
    <n v="235784"/>
    <n v="2014"/>
    <s v="HONDA"/>
    <s v="CR-V"/>
    <s v="MY15 (4/14) 2.4 VTi-L 4x4 Auto Wagon"/>
    <s v="CALTEX WESTON CREEK FOODARY"/>
    <s v="CALTEX Australia - Fuel"/>
    <n v="7071340000000000"/>
    <d v="2019-10-02T00:00:00"/>
    <d v="1899-12-30T19:29:00"/>
    <n v="82715"/>
    <x v="1"/>
    <n v="40.03"/>
    <n v="1.45"/>
    <n v="52.84"/>
    <n v="5.29"/>
    <n v="58.13"/>
  </r>
  <r>
    <x v="459"/>
    <s v="ACT TCCS - TC - Light Rail"/>
    <n v="319441"/>
    <m/>
    <s v="Passenger"/>
    <n v="235784"/>
    <n v="2014"/>
    <s v="HONDA"/>
    <s v="CR-V"/>
    <s v="MY15 (4/14) 2.4 VTi-L 4x4 Auto Wagon"/>
    <s v="CALTEX WESTON CREEK FOODARY"/>
    <s v="CALTEX Australia - Fuel"/>
    <n v="7071340000000000"/>
    <d v="2019-10-15T00:00:00"/>
    <d v="1899-12-30T07:49:00"/>
    <n v="83000"/>
    <x v="1"/>
    <n v="46.7"/>
    <n v="1.45"/>
    <n v="61.65"/>
    <n v="6.17"/>
    <n v="67.819999999999993"/>
  </r>
  <r>
    <x v="459"/>
    <s v="ACT TCCS - TC - Light Rail"/>
    <n v="319441"/>
    <m/>
    <s v="Passenger"/>
    <n v="235784"/>
    <n v="2014"/>
    <s v="HONDA"/>
    <s v="CR-V"/>
    <s v="MY15 (4/14) 2.4 VTi-L 4x4 Auto Wagon"/>
    <s v="CALTEX WESTON CREEK FOODARY"/>
    <s v="CALTEX Australia - Fuel"/>
    <n v="7071340000000000"/>
    <d v="2019-10-22T00:00:00"/>
    <d v="1899-12-30T07:33:00"/>
    <n v="83328"/>
    <x v="1"/>
    <n v="46.03"/>
    <n v="1.45"/>
    <n v="60.76"/>
    <n v="6.08"/>
    <n v="66.84"/>
  </r>
  <r>
    <x v="459"/>
    <s v="ACT TCCS - TC - Light Rail"/>
    <n v="319441"/>
    <m/>
    <s v="Passenger"/>
    <n v="235784"/>
    <n v="2014"/>
    <s v="HONDA"/>
    <s v="CR-V"/>
    <s v="MY15 (4/14) 2.4 VTi-L 4x4 Auto Wagon"/>
    <s v="CALTEX WESTON CREEK FOODARY"/>
    <s v="CALTEX Australia - Fuel"/>
    <n v="7071340000000000"/>
    <d v="2019-11-19T00:00:00"/>
    <d v="1899-12-30T07:18:00"/>
    <n v="84395"/>
    <x v="1"/>
    <n v="48.03"/>
    <n v="1.45"/>
    <n v="63.4"/>
    <n v="6.35"/>
    <n v="69.75"/>
  </r>
  <r>
    <x v="459"/>
    <s v="ACT TCCS - TC - Light Rail"/>
    <n v="319441"/>
    <m/>
    <s v="Passenger"/>
    <n v="235784"/>
    <n v="2014"/>
    <s v="HONDA"/>
    <s v="CR-V"/>
    <s v="MY15 (4/14) 2.4 VTi-L 4x4 Auto Wagon"/>
    <s v="CANBERRA GATEWAY WOOLWORTHS S/STN"/>
    <s v="CALTEX Australia - Fuel"/>
    <n v="7071340000000000"/>
    <d v="2019-03-29T00:00:00"/>
    <d v="1899-12-30T00:50:00"/>
    <n v="75300"/>
    <x v="1"/>
    <n v="37.6"/>
    <n v="1.37"/>
    <n v="46.76"/>
    <n v="4.68"/>
    <n v="51.44"/>
  </r>
  <r>
    <x v="459"/>
    <s v="ACT TCCS - TC - Light Rail"/>
    <n v="319441"/>
    <m/>
    <s v="Passenger"/>
    <n v="235784"/>
    <n v="2014"/>
    <s v="HONDA"/>
    <s v="CR-V"/>
    <s v="MY15 (4/14) 2.4 VTi-L 4x4 Auto Wagon"/>
    <s v="DICKSON WOOLWORTHS S/STN"/>
    <s v="CALTEX Australia - Fuel"/>
    <n v="7071340000000000"/>
    <d v="2019-01-24T00:00:00"/>
    <d v="1899-12-30T19:59:00"/>
    <n v="72265"/>
    <x v="1"/>
    <n v="44.4"/>
    <n v="1.37"/>
    <n v="55.38"/>
    <n v="5.54"/>
    <n v="60.92"/>
  </r>
  <r>
    <x v="459"/>
    <s v="ACT TCCS - TC - Light Rail"/>
    <n v="319441"/>
    <m/>
    <s v="Passenger"/>
    <n v="235784"/>
    <n v="2014"/>
    <s v="HONDA"/>
    <s v="CR-V"/>
    <s v="MY15 (4/14) 2.4 VTi-L 4x4 Auto Wagon"/>
    <s v="DICKSON WOOLWORTHS S/STN"/>
    <s v="CALTEX Australia - Fuel"/>
    <n v="7071340000000000"/>
    <d v="2019-02-28T00:00:00"/>
    <d v="1899-12-30T08:17:00"/>
    <n v="73824"/>
    <x v="1"/>
    <n v="46.64"/>
    <n v="1.37"/>
    <n v="58"/>
    <n v="5.81"/>
    <n v="63.81"/>
  </r>
  <r>
    <x v="459"/>
    <s v="ACT TCCS - TC - Light Rail"/>
    <n v="319441"/>
    <m/>
    <s v="Passenger"/>
    <n v="235784"/>
    <n v="2014"/>
    <s v="HONDA"/>
    <s v="CR-V"/>
    <s v="MY15 (4/14) 2.4 VTi-L 4x4 Auto Wagon"/>
    <s v="DICKSON WOOLWORTHS S/STN"/>
    <s v="CALTEX Australia - Fuel"/>
    <n v="7071340000000000"/>
    <d v="2019-03-04T00:00:00"/>
    <d v="1899-12-30T20:46:00"/>
    <n v="74121"/>
    <x v="1"/>
    <n v="48.41"/>
    <n v="1.37"/>
    <n v="60.2"/>
    <n v="6.03"/>
    <n v="66.23"/>
  </r>
  <r>
    <x v="459"/>
    <s v="ACT TCCS - TC - Light Rail"/>
    <n v="319441"/>
    <m/>
    <s v="Passenger"/>
    <n v="235784"/>
    <n v="2014"/>
    <s v="HONDA"/>
    <s v="CR-V"/>
    <s v="MY15 (4/14) 2.4 VTi-L 4x4 Auto Wagon"/>
    <s v="EG FUELCO 1543 CANB GATEWAY"/>
    <s v="CALTEX Australia - Fuel"/>
    <n v="7071340000000000"/>
    <d v="2019-11-11T00:00:00"/>
    <d v="1899-12-30T00:33:00"/>
    <n v="84050"/>
    <x v="1"/>
    <n v="49.35"/>
    <n v="1.41"/>
    <n v="63.35"/>
    <n v="6.34"/>
    <n v="69.69"/>
  </r>
  <r>
    <x v="459"/>
    <s v="ACT TCCS - TC - Light Rail"/>
    <n v="319441"/>
    <m/>
    <s v="Passenger"/>
    <n v="235784"/>
    <n v="2014"/>
    <s v="HONDA"/>
    <s v="CR-V"/>
    <s v="MY15 (4/14) 2.4 VTi-L 4x4 Auto Wagon"/>
    <s v="EG FUELCO 1560 GUNGAHLIN"/>
    <s v="CALTEX Australia - Fuel"/>
    <n v="7071340000000000"/>
    <d v="2019-04-30T00:00:00"/>
    <d v="1899-12-30T16:38:00"/>
    <n v="76353"/>
    <x v="1"/>
    <n v="44.14"/>
    <n v="1.41"/>
    <n v="56.66"/>
    <n v="5.67"/>
    <n v="62.33"/>
  </r>
  <r>
    <x v="459"/>
    <s v="ACT TCCS - TC - Light Rail"/>
    <n v="319441"/>
    <m/>
    <s v="Passenger"/>
    <n v="235784"/>
    <n v="2014"/>
    <s v="HONDA"/>
    <s v="CR-V"/>
    <s v="MY15 (4/14) 2.4 VTi-L 4x4 Auto Wagon"/>
    <s v="EG FUELCO 1560 GUNGAHLIN"/>
    <s v="CALTEX Australia - Fuel"/>
    <n v="7071340000000000"/>
    <d v="2019-05-20T00:00:00"/>
    <d v="1899-12-30T17:05:00"/>
    <n v="77315"/>
    <x v="1"/>
    <n v="45.64"/>
    <n v="1.43"/>
    <n v="59.42"/>
    <n v="5.95"/>
    <n v="65.37"/>
  </r>
  <r>
    <x v="459"/>
    <s v="ACT TCCS - TC - Light Rail"/>
    <n v="319441"/>
    <m/>
    <s v="Passenger"/>
    <n v="235784"/>
    <n v="2014"/>
    <s v="HONDA"/>
    <s v="CR-V"/>
    <s v="MY15 (4/14) 2.4 VTi-L 4x4 Auto Wagon"/>
    <s v="EG FUELCO 1566 DICKSON"/>
    <s v="CALTEX Australia - Fuel"/>
    <n v="7071340000000000"/>
    <d v="2019-05-07T00:00:00"/>
    <d v="1899-12-30T09:07:00"/>
    <n v="76722"/>
    <x v="1"/>
    <n v="47.65"/>
    <n v="1.42"/>
    <n v="61.6"/>
    <n v="6.17"/>
    <n v="67.77"/>
  </r>
  <r>
    <x v="459"/>
    <s v="ACT TCCS - TC - Light Rail"/>
    <n v="319441"/>
    <m/>
    <s v="Passenger"/>
    <n v="235784"/>
    <n v="2014"/>
    <s v="HONDA"/>
    <s v="CR-V"/>
    <s v="MY15 (4/14) 2.4 VTi-L 4x4 Auto Wagon"/>
    <s v="EG FUELCO 1566 DICKSON"/>
    <s v="CALTEX Australia - Fuel"/>
    <n v="7071340000000000"/>
    <d v="2019-06-22T00:00:00"/>
    <d v="1899-12-30T10:29:00"/>
    <n v="78678"/>
    <x v="1"/>
    <n v="45.58"/>
    <n v="1.41"/>
    <n v="58.51"/>
    <n v="5.86"/>
    <n v="64.37"/>
  </r>
  <r>
    <x v="459"/>
    <s v="ACT TCCS - TC - Light Rail"/>
    <n v="319441"/>
    <m/>
    <s v="Passenger"/>
    <n v="235784"/>
    <n v="2014"/>
    <s v="HONDA"/>
    <s v="CR-V"/>
    <s v="MY15 (4/14) 2.4 VTi-L 4x4 Auto Wagon"/>
    <s v="EG FUELCO 1566 DICKSON"/>
    <s v="CALTEX Australia - Fuel"/>
    <n v="7071340000000000"/>
    <d v="2019-07-31T00:00:00"/>
    <d v="1899-12-30T19:28:00"/>
    <n v="80355"/>
    <x v="1"/>
    <n v="45.92"/>
    <n v="1.41"/>
    <n v="58.95"/>
    <n v="5.9"/>
    <n v="64.849999999999994"/>
  </r>
  <r>
    <x v="459"/>
    <s v="ACT TCCS - TC - Light Rail"/>
    <n v="319441"/>
    <m/>
    <s v="Passenger"/>
    <n v="235784"/>
    <n v="2014"/>
    <s v="HONDA"/>
    <s v="CR-V"/>
    <s v="MY15 (4/14) 2.4 VTi-L 4x4 Auto Wagon"/>
    <s v="EG FUELCO 1566 DICKSON"/>
    <s v="CALTEX Australia - Fuel"/>
    <n v="7071340000000000"/>
    <d v="2019-08-04T00:00:00"/>
    <d v="1899-12-30T19:12:00"/>
    <n v="80555"/>
    <x v="1"/>
    <n v="40.44"/>
    <n v="1.41"/>
    <n v="51.91"/>
    <n v="5.2"/>
    <n v="57.11"/>
  </r>
  <r>
    <x v="459"/>
    <s v="ACT TCCS - TC - Light Rail"/>
    <n v="319441"/>
    <m/>
    <s v="Passenger"/>
    <n v="235784"/>
    <n v="2014"/>
    <s v="HONDA"/>
    <s v="CR-V"/>
    <s v="MY15 (4/14) 2.4 VTi-L 4x4 Auto Wagon"/>
    <s v="EG FUELCO 1566 DICKSON"/>
    <s v="CALTEX Australia - Fuel"/>
    <n v="7071340000000000"/>
    <d v="2019-11-01T00:00:00"/>
    <d v="1899-12-30T11:45:00"/>
    <n v="83700"/>
    <x v="1"/>
    <n v="43.36"/>
    <n v="1.45"/>
    <n v="57.24"/>
    <n v="5.73"/>
    <n v="62.97"/>
  </r>
  <r>
    <x v="459"/>
    <s v="ACT TCCS - TC - Light Rail"/>
    <n v="319441"/>
    <m/>
    <s v="Passenger"/>
    <n v="235784"/>
    <n v="2014"/>
    <s v="HONDA"/>
    <s v="CR-V"/>
    <s v="MY15 (4/14) 2.4 VTi-L 4x4 Auto Wagon"/>
    <s v="GUNGAHLIN WOOLWORTHS S/STN"/>
    <s v="CALTEX Australia - Fuel"/>
    <n v="7071340000000000"/>
    <d v="2019-01-18T00:00:00"/>
    <d v="1899-12-30T00:06:00"/>
    <n v="71983"/>
    <x v="1"/>
    <n v="41.29"/>
    <n v="1.38"/>
    <n v="51.87"/>
    <n v="5.19"/>
    <n v="57.06"/>
  </r>
  <r>
    <x v="459"/>
    <s v="ACT TCCS - TC - Light Rail"/>
    <n v="319441"/>
    <m/>
    <s v="Passenger"/>
    <n v="235784"/>
    <n v="2014"/>
    <s v="HONDA"/>
    <s v="CR-V"/>
    <s v="MY15 (4/14) 2.4 VTi-L 4x4 Auto Wagon"/>
    <s v="GUNGAHLIN WOOLWORTHS S/STN"/>
    <s v="CALTEX Australia - Fuel"/>
    <n v="7071340000000000"/>
    <d v="2019-02-01T00:00:00"/>
    <d v="1899-12-30T19:46:00"/>
    <n v="72560"/>
    <x v="1"/>
    <n v="39.96"/>
    <n v="1.36"/>
    <n v="49.48"/>
    <n v="4.95"/>
    <n v="54.43"/>
  </r>
  <r>
    <x v="459"/>
    <s v="ACT TCCS - TC - Light Rail"/>
    <n v="319441"/>
    <m/>
    <s v="Passenger"/>
    <n v="235784"/>
    <n v="2014"/>
    <s v="HONDA"/>
    <s v="CR-V"/>
    <s v="MY15 (4/14) 2.4 VTi-L 4x4 Auto Wagon"/>
    <s v="GUNGAHLIN WOOLWORTHS S/STN"/>
    <s v="CALTEX Australia - Fuel"/>
    <n v="7071340000000000"/>
    <d v="2019-03-15T00:00:00"/>
    <d v="1899-12-30T00:32:00"/>
    <n v="74590"/>
    <x v="1"/>
    <n v="44.09"/>
    <n v="1.38"/>
    <n v="55.39"/>
    <n v="5.54"/>
    <n v="60.93"/>
  </r>
  <r>
    <x v="460"/>
    <s v="ACT TCCS - TC - Light Rail"/>
    <n v="879213"/>
    <m/>
    <s v="Passenger"/>
    <m/>
    <n v="2014"/>
    <s v="MITSUBISHI"/>
    <s v="OUTLANDER"/>
    <s v="ZJ MY14.5 2.0 PHEV 5ST AWD 5DR WAGON (REL. 06/16)"/>
    <s v="CALTEX BRADDON STAR MART"/>
    <s v="CALTEX Australia - Fuel"/>
    <n v="7071340000000000"/>
    <d v="2019-02-20T00:00:00"/>
    <d v="1899-12-30T11:53:00"/>
    <n v="15800"/>
    <x v="1"/>
    <n v="37.15"/>
    <n v="1.37"/>
    <n v="46.2"/>
    <n v="4.63"/>
    <n v="50.83"/>
  </r>
  <r>
    <x v="460"/>
    <s v="ACT TCCS - TC - Light Rail"/>
    <n v="879213"/>
    <m/>
    <s v="Passenger"/>
    <m/>
    <n v="2014"/>
    <s v="MITSUBISHI"/>
    <s v="OUTLANDER"/>
    <s v="ZJ MY14.5 2.0 PHEV 5ST AWD 5DR WAGON (REL. 06/16)"/>
    <s v="CALTEX BRADDON STAR MART"/>
    <s v="CALTEX Australia - Fuel"/>
    <n v="7071340000000000"/>
    <d v="2019-04-15T00:00:00"/>
    <d v="1899-12-30T17:00:00"/>
    <n v="17400"/>
    <x v="1"/>
    <n v="26.35"/>
    <n v="1.41"/>
    <n v="33.83"/>
    <n v="3.39"/>
    <n v="37.22"/>
  </r>
  <r>
    <x v="460"/>
    <s v="ACT TCCS - TC - Light Rail"/>
    <n v="879213"/>
    <m/>
    <s v="Passenger"/>
    <m/>
    <n v="2014"/>
    <s v="MITSUBISHI"/>
    <s v="OUTLANDER"/>
    <s v="ZJ MY14.5 2.0 PHEV 5ST AWD 5DR WAGON (REL. 06/16)"/>
    <s v="CALTEX BRADDON STAR MART"/>
    <s v="CALTEX Australia - Fuel"/>
    <n v="7071340000000000"/>
    <d v="2019-06-04T00:00:00"/>
    <d v="1899-12-30T17:47:00"/>
    <n v="18528"/>
    <x v="1"/>
    <n v="25.7"/>
    <n v="1.43"/>
    <n v="33.450000000000003"/>
    <n v="3.35"/>
    <n v="36.799999999999997"/>
  </r>
  <r>
    <x v="460"/>
    <s v="ACT TCCS - TC - Light Rail"/>
    <n v="879213"/>
    <m/>
    <s v="Passenger"/>
    <m/>
    <n v="2014"/>
    <s v="MITSUBISHI"/>
    <s v="OUTLANDER"/>
    <s v="ZJ MY14.5 2.0 PHEV 5ST AWD 5DR WAGON (REL. 06/16)"/>
    <s v="CALTEX BRADDON STAR MART"/>
    <s v="CALTEX Australia - Fuel"/>
    <n v="7071340000000000"/>
    <d v="2019-08-20T00:00:00"/>
    <d v="1899-12-30T15:11:00"/>
    <n v="20182"/>
    <x v="1"/>
    <n v="26.79"/>
    <n v="1.41"/>
    <n v="34.39"/>
    <n v="3.44"/>
    <n v="37.83"/>
  </r>
  <r>
    <x v="460"/>
    <s v="ACT TCCS - TC - Light Rail"/>
    <n v="879213"/>
    <m/>
    <s v="Passenger"/>
    <m/>
    <n v="2014"/>
    <s v="MITSUBISHI"/>
    <s v="OUTLANDER"/>
    <s v="ZJ MY14.5 2.0 PHEV 5ST AWD 5DR WAGON (REL. 06/16)"/>
    <s v="CALTEX WESTON CREEK FOODARY"/>
    <s v="CALTEX Australia - Fuel"/>
    <n v="7071340000000000"/>
    <d v="2019-12-10T00:00:00"/>
    <d v="1899-12-30T07:24:00"/>
    <n v="22755"/>
    <x v="1"/>
    <n v="33.090000000000003"/>
    <n v="1.45"/>
    <n v="43.68"/>
    <n v="4.37"/>
    <n v="48.05"/>
  </r>
  <r>
    <x v="460"/>
    <s v="ACT TCCS - TC - Light Rail"/>
    <n v="879213"/>
    <m/>
    <s v="Passenger"/>
    <m/>
    <n v="2014"/>
    <s v="MITSUBISHI"/>
    <s v="OUTLANDER"/>
    <s v="ZJ MY14.5 2.0 PHEV 5ST AWD 5DR WAGON (REL. 06/16)"/>
    <s v="EG FUELCO 1566 DICKSON"/>
    <s v="CALTEX Australia - Fuel"/>
    <n v="7071340000000000"/>
    <d v="2019-12-04T00:00:00"/>
    <d v="1899-12-30T11:14:00"/>
    <n v="22510"/>
    <x v="1"/>
    <n v="29.85"/>
    <n v="1.45"/>
    <n v="39.4"/>
    <n v="3.95"/>
    <n v="43.35"/>
  </r>
  <r>
    <x v="461"/>
    <s v="ACT TCCS - TC - Light Rail"/>
    <n v="909831"/>
    <m/>
    <s v="Passenger"/>
    <m/>
    <n v="2018"/>
    <s v="TOYOTA"/>
    <s v="RAV4"/>
    <s v="ALA49R MY18 2.2TD GX 5ST AWD AUTO 5DR WAGON (REL. 10/17)"/>
    <s v="CALTEX  MITCHELL S/STN"/>
    <s v="CALTEX Australia - Fuel"/>
    <n v="7071340000000000"/>
    <d v="2019-02-21T00:00:00"/>
    <d v="1899-12-30T15:09:00"/>
    <n v="15518"/>
    <x v="0"/>
    <n v="45.25"/>
    <n v="1.43"/>
    <n v="58.91"/>
    <n v="5.9"/>
    <n v="64.81"/>
  </r>
  <r>
    <x v="461"/>
    <s v="ACT TCCS - TC - Light Rail"/>
    <n v="909831"/>
    <m/>
    <s v="Passenger"/>
    <m/>
    <n v="2018"/>
    <s v="TOYOTA"/>
    <s v="RAV4"/>
    <s v="ALA49R MY18 2.2TD GX 5ST AWD AUTO 5DR WAGON (REL. 10/17)"/>
    <s v="CALTEX  MITCHELL S/STN"/>
    <s v="CALTEX Australia - Fuel"/>
    <n v="7071340000000000"/>
    <d v="2019-10-24T00:00:00"/>
    <d v="1899-12-30T14:17:00"/>
    <n v="25264"/>
    <x v="0"/>
    <n v="42.81"/>
    <n v="1.49"/>
    <n v="58.06"/>
    <n v="5.81"/>
    <n v="63.87"/>
  </r>
  <r>
    <x v="461"/>
    <s v="ACT TCCS - TC - Light Rail"/>
    <n v="909831"/>
    <m/>
    <s v="Passenger"/>
    <m/>
    <n v="2018"/>
    <s v="TOYOTA"/>
    <s v="RAV4"/>
    <s v="ALA49R MY18 2.2TD GX 5ST AWD AUTO 5DR WAGON (REL. 10/17)"/>
    <s v="CALTEX  MITCHELL S/STN"/>
    <s v="CALTEX Australia - Fuel"/>
    <n v="7071340000000000"/>
    <d v="2019-11-13T00:00:00"/>
    <d v="1899-12-30T08:47:00"/>
    <n v="26106"/>
    <x v="0"/>
    <n v="43.97"/>
    <n v="1.49"/>
    <n v="59.64"/>
    <n v="5.97"/>
    <n v="65.61"/>
  </r>
  <r>
    <x v="461"/>
    <s v="ACT TCCS - TC - Light Rail"/>
    <n v="909831"/>
    <m/>
    <s v="Passenger"/>
    <m/>
    <n v="2018"/>
    <s v="TOYOTA"/>
    <s v="RAV4"/>
    <s v="ALA49R MY18 2.2TD GX 5ST AWD AUTO 5DR WAGON (REL. 10/17)"/>
    <s v="CALTEX BRADDON STAR MART"/>
    <s v="CALTEX Australia - Fuel"/>
    <n v="7071340000000000"/>
    <d v="2019-10-08T00:00:00"/>
    <d v="1899-12-30T10:48:00"/>
    <n v="24459"/>
    <x v="0"/>
    <n v="43.3"/>
    <n v="1.55"/>
    <n v="61.09"/>
    <n v="6.11"/>
    <n v="67.2"/>
  </r>
  <r>
    <x v="461"/>
    <s v="ACT TCCS - TC - Light Rail"/>
    <n v="909831"/>
    <m/>
    <s v="Passenger"/>
    <m/>
    <n v="2018"/>
    <s v="TOYOTA"/>
    <s v="RAV4"/>
    <s v="ALA49R MY18 2.2TD GX 5ST AWD AUTO 5DR WAGON (REL. 10/17)"/>
    <s v="CALTEX BRADDON STAR MART"/>
    <s v="CALTEX Australia - Fuel"/>
    <n v="7071340000000000"/>
    <d v="2019-11-20T00:00:00"/>
    <d v="1899-12-30T07:57:00"/>
    <n v="26491"/>
    <x v="0"/>
    <n v="42.15"/>
    <n v="1.55"/>
    <n v="59.47"/>
    <n v="5.95"/>
    <n v="65.42"/>
  </r>
  <r>
    <x v="461"/>
    <s v="ACT TCCS - TC - Light Rail"/>
    <n v="909831"/>
    <m/>
    <s v="Passenger"/>
    <m/>
    <n v="2018"/>
    <s v="TOYOTA"/>
    <s v="RAV4"/>
    <s v="ALA49R MY18 2.2TD GX 5ST AWD AUTO 5DR WAGON (REL. 10/17)"/>
    <s v="CALTEX BRADDON STAR MART"/>
    <s v="CALTEX Australia - Fuel"/>
    <n v="7071340000000000"/>
    <d v="2019-12-11T00:00:00"/>
    <d v="1899-12-30T11:21:00"/>
    <n v="27943"/>
    <x v="0"/>
    <n v="44.51"/>
    <n v="1.51"/>
    <n v="61.18"/>
    <n v="6.12"/>
    <n v="67.3"/>
  </r>
  <r>
    <x v="461"/>
    <s v="ACT TCCS - TC - Light Rail"/>
    <n v="909831"/>
    <m/>
    <s v="Passenger"/>
    <m/>
    <n v="2018"/>
    <s v="TOYOTA"/>
    <s v="RAV4"/>
    <s v="ALA49R MY18 2.2TD GX 5ST AWD AUTO 5DR WAGON (REL. 10/17)"/>
    <s v="CALTEX KALEEN STAR MART"/>
    <s v="CALTEX Australia - Fuel"/>
    <n v="7071340000000000"/>
    <d v="2019-10-17T00:00:00"/>
    <d v="1899-12-30T13:12:00"/>
    <n v="24861"/>
    <x v="0"/>
    <n v="44.41"/>
    <n v="1.55"/>
    <n v="62.65"/>
    <n v="6.27"/>
    <n v="68.92"/>
  </r>
  <r>
    <x v="461"/>
    <s v="ACT TCCS - TC - Light Rail"/>
    <n v="909831"/>
    <m/>
    <s v="Passenger"/>
    <m/>
    <n v="2018"/>
    <s v="TOYOTA"/>
    <s v="RAV4"/>
    <s v="ALA49R MY18 2.2TD GX 5ST AWD AUTO 5DR WAGON (REL. 10/17)"/>
    <s v="CALTEX NICHOLLS STAR MART"/>
    <s v="CALTEX Australia - Fuel"/>
    <n v="7071340000000000"/>
    <d v="2019-06-04T00:00:00"/>
    <d v="1899-12-30T09:51:00"/>
    <n v="19063"/>
    <x v="0"/>
    <n v="42.89"/>
    <n v="1.48"/>
    <n v="57.78"/>
    <n v="5.78"/>
    <n v="63.56"/>
  </r>
  <r>
    <x v="461"/>
    <s v="ACT TCCS - TC - Light Rail"/>
    <n v="909831"/>
    <m/>
    <s v="Passenger"/>
    <m/>
    <n v="2018"/>
    <s v="TOYOTA"/>
    <s v="RAV4"/>
    <s v="ALA49R MY18 2.2TD GX 5ST AWD AUTO 5DR WAGON (REL. 10/17)"/>
    <s v="CALTEX WESTON CREEK FOODARY"/>
    <s v="CALTEX Australia - Fuel"/>
    <n v="7071340000000000"/>
    <d v="2019-12-18T00:00:00"/>
    <d v="1899-12-30T07:16:00"/>
    <n v="28333"/>
    <x v="0"/>
    <n v="40.15"/>
    <n v="1.57"/>
    <n v="57.38"/>
    <n v="5.74"/>
    <n v="63.12"/>
  </r>
  <r>
    <x v="461"/>
    <s v="ACT TCCS - TC - Light Rail"/>
    <n v="909831"/>
    <m/>
    <s v="Passenger"/>
    <m/>
    <n v="2018"/>
    <s v="TOYOTA"/>
    <s v="RAV4"/>
    <s v="ALA49R MY18 2.2TD GX 5ST AWD AUTO 5DR WAGON (REL. 10/17)"/>
    <s v="DICKSON WOOLWORTHS S/STN"/>
    <s v="CALTEX Australia - Fuel"/>
    <n v="7071340000000000"/>
    <d v="2019-01-16T00:00:00"/>
    <d v="1899-12-30T07:17:00"/>
    <n v="13369"/>
    <x v="0"/>
    <n v="43.22"/>
    <n v="1.45"/>
    <n v="57.05"/>
    <n v="5.71"/>
    <n v="62.76"/>
  </r>
  <r>
    <x v="461"/>
    <s v="ACT TCCS - TC - Light Rail"/>
    <n v="909831"/>
    <m/>
    <s v="Passenger"/>
    <m/>
    <n v="2018"/>
    <s v="TOYOTA"/>
    <s v="RAV4"/>
    <s v="ALA49R MY18 2.2TD GX 5ST AWD AUTO 5DR WAGON (REL. 10/17)"/>
    <s v="DICKSON WOOLWORTHS S/STN"/>
    <s v="CALTEX Australia - Fuel"/>
    <n v="7071340000000000"/>
    <d v="2019-01-21T00:00:00"/>
    <d v="1899-12-30T15:44:00"/>
    <n v="13772"/>
    <x v="0"/>
    <n v="44.04"/>
    <n v="1.45"/>
    <n v="58.14"/>
    <n v="5.82"/>
    <n v="63.96"/>
  </r>
  <r>
    <x v="461"/>
    <s v="ACT TCCS - TC - Light Rail"/>
    <n v="909831"/>
    <m/>
    <s v="Passenger"/>
    <m/>
    <n v="2018"/>
    <s v="TOYOTA"/>
    <s v="RAV4"/>
    <s v="ALA49R MY18 2.2TD GX 5ST AWD AUTO 5DR WAGON (REL. 10/17)"/>
    <s v="DICKSON WOOLWORTHS S/STN"/>
    <s v="CALTEX Australia - Fuel"/>
    <n v="7071340000000000"/>
    <d v="2019-02-07T00:00:00"/>
    <d v="1899-12-30T08:07:00"/>
    <n v="14546"/>
    <x v="0"/>
    <n v="43"/>
    <n v="1.45"/>
    <n v="56.76"/>
    <n v="5.68"/>
    <n v="62.44"/>
  </r>
  <r>
    <x v="461"/>
    <s v="ACT TCCS - TC - Light Rail"/>
    <n v="909831"/>
    <m/>
    <s v="Passenger"/>
    <m/>
    <n v="2018"/>
    <s v="TOYOTA"/>
    <s v="RAV4"/>
    <s v="ALA49R MY18 2.2TD GX 5ST AWD AUTO 5DR WAGON (REL. 10/17)"/>
    <s v="DICKSON WOOLWORTHS S/STN"/>
    <s v="CALTEX Australia - Fuel"/>
    <n v="7071340000000000"/>
    <d v="2019-02-14T00:00:00"/>
    <d v="1899-12-30T07:28:00"/>
    <n v="15071"/>
    <x v="0"/>
    <n v="43.69"/>
    <n v="1.45"/>
    <n v="57.59"/>
    <n v="5.76"/>
    <n v="63.35"/>
  </r>
  <r>
    <x v="461"/>
    <s v="ACT TCCS - TC - Light Rail"/>
    <n v="909831"/>
    <m/>
    <s v="Passenger"/>
    <m/>
    <n v="2018"/>
    <s v="TOYOTA"/>
    <s v="RAV4"/>
    <s v="ALA49R MY18 2.2TD GX 5ST AWD AUTO 5DR WAGON (REL. 10/17)"/>
    <s v="DICKSON WOOLWORTHS S/STN"/>
    <s v="CALTEX Australia - Fuel"/>
    <n v="7071340000000000"/>
    <d v="2019-03-06T00:00:00"/>
    <d v="1899-12-30T10:28:00"/>
    <n v="15895"/>
    <x v="0"/>
    <n v="43.69"/>
    <n v="1.45"/>
    <n v="57.67"/>
    <n v="5.77"/>
    <n v="63.44"/>
  </r>
  <r>
    <x v="461"/>
    <s v="ACT TCCS - TC - Light Rail"/>
    <n v="909831"/>
    <m/>
    <s v="Passenger"/>
    <m/>
    <n v="2018"/>
    <s v="TOYOTA"/>
    <s v="RAV4"/>
    <s v="ALA49R MY18 2.2TD GX 5ST AWD AUTO 5DR WAGON (REL. 10/17)"/>
    <s v="DICKSON WOOLWORTHS S/STN"/>
    <s v="CALTEX Australia - Fuel"/>
    <n v="7071340000000000"/>
    <d v="2019-03-27T00:00:00"/>
    <d v="1899-12-30T15:54:00"/>
    <n v="16367"/>
    <x v="0"/>
    <n v="42.94"/>
    <n v="1.5"/>
    <n v="58.64"/>
    <n v="5.87"/>
    <n v="64.510000000000005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0 GUNGAHLIN"/>
    <s v="CALTEX Australia - Fuel"/>
    <n v="7071340000000000"/>
    <d v="2019-09-18T00:00:00"/>
    <d v="1899-12-30T09:48:00"/>
    <n v="23626"/>
    <x v="0"/>
    <n v="43.54"/>
    <n v="1.44"/>
    <n v="56.84"/>
    <n v="5.69"/>
    <n v="62.53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0 GUNGAHLIN"/>
    <s v="CALTEX Australia - Fuel"/>
    <n v="7071340000000000"/>
    <d v="2019-11-01T00:00:00"/>
    <d v="1899-12-30T10:17:00"/>
    <n v="25766"/>
    <x v="0"/>
    <n v="43.38"/>
    <n v="1.45"/>
    <n v="57.18"/>
    <n v="5.72"/>
    <n v="62.9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0 GUNGAHLIN"/>
    <s v="CALTEX Australia - Fuel"/>
    <n v="7071340000000000"/>
    <d v="2019-12-04T00:00:00"/>
    <d v="1899-12-30T08:18:00"/>
    <n v="27434"/>
    <x v="0"/>
    <n v="43.9"/>
    <n v="1.47"/>
    <n v="58.75"/>
    <n v="5.88"/>
    <n v="64.63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04-05T00:00:00"/>
    <d v="1899-12-30T14:53:00"/>
    <n v="16868"/>
    <x v="0"/>
    <n v="44.54"/>
    <n v="1.5"/>
    <n v="60.82"/>
    <n v="6.09"/>
    <n v="66.91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04-16T00:00:00"/>
    <d v="1899-12-30T15:06:00"/>
    <n v="17322"/>
    <x v="0"/>
    <n v="45.09"/>
    <n v="1.5"/>
    <n v="61.57"/>
    <n v="6.16"/>
    <n v="67.73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05-03T00:00:00"/>
    <d v="1899-12-30T09:22:00"/>
    <n v="17764"/>
    <x v="0"/>
    <n v="41.78"/>
    <n v="1.5"/>
    <n v="57.05"/>
    <n v="5.71"/>
    <n v="62.76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05-14T00:00:00"/>
    <d v="1899-12-30T00:21:00"/>
    <n v="18197"/>
    <x v="0"/>
    <n v="43.29"/>
    <n v="1.5"/>
    <n v="59.11"/>
    <n v="5.92"/>
    <n v="65.03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05-23T00:00:00"/>
    <d v="1899-12-30T00:04:00"/>
    <n v="18665"/>
    <x v="0"/>
    <n v="44.11"/>
    <n v="1.5"/>
    <n v="60.23"/>
    <n v="6.03"/>
    <n v="66.260000000000005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06-17T00:00:00"/>
    <d v="1899-12-30T10:23:00"/>
    <n v="19543"/>
    <x v="0"/>
    <n v="42.85"/>
    <n v="1.5"/>
    <n v="58.51"/>
    <n v="5.86"/>
    <n v="64.37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06-25T00:00:00"/>
    <d v="1899-12-30T08:00:00"/>
    <n v="19851"/>
    <x v="0"/>
    <n v="42.79"/>
    <n v="1.5"/>
    <n v="58.43"/>
    <n v="5.85"/>
    <n v="64.28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07-02T00:00:00"/>
    <d v="1899-12-30T00:09:00"/>
    <n v="20271"/>
    <x v="0"/>
    <n v="40.67"/>
    <n v="1.5"/>
    <n v="55.54"/>
    <n v="5.56"/>
    <n v="61.1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07-11T00:00:00"/>
    <d v="1899-12-30T07:29:00"/>
    <n v="20748"/>
    <x v="0"/>
    <n v="43.48"/>
    <n v="1.5"/>
    <n v="59.37"/>
    <n v="5.94"/>
    <n v="65.31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07-18T00:00:00"/>
    <d v="1899-12-30T09:27:00"/>
    <n v="21202"/>
    <x v="0"/>
    <n v="44.04"/>
    <n v="1.5"/>
    <n v="60.14"/>
    <n v="6.02"/>
    <n v="66.16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07-29T00:00:00"/>
    <d v="1899-12-30T08:01:00"/>
    <n v="21655"/>
    <x v="0"/>
    <n v="45.08"/>
    <n v="1.5"/>
    <n v="61.55"/>
    <n v="6.16"/>
    <n v="67.709999999999994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08-06T00:00:00"/>
    <d v="1899-12-30T15:40:00"/>
    <n v="22074"/>
    <x v="0"/>
    <n v="42.8"/>
    <n v="1.5"/>
    <n v="58.45"/>
    <n v="5.85"/>
    <n v="64.3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08-16T00:00:00"/>
    <d v="1899-12-30T13:43:00"/>
    <n v="22451"/>
    <x v="0"/>
    <n v="46.82"/>
    <n v="1.5"/>
    <n v="63.93"/>
    <n v="6.4"/>
    <n v="70.33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08-28T00:00:00"/>
    <d v="1899-12-30T09:43:00"/>
    <n v="22852"/>
    <x v="0"/>
    <n v="42.03"/>
    <n v="1.5"/>
    <n v="57.39"/>
    <n v="5.74"/>
    <n v="63.13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09-06T00:00:00"/>
    <d v="1899-12-30T07:46:00"/>
    <n v="23244"/>
    <x v="0"/>
    <n v="43.87"/>
    <n v="1.5"/>
    <n v="59.9"/>
    <n v="6"/>
    <n v="65.900000000000006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09-26T00:00:00"/>
    <d v="1899-12-30T07:35:00"/>
    <n v="24002"/>
    <x v="0"/>
    <n v="44.29"/>
    <n v="1.51"/>
    <n v="60.88"/>
    <n v="6.09"/>
    <n v="66.97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11-27T00:00:00"/>
    <d v="1899-12-30T07:51:00"/>
    <n v="26975"/>
    <x v="0"/>
    <n v="46.43"/>
    <n v="1.51"/>
    <n v="63.82"/>
    <n v="6.39"/>
    <n v="70.209999999999994"/>
  </r>
  <r>
    <x v="461"/>
    <s v="ACT TCCS - TC - Light Rail"/>
    <n v="909831"/>
    <m/>
    <s v="Passenger"/>
    <m/>
    <n v="2018"/>
    <s v="TOYOTA"/>
    <s v="RAV4"/>
    <s v="ALA49R MY18 2.2TD GX 5ST AWD AUTO 5DR WAGON (REL. 10/17)"/>
    <s v="GUNGAHLIN WOOLWORTHS S/STN"/>
    <s v="CALTEX Australia - Fuel"/>
    <n v="7071340000000000"/>
    <d v="2019-01-09T00:00:00"/>
    <d v="1899-12-30T08:53:00"/>
    <n v="12964"/>
    <x v="0"/>
    <n v="45.76"/>
    <n v="1.39"/>
    <n v="57.91"/>
    <n v="5.8"/>
    <n v="63.7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6B9A08-9A61-48C0-AC6A-3460C24D80D8}" name="PivotTable7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86:C176" firstHeaderRow="1" firstDataRow="1" firstDataCol="1"/>
  <pivotFields count="22">
    <pivotField axis="axisRow" showAll="0">
      <items count="463">
        <item h="1" x="152"/>
        <item h="1" x="160"/>
        <item h="1" x="102"/>
        <item h="1" x="159"/>
        <item h="1" x="82"/>
        <item h="1" x="442"/>
        <item h="1" x="407"/>
        <item h="1" x="408"/>
        <item h="1" x="415"/>
        <item h="1" x="8"/>
        <item h="1" x="441"/>
        <item h="1" x="216"/>
        <item h="1" x="300"/>
        <item h="1" x="215"/>
        <item h="1" x="401"/>
        <item h="1" x="400"/>
        <item h="1" x="398"/>
        <item h="1" x="399"/>
        <item h="1" x="437"/>
        <item h="1" x="278"/>
        <item h="1" x="219"/>
        <item h="1" x="364"/>
        <item h="1" x="366"/>
        <item h="1" x="7"/>
        <item h="1" x="333"/>
        <item h="1" x="279"/>
        <item h="1" x="52"/>
        <item h="1" x="4"/>
        <item h="1" x="367"/>
        <item h="1" x="81"/>
        <item h="1" x="40"/>
        <item x="421"/>
        <item h="1" x="211"/>
        <item h="1" x="297"/>
        <item h="1" x="318"/>
        <item h="1" x="212"/>
        <item h="1" x="343"/>
        <item h="1" x="360"/>
        <item h="1" x="108"/>
        <item h="1" x="1"/>
        <item h="1" x="275"/>
        <item h="1" x="203"/>
        <item h="1" x="161"/>
        <item h="1" x="214"/>
        <item h="1" x="191"/>
        <item h="1" x="28"/>
        <item h="1" x="42"/>
        <item h="1" x="83"/>
        <item h="1" x="0"/>
        <item h="1" x="244"/>
        <item h="1" x="276"/>
        <item h="1" x="299"/>
        <item h="1" x="298"/>
        <item h="1" x="245"/>
        <item h="1" x="436"/>
        <item h="1" x="243"/>
        <item h="1" x="2"/>
        <item h="1" x="232"/>
        <item h="1" x="50"/>
        <item h="1" x="185"/>
        <item h="1" x="309"/>
        <item h="1" x="259"/>
        <item h="1" x="36"/>
        <item h="1" x="286"/>
        <item h="1" x="231"/>
        <item h="1" x="126"/>
        <item h="1" x="128"/>
        <item h="1" x="387"/>
        <item h="1" x="172"/>
        <item h="1" x="258"/>
        <item h="1" x="260"/>
        <item h="1" x="173"/>
        <item h="1" x="373"/>
        <item h="1" x="348"/>
        <item h="1" x="334"/>
        <item h="1" x="335"/>
        <item h="1" x="127"/>
        <item h="1" x="186"/>
        <item h="1" x="3"/>
        <item h="1" x="310"/>
        <item h="1" x="116"/>
        <item h="1" x="33"/>
        <item h="1" x="425"/>
        <item h="1" x="204"/>
        <item h="1" x="9"/>
        <item h="1" x="395"/>
        <item h="1" x="396"/>
        <item h="1" x="392"/>
        <item h="1" x="390"/>
        <item h="1" x="397"/>
        <item h="1" x="394"/>
        <item h="1" x="391"/>
        <item h="1" x="389"/>
        <item h="1" x="438"/>
        <item h="1" x="402"/>
        <item h="1" x="403"/>
        <item h="1" x="404"/>
        <item h="1" x="405"/>
        <item h="1" x="262"/>
        <item h="1" x="430"/>
        <item h="1" x="130"/>
        <item h="1" x="69"/>
        <item h="1" x="153"/>
        <item h="1" x="131"/>
        <item h="1" x="374"/>
        <item h="1" x="106"/>
        <item h="1" x="70"/>
        <item h="1" x="71"/>
        <item h="1" x="288"/>
        <item h="1" x="107"/>
        <item h="1" x="61"/>
        <item h="1" x="229"/>
        <item h="1" x="195"/>
        <item x="420"/>
        <item h="1" x="393"/>
        <item h="1" x="109"/>
        <item h="1" x="412"/>
        <item h="1" x="411"/>
        <item h="1" x="413"/>
        <item h="1" x="414"/>
        <item x="44"/>
        <item h="1" x="264"/>
        <item h="1" x="73"/>
        <item h="1" x="176"/>
        <item h="1" x="266"/>
        <item h="1" x="74"/>
        <item h="1" x="340"/>
        <item h="1" x="263"/>
        <item h="1" x="453"/>
        <item h="1" x="75"/>
        <item h="1" x="77"/>
        <item h="1" x="336"/>
        <item h="1" x="174"/>
        <item h="1" x="175"/>
        <item h="1" x="289"/>
        <item h="1" x="76"/>
        <item h="1" x="312"/>
        <item h="1" x="311"/>
        <item h="1" x="177"/>
        <item h="1" x="459"/>
        <item h="1" x="305"/>
        <item h="1" x="168"/>
        <item h="1" x="56"/>
        <item h="1" x="58"/>
        <item h="1" x="51"/>
        <item h="1" x="362"/>
        <item h="1" x="119"/>
        <item x="329"/>
        <item h="1" x="17"/>
        <item h="1" x="254"/>
        <item h="1" x="122"/>
        <item h="1" x="124"/>
        <item h="1" x="206"/>
        <item h="1" x="115"/>
        <item h="1" x="117"/>
        <item h="1" x="114"/>
        <item h="1" x="49"/>
        <item h="1" x="308"/>
        <item h="1" x="277"/>
        <item h="1" x="388"/>
        <item x="188"/>
        <item h="1" x="282"/>
        <item h="1" x="291"/>
        <item h="1" x="255"/>
        <item h="1" x="226"/>
        <item h="1" x="424"/>
        <item h="1" x="41"/>
        <item h="1" x="269"/>
        <item h="1" x="368"/>
        <item h="1" x="218"/>
        <item h="1" x="213"/>
        <item h="1" x="111"/>
        <item h="1" x="439"/>
        <item h="1" x="361"/>
        <item h="1" x="32"/>
        <item h="1" x="13"/>
        <item h="1" x="440"/>
        <item h="1" x="110"/>
        <item h="1" x="251"/>
        <item h="1" x="30"/>
        <item h="1" x="322"/>
        <item h="1" x="57"/>
        <item x="91"/>
        <item h="1" x="101"/>
        <item h="1" x="18"/>
        <item h="1" x="227"/>
        <item h="1" x="307"/>
        <item h="1" x="284"/>
        <item h="1" x="452"/>
        <item h="1" x="283"/>
        <item h="1" x="169"/>
        <item h="1" x="306"/>
        <item h="1" x="451"/>
        <item h="1" x="67"/>
        <item h="1" x="134"/>
        <item h="1" x="331"/>
        <item h="1" x="223"/>
        <item h="1" x="370"/>
        <item h="1" x="121"/>
        <item h="1" x="428"/>
        <item h="1" x="435"/>
        <item h="1" x="68"/>
        <item h="1" x="257"/>
        <item h="1" x="228"/>
        <item h="1" x="183"/>
        <item x="148"/>
        <item x="199"/>
        <item h="1" x="162"/>
        <item h="1" x="246"/>
        <item h="1" x="163"/>
        <item h="1" x="113"/>
        <item h="1" x="350"/>
        <item h="1" x="353"/>
        <item h="1" x="90"/>
        <item h="1" x="94"/>
        <item x="406"/>
        <item h="1" x="369"/>
        <item h="1" x="25"/>
        <item h="1" x="34"/>
        <item h="1" x="271"/>
        <item h="1" x="272"/>
        <item h="1" x="179"/>
        <item h="1" x="265"/>
        <item h="1" x="267"/>
        <item h="1" x="290"/>
        <item h="1" x="86"/>
        <item h="1" x="88"/>
        <item h="1" x="458"/>
        <item h="1" x="455"/>
        <item h="1" x="16"/>
        <item h="1" x="24"/>
        <item h="1" x="156"/>
        <item h="1" x="60"/>
        <item h="1" x="53"/>
        <item h="1" x="249"/>
        <item h="1" x="250"/>
        <item h="1" x="248"/>
        <item h="1" x="26"/>
        <item h="1" x="347"/>
        <item h="1" x="209"/>
        <item h="1" x="129"/>
        <item x="100"/>
        <item h="1" x="450"/>
        <item h="1" x="281"/>
        <item h="1" x="449"/>
        <item h="1" x="253"/>
        <item h="1" x="120"/>
        <item h="1" x="167"/>
        <item x="157"/>
        <item h="1" x="352"/>
        <item h="1" x="320"/>
        <item h="1" x="55"/>
        <item h="1" x="151"/>
        <item x="98"/>
        <item h="1" x="461"/>
        <item h="1" x="225"/>
        <item h="1" x="337"/>
        <item h="1" x="261"/>
        <item h="1" x="132"/>
        <item h="1" x="133"/>
        <item h="1" x="189"/>
        <item h="1" x="196"/>
        <item h="1" x="375"/>
        <item h="1" x="11"/>
        <item h="1" x="287"/>
        <item h="1" x="371"/>
        <item h="1" x="170"/>
        <item h="1" x="171"/>
        <item h="1" x="256"/>
        <item h="1" x="65"/>
        <item h="1" x="285"/>
        <item h="1" x="222"/>
        <item h="1" x="27"/>
        <item h="1" x="37"/>
        <item h="1" x="434"/>
        <item h="1" x="210"/>
        <item h="1" x="376"/>
        <item h="1" x="454"/>
        <item h="1" x="444"/>
        <item h="1" x="445"/>
        <item h="1" x="142"/>
        <item h="1" x="141"/>
        <item h="1" x="270"/>
        <item h="1" x="446"/>
        <item h="1" x="447"/>
        <item x="382"/>
        <item h="1" x="224"/>
        <item h="1" x="432"/>
        <item h="1" x="233"/>
        <item h="1" x="346"/>
        <item h="1" x="62"/>
        <item h="1" x="330"/>
        <item h="1" x="181"/>
        <item h="1" x="339"/>
        <item h="1" x="294"/>
        <item h="1" x="79"/>
        <item h="1" x="123"/>
        <item h="1" x="64"/>
        <item x="92"/>
        <item h="1" x="165"/>
        <item h="1" x="29"/>
        <item h="1" x="21"/>
        <item x="99"/>
        <item h="1" x="190"/>
        <item h="1" x="19"/>
        <item h="1" x="39"/>
        <item h="1" x="72"/>
        <item h="1" x="230"/>
        <item x="104"/>
        <item x="418"/>
        <item h="1" x="201"/>
        <item h="1" x="202"/>
        <item h="1" x="200"/>
        <item x="105"/>
        <item x="386"/>
        <item h="1" x="187"/>
        <item h="1" x="193"/>
        <item h="1" x="192"/>
        <item h="1" x="319"/>
        <item h="1" x="321"/>
        <item h="1" x="351"/>
        <item h="1" x="112"/>
        <item h="1" x="217"/>
        <item h="1" x="344"/>
        <item h="1" x="301"/>
        <item h="1" x="147"/>
        <item x="423"/>
        <item h="1" x="20"/>
        <item x="358"/>
        <item x="95"/>
        <item x="93"/>
        <item h="1" x="48"/>
        <item h="1" x="363"/>
        <item h="1" x="304"/>
        <item h="1" x="328"/>
        <item h="1" x="54"/>
        <item h="1" x="164"/>
        <item h="1" x="426"/>
        <item h="1" x="205"/>
        <item h="1" x="221"/>
        <item h="1" x="327"/>
        <item h="1" x="118"/>
        <item h="1" x="155"/>
        <item h="1" x="145"/>
        <item h="1" x="146"/>
        <item h="1" x="154"/>
        <item h="1" x="97"/>
        <item h="1" x="326"/>
        <item h="1" x="349"/>
        <item h="1" x="14"/>
        <item h="1" x="15"/>
        <item x="96"/>
        <item x="355"/>
        <item x="158"/>
        <item x="149"/>
        <item x="150"/>
        <item x="385"/>
        <item x="381"/>
        <item x="103"/>
        <item h="1" x="460"/>
        <item h="1" x="66"/>
        <item h="1" x="332"/>
        <item h="1" x="137"/>
        <item h="1" x="138"/>
        <item h="1" x="135"/>
        <item h="1" x="136"/>
        <item h="1" x="313"/>
        <item h="1" x="78"/>
        <item h="1" x="338"/>
        <item h="1" x="85"/>
        <item h="1" x="448"/>
        <item h="1" x="238"/>
        <item h="1" x="182"/>
        <item h="1" x="342"/>
        <item h="1" x="87"/>
        <item h="1" x="180"/>
        <item h="1" x="316"/>
        <item h="1" x="456"/>
        <item h="1" x="315"/>
        <item h="1" x="296"/>
        <item h="1" x="295"/>
        <item h="1" x="457"/>
        <item h="1" x="237"/>
        <item h="1" x="378"/>
        <item h="1" x="235"/>
        <item h="1" x="241"/>
        <item h="1" x="242"/>
        <item h="1" x="341"/>
        <item x="422"/>
        <item h="1" x="35"/>
        <item x="383"/>
        <item x="384"/>
        <item h="1" x="178"/>
        <item h="1" x="89"/>
        <item h="1" x="274"/>
        <item h="1" x="356"/>
        <item h="1" x="302"/>
        <item h="1" x="197"/>
        <item h="1" x="410"/>
        <item h="1" x="357"/>
        <item h="1" x="234"/>
        <item h="1" x="139"/>
        <item h="1" x="140"/>
        <item h="1" x="359"/>
        <item h="1" x="236"/>
        <item h="1" x="377"/>
        <item h="1" x="143"/>
        <item h="1" x="293"/>
        <item h="1" x="314"/>
        <item h="1" x="84"/>
        <item h="1" x="380"/>
        <item h="1" x="379"/>
        <item h="1" x="239"/>
        <item h="1" x="273"/>
        <item h="1" x="429"/>
        <item h="1" x="433"/>
        <item h="1" x="12"/>
        <item h="1" x="38"/>
        <item h="1" x="443"/>
        <item h="1" x="220"/>
        <item h="1" x="10"/>
        <item h="1" x="252"/>
        <item h="1" x="268"/>
        <item h="1" x="427"/>
        <item h="1" x="43"/>
        <item h="1" x="166"/>
        <item h="1" x="280"/>
        <item h="1" x="292"/>
        <item h="1" x="184"/>
        <item h="1" x="240"/>
        <item h="1" x="194"/>
        <item h="1" x="317"/>
        <item h="1" x="409"/>
        <item h="1" x="6"/>
        <item h="1" x="303"/>
        <item h="1" x="59"/>
        <item h="1" x="80"/>
        <item h="1" x="325"/>
        <item h="1" x="324"/>
        <item h="1" x="323"/>
        <item h="1" x="208"/>
        <item h="1" x="207"/>
        <item h="1" x="354"/>
        <item h="1" x="345"/>
        <item h="1" x="63"/>
        <item h="1" x="372"/>
        <item h="1" x="365"/>
        <item h="1" x="431"/>
        <item h="1" x="5"/>
        <item h="1" x="144"/>
        <item h="1" x="31"/>
        <item h="1" x="23"/>
        <item h="1" x="22"/>
        <item h="1" x="247"/>
        <item h="1" x="417"/>
        <item h="1" x="416"/>
        <item h="1" x="45"/>
        <item h="1" x="46"/>
        <item h="1" x="419"/>
        <item h="1" x="125"/>
        <item h="1" x="47"/>
        <item h="1" x="19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21" showAll="0"/>
    <pivotField showAll="0"/>
    <pivotField axis="axisRow" showAll="0">
      <items count="7">
        <item x="0"/>
        <item x="5"/>
        <item x="3"/>
        <item x="4"/>
        <item x="2"/>
        <item x="1"/>
        <item t="default"/>
      </items>
    </pivotField>
    <pivotField dataField="1" showAll="0"/>
    <pivotField showAll="0"/>
    <pivotField numFmtId="8" showAll="0"/>
    <pivotField numFmtId="8" showAll="0"/>
    <pivotField numFmtId="8" showAll="0"/>
  </pivotFields>
  <rowFields count="2">
    <field x="0"/>
    <field x="16"/>
  </rowFields>
  <rowItems count="90">
    <i>
      <x v="31"/>
    </i>
    <i r="1">
      <x/>
    </i>
    <i>
      <x v="113"/>
    </i>
    <i r="1">
      <x v="3"/>
    </i>
    <i r="1">
      <x v="5"/>
    </i>
    <i>
      <x v="120"/>
    </i>
    <i r="1">
      <x v="2"/>
    </i>
    <i r="1">
      <x v="5"/>
    </i>
    <i>
      <x v="147"/>
    </i>
    <i r="1">
      <x/>
    </i>
    <i>
      <x v="160"/>
    </i>
    <i r="1">
      <x v="2"/>
    </i>
    <i r="1">
      <x v="5"/>
    </i>
    <i>
      <x v="182"/>
    </i>
    <i r="1">
      <x v="5"/>
    </i>
    <i>
      <x v="205"/>
    </i>
    <i r="1">
      <x v="5"/>
    </i>
    <i>
      <x v="206"/>
    </i>
    <i r="1">
      <x v="5"/>
    </i>
    <i>
      <x v="215"/>
    </i>
    <i r="1">
      <x/>
    </i>
    <i>
      <x v="241"/>
    </i>
    <i r="1">
      <x v="5"/>
    </i>
    <i>
      <x v="248"/>
    </i>
    <i r="1">
      <x/>
    </i>
    <i>
      <x v="253"/>
    </i>
    <i r="1">
      <x/>
    </i>
    <i>
      <x v="285"/>
    </i>
    <i r="1">
      <x/>
    </i>
    <i>
      <x v="298"/>
    </i>
    <i r="1">
      <x v="5"/>
    </i>
    <i>
      <x v="302"/>
    </i>
    <i r="1">
      <x v="2"/>
    </i>
    <i r="1">
      <x v="3"/>
    </i>
    <i r="1">
      <x v="5"/>
    </i>
    <i>
      <x v="308"/>
    </i>
    <i r="1">
      <x v="3"/>
    </i>
    <i r="1">
      <x v="4"/>
    </i>
    <i>
      <x v="309"/>
    </i>
    <i r="1">
      <x v="2"/>
    </i>
    <i r="1">
      <x v="3"/>
    </i>
    <i r="1">
      <x v="5"/>
    </i>
    <i>
      <x v="313"/>
    </i>
    <i r="1">
      <x v="2"/>
    </i>
    <i r="1">
      <x v="5"/>
    </i>
    <i>
      <x v="314"/>
    </i>
    <i r="1">
      <x v="5"/>
    </i>
    <i>
      <x v="326"/>
    </i>
    <i r="1">
      <x v="3"/>
    </i>
    <i r="1">
      <x v="5"/>
    </i>
    <i>
      <x v="328"/>
    </i>
    <i r="1">
      <x v="4"/>
    </i>
    <i r="1">
      <x v="5"/>
    </i>
    <i>
      <x v="329"/>
    </i>
    <i r="1">
      <x v="5"/>
    </i>
    <i>
      <x v="330"/>
    </i>
    <i r="1">
      <x v="3"/>
    </i>
    <i r="1">
      <x v="5"/>
    </i>
    <i>
      <x v="351"/>
    </i>
    <i r="1">
      <x v="5"/>
    </i>
    <i>
      <x v="352"/>
    </i>
    <i r="1">
      <x v="3"/>
    </i>
    <i r="1">
      <x v="4"/>
    </i>
    <i r="1">
      <x v="5"/>
    </i>
    <i>
      <x v="353"/>
    </i>
    <i r="1">
      <x/>
    </i>
    <i>
      <x v="354"/>
    </i>
    <i r="1">
      <x/>
    </i>
    <i>
      <x v="355"/>
    </i>
    <i r="1">
      <x/>
    </i>
    <i>
      <x v="356"/>
    </i>
    <i r="1">
      <x v="2"/>
    </i>
    <i r="1">
      <x v="3"/>
    </i>
    <i r="1">
      <x v="4"/>
    </i>
    <i r="1">
      <x v="5"/>
    </i>
    <i>
      <x v="357"/>
    </i>
    <i r="1">
      <x v="3"/>
    </i>
    <i r="1">
      <x v="5"/>
    </i>
    <i>
      <x v="358"/>
    </i>
    <i r="1">
      <x v="5"/>
    </i>
    <i>
      <x v="388"/>
    </i>
    <i r="1">
      <x/>
    </i>
    <i>
      <x v="390"/>
    </i>
    <i r="1">
      <x v="2"/>
    </i>
    <i r="1">
      <x v="5"/>
    </i>
    <i>
      <x v="391"/>
    </i>
    <i r="1">
      <x v="2"/>
    </i>
    <i r="1">
      <x v="3"/>
    </i>
    <i r="1">
      <x v="5"/>
    </i>
    <i t="grand">
      <x/>
    </i>
  </rowItems>
  <colItems count="1">
    <i/>
  </colItems>
  <dataFields count="1">
    <dataField name="Sum of Fuel Qty" fld="1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5280C-E21B-482D-BE5A-72F58D8BB2AB}">
  <dimension ref="A1:M73"/>
  <sheetViews>
    <sheetView topLeftCell="A33" zoomScale="60" zoomScaleNormal="60" workbookViewId="0">
      <selection activeCell="E17" sqref="E17"/>
    </sheetView>
  </sheetViews>
  <sheetFormatPr defaultRowHeight="14.5"/>
  <cols>
    <col min="1" max="1" width="43.1796875" customWidth="1"/>
    <col min="2" max="2" width="13.54296875" customWidth="1"/>
    <col min="3" max="3" width="14" customWidth="1"/>
    <col min="4" max="4" width="12.26953125" customWidth="1"/>
    <col min="5" max="5" width="10.81640625" bestFit="1" customWidth="1"/>
    <col min="6" max="6" width="11.81640625" bestFit="1" customWidth="1"/>
  </cols>
  <sheetData>
    <row r="1" spans="1:13" s="12" customFormat="1" ht="23.5">
      <c r="A1" s="13" t="s">
        <v>65</v>
      </c>
    </row>
    <row r="2" spans="1:13" ht="15" thickBot="1"/>
    <row r="3" spans="1:13" ht="30" thickTop="1" thickBot="1">
      <c r="A3" s="22"/>
      <c r="B3" s="23" t="s">
        <v>56</v>
      </c>
      <c r="C3" s="23" t="s">
        <v>57</v>
      </c>
      <c r="D3" s="23" t="s">
        <v>58</v>
      </c>
      <c r="E3" s="23" t="s">
        <v>59</v>
      </c>
      <c r="F3" s="23" t="s">
        <v>60</v>
      </c>
      <c r="G3" s="24" t="s">
        <v>61</v>
      </c>
      <c r="I3" s="175" t="s">
        <v>280</v>
      </c>
      <c r="K3" s="175" t="s">
        <v>281</v>
      </c>
    </row>
    <row r="4" spans="1:13" ht="17.5" thickTop="1" thickBot="1">
      <c r="A4" s="17" t="s">
        <v>62</v>
      </c>
      <c r="B4" s="26"/>
      <c r="C4" s="27"/>
      <c r="D4" s="25"/>
      <c r="E4" s="25"/>
      <c r="F4" s="25"/>
      <c r="G4" s="28">
        <f>B5-SUM(B28:F28)</f>
        <v>28123.599999999999</v>
      </c>
      <c r="I4" s="163">
        <f>B5-G4</f>
        <v>10905.400000000001</v>
      </c>
      <c r="K4" t="s">
        <v>282</v>
      </c>
      <c r="M4" s="52">
        <f>SUM(C23:F23)/I4</f>
        <v>0.97593852586791852</v>
      </c>
    </row>
    <row r="5" spans="1:13" ht="17" thickBot="1">
      <c r="A5" s="17" t="s">
        <v>63</v>
      </c>
      <c r="B5" s="152">
        <v>39029</v>
      </c>
      <c r="C5" s="29"/>
      <c r="D5" s="30"/>
      <c r="E5" s="31"/>
      <c r="F5" s="31"/>
      <c r="G5" s="33"/>
      <c r="K5" t="s">
        <v>283</v>
      </c>
      <c r="M5" s="52">
        <f>SUM(B25:D26)/I4</f>
        <v>4.9883543932363779E-3</v>
      </c>
    </row>
    <row r="6" spans="1:13" ht="15" thickBot="1">
      <c r="A6" s="17" t="s">
        <v>64</v>
      </c>
      <c r="B6" s="34"/>
      <c r="C6" s="29"/>
      <c r="D6" s="30"/>
      <c r="E6" s="35"/>
      <c r="F6" s="35"/>
      <c r="G6" s="36"/>
      <c r="K6" t="s">
        <v>284</v>
      </c>
      <c r="M6" s="52">
        <f>SUM(B24:C24,B27)/I4</f>
        <v>1.9073119738844974E-2</v>
      </c>
    </row>
    <row r="7" spans="1:13">
      <c r="A7" s="37" t="s">
        <v>66</v>
      </c>
    </row>
    <row r="9" spans="1:13" s="14" customFormat="1" ht="23.5">
      <c r="A9" s="14" t="s">
        <v>50</v>
      </c>
    </row>
    <row r="10" spans="1:13" ht="15" thickBot="1"/>
    <row r="11" spans="1:13" ht="44.5" thickTop="1" thickBot="1">
      <c r="A11" s="15" t="s">
        <v>129</v>
      </c>
      <c r="B11" s="16" t="s">
        <v>51</v>
      </c>
      <c r="C11" s="16" t="s">
        <v>52</v>
      </c>
      <c r="D11" t="s">
        <v>124</v>
      </c>
    </row>
    <row r="12" spans="1:13" ht="15" thickBot="1">
      <c r="A12" s="17" t="s">
        <v>252</v>
      </c>
      <c r="B12" s="20">
        <f>'TCCS Transport Fuels'!B8</f>
        <v>36348.446199999998</v>
      </c>
      <c r="C12" s="155">
        <f t="shared" ref="C12:C14" si="0">B12/$C$19</f>
        <v>0.931325319334805</v>
      </c>
      <c r="D12" s="91"/>
    </row>
    <row r="13" spans="1:13" ht="15" thickBot="1">
      <c r="A13" s="19" t="s">
        <v>253</v>
      </c>
      <c r="B13" s="20">
        <f>'TC Bus Network'!B5</f>
        <v>29077.919999999998</v>
      </c>
      <c r="C13" s="155">
        <f t="shared" si="0"/>
        <v>0.7450388107536744</v>
      </c>
      <c r="D13" s="91"/>
    </row>
    <row r="14" spans="1:13" ht="15" thickBot="1">
      <c r="A14" s="19" t="s">
        <v>251</v>
      </c>
      <c r="B14" s="20">
        <f>'TC Bus Network'!B6</f>
        <v>4182.692</v>
      </c>
      <c r="C14" s="155">
        <f t="shared" si="0"/>
        <v>0.10716955935737178</v>
      </c>
      <c r="D14" s="91"/>
    </row>
    <row r="15" spans="1:13" ht="15" thickBot="1">
      <c r="A15" s="18" t="s">
        <v>255</v>
      </c>
      <c r="B15" s="20">
        <f>'TCCS Fleet Transport Fuels'!B16</f>
        <v>73.49946815280002</v>
      </c>
      <c r="C15" s="155">
        <f>B15/$C$19</f>
        <v>1.8832143545201891E-3</v>
      </c>
    </row>
    <row r="16" spans="1:13" ht="15" thickBot="1">
      <c r="A16" s="19" t="s">
        <v>254</v>
      </c>
      <c r="B16" s="20">
        <f>'TCCS Fleet Transport Fuels'!D16</f>
        <v>3014.3340318472005</v>
      </c>
      <c r="C16" s="155">
        <f>B16/$C$19</f>
        <v>7.7233716933734153E-2</v>
      </c>
      <c r="E16">
        <v>4.4000000000000004</v>
      </c>
      <c r="F16" s="91">
        <f>B16-E16</f>
        <v>3009.9340318472005</v>
      </c>
      <c r="G16" s="52">
        <f>F16/B16-1</f>
        <v>-1.4596922416404423E-3</v>
      </c>
    </row>
    <row r="17" spans="1:6" ht="15" thickBot="1">
      <c r="A17" s="17" t="s">
        <v>53</v>
      </c>
      <c r="B17" s="20">
        <f>'Natural Gas - forecasting'!B20</f>
        <v>2620.2852000000007</v>
      </c>
      <c r="C17" s="155">
        <f>B17/$C$19</f>
        <v>6.7137338889557932E-2</v>
      </c>
      <c r="E17" s="52">
        <f>SUM(B24:C24,B27)/B17</f>
        <v>7.9380671997078767E-2</v>
      </c>
    </row>
    <row r="18" spans="1:6" ht="15" thickBot="1">
      <c r="A18" s="17" t="s">
        <v>45</v>
      </c>
      <c r="B18" s="20">
        <f>'Baseline Key emission sources'!B8</f>
        <v>60.000500000000002</v>
      </c>
      <c r="C18" s="155">
        <f>B18/$C$19</f>
        <v>1.5373417756368352E-3</v>
      </c>
    </row>
    <row r="19" spans="1:6">
      <c r="B19" t="s">
        <v>250</v>
      </c>
      <c r="C19" s="154">
        <f>'Baseline Key emission sources'!B10</f>
        <v>39028.731900000006</v>
      </c>
    </row>
    <row r="20" spans="1:6" s="12" customFormat="1" ht="23.5">
      <c r="A20" s="14" t="s">
        <v>71</v>
      </c>
    </row>
    <row r="21" spans="1:6" ht="15" thickBot="1"/>
    <row r="22" spans="1:6" ht="15.5" thickTop="1" thickBot="1">
      <c r="A22" s="38" t="s">
        <v>67</v>
      </c>
      <c r="B22" s="23" t="s">
        <v>57</v>
      </c>
      <c r="C22" s="23" t="s">
        <v>58</v>
      </c>
      <c r="D22" s="23" t="s">
        <v>59</v>
      </c>
      <c r="E22" s="23" t="s">
        <v>60</v>
      </c>
      <c r="F22" s="39" t="s">
        <v>61</v>
      </c>
    </row>
    <row r="23" spans="1:6" ht="15.5" thickTop="1" thickBot="1">
      <c r="A23" s="165" t="s">
        <v>275</v>
      </c>
      <c r="B23" s="173"/>
      <c r="C23" s="166">
        <v>1922</v>
      </c>
      <c r="D23" s="166">
        <v>3178</v>
      </c>
      <c r="E23" s="166">
        <v>3178</v>
      </c>
      <c r="F23" s="167">
        <v>2365</v>
      </c>
    </row>
    <row r="24" spans="1:6" ht="15" thickBot="1">
      <c r="A24" s="168" t="s">
        <v>123</v>
      </c>
      <c r="B24" s="174">
        <v>41</v>
      </c>
      <c r="C24" s="169">
        <v>123</v>
      </c>
      <c r="D24" s="170"/>
      <c r="E24" s="170"/>
      <c r="F24" s="171"/>
    </row>
    <row r="25" spans="1:6" ht="15" thickBot="1">
      <c r="A25" s="168" t="s">
        <v>276</v>
      </c>
      <c r="B25" s="174">
        <v>21</v>
      </c>
      <c r="C25" s="169">
        <v>21</v>
      </c>
      <c r="D25" s="169">
        <v>8</v>
      </c>
      <c r="E25" s="170"/>
      <c r="F25" s="171"/>
    </row>
    <row r="26" spans="1:6" ht="15" thickBot="1">
      <c r="A26" s="168" t="s">
        <v>277</v>
      </c>
      <c r="B26" s="174">
        <v>1.8</v>
      </c>
      <c r="C26" s="169">
        <v>2.6</v>
      </c>
      <c r="D26" s="170"/>
      <c r="E26" s="170"/>
      <c r="F26" s="171"/>
    </row>
    <row r="27" spans="1:6" ht="15" thickBot="1">
      <c r="A27" s="168" t="s">
        <v>278</v>
      </c>
      <c r="B27" s="169">
        <v>44</v>
      </c>
      <c r="C27" s="170"/>
      <c r="D27" s="170"/>
      <c r="E27" s="170"/>
      <c r="F27" s="171"/>
    </row>
    <row r="28" spans="1:6" ht="15" thickBot="1">
      <c r="A28" s="43" t="s">
        <v>70</v>
      </c>
      <c r="B28" s="172">
        <f>SUM(B23:B27)</f>
        <v>107.8</v>
      </c>
      <c r="C28" s="172">
        <f t="shared" ref="C28:F28" si="1">SUM(C23:C27)</f>
        <v>2068.6</v>
      </c>
      <c r="D28" s="172">
        <f t="shared" si="1"/>
        <v>3186</v>
      </c>
      <c r="E28" s="172">
        <f t="shared" si="1"/>
        <v>3178</v>
      </c>
      <c r="F28" s="172">
        <f t="shared" si="1"/>
        <v>2365</v>
      </c>
    </row>
    <row r="31" spans="1:6" s="12" customFormat="1" ht="23.5">
      <c r="A31" s="14" t="s">
        <v>72</v>
      </c>
    </row>
    <row r="32" spans="1:6" ht="15" thickBot="1"/>
    <row r="33" spans="1:7" ht="106.5" customHeight="1" thickTop="1" thickBot="1">
      <c r="A33" s="38" t="s">
        <v>67</v>
      </c>
      <c r="B33" s="16" t="s">
        <v>73</v>
      </c>
      <c r="C33" s="176" t="s">
        <v>74</v>
      </c>
      <c r="D33" s="177"/>
    </row>
    <row r="34" spans="1:7" ht="17.5" thickTop="1" thickBot="1">
      <c r="A34" s="40" t="s">
        <v>68</v>
      </c>
      <c r="B34" s="29"/>
      <c r="C34" s="178"/>
      <c r="D34" s="179"/>
    </row>
    <row r="35" spans="1:7" ht="17" thickBot="1">
      <c r="A35" s="40" t="s">
        <v>69</v>
      </c>
      <c r="B35" s="42"/>
      <c r="C35" s="180"/>
      <c r="D35" s="181"/>
    </row>
    <row r="36" spans="1:7" ht="15" thickBot="1">
      <c r="A36" s="40"/>
      <c r="B36" s="42"/>
      <c r="C36" s="145"/>
      <c r="D36" s="146"/>
    </row>
    <row r="37" spans="1:7" ht="15" thickBot="1">
      <c r="A37" s="40"/>
      <c r="B37" s="42"/>
      <c r="C37" s="145"/>
      <c r="D37" s="146"/>
    </row>
    <row r="38" spans="1:7" ht="15" thickBot="1">
      <c r="A38" s="40"/>
      <c r="B38" s="42"/>
      <c r="C38" s="145"/>
      <c r="D38" s="146"/>
    </row>
    <row r="39" spans="1:7" ht="15" thickBot="1">
      <c r="A39" s="43" t="s">
        <v>70</v>
      </c>
      <c r="B39" s="44"/>
      <c r="C39" s="182"/>
      <c r="D39" s="183"/>
    </row>
    <row r="41" spans="1:7" s="12" customFormat="1" ht="23.5">
      <c r="A41" s="14" t="s">
        <v>80</v>
      </c>
    </row>
    <row r="42" spans="1:7" ht="15" thickBot="1"/>
    <row r="43" spans="1:7" ht="15.5" thickTop="1" thickBot="1">
      <c r="A43" s="22"/>
      <c r="B43" s="47" t="s">
        <v>56</v>
      </c>
      <c r="C43" s="23" t="s">
        <v>57</v>
      </c>
      <c r="D43" s="47" t="s">
        <v>58</v>
      </c>
      <c r="E43" s="47" t="s">
        <v>59</v>
      </c>
      <c r="F43" s="47" t="s">
        <v>60</v>
      </c>
      <c r="G43" s="23" t="s">
        <v>61</v>
      </c>
    </row>
    <row r="44" spans="1:7" ht="15.5" thickTop="1" thickBot="1">
      <c r="A44" s="17" t="s">
        <v>75</v>
      </c>
      <c r="B44" s="48"/>
      <c r="C44" s="49"/>
      <c r="D44" s="48"/>
      <c r="E44" s="48"/>
      <c r="F44" s="48"/>
      <c r="G44" s="49"/>
    </row>
    <row r="45" spans="1:7" ht="29.5" thickBot="1">
      <c r="A45" s="17" t="s">
        <v>76</v>
      </c>
      <c r="B45" s="50"/>
      <c r="C45" s="49"/>
      <c r="D45" s="50"/>
      <c r="E45" s="50"/>
      <c r="F45" s="50"/>
      <c r="G45" s="49"/>
    </row>
    <row r="46" spans="1:7" ht="15" thickBot="1">
      <c r="A46" s="17" t="s">
        <v>77</v>
      </c>
      <c r="B46" s="50"/>
      <c r="C46" s="49"/>
      <c r="D46" s="50"/>
      <c r="E46" s="50"/>
      <c r="F46" s="50"/>
      <c r="G46" s="49"/>
    </row>
    <row r="47" spans="1:7" ht="15" thickBot="1">
      <c r="A47" s="17" t="s">
        <v>78</v>
      </c>
      <c r="B47" s="50"/>
      <c r="C47" s="49"/>
      <c r="D47" s="50"/>
      <c r="E47" s="50"/>
      <c r="F47" s="50"/>
      <c r="G47" s="49"/>
    </row>
    <row r="48" spans="1:7" ht="29.5" thickBot="1">
      <c r="A48" s="17" t="s">
        <v>79</v>
      </c>
      <c r="B48" s="50"/>
      <c r="C48" s="49"/>
      <c r="D48" s="50"/>
      <c r="E48" s="50"/>
      <c r="F48" s="50"/>
      <c r="G48" s="49"/>
    </row>
    <row r="50" spans="1:7" s="12" customFormat="1" ht="23.5">
      <c r="A50" s="14" t="s">
        <v>81</v>
      </c>
    </row>
    <row r="51" spans="1:7" ht="15" thickBot="1"/>
    <row r="52" spans="1:7" ht="15.5" thickTop="1" thickBot="1">
      <c r="A52" s="22"/>
      <c r="B52" s="23" t="s">
        <v>56</v>
      </c>
      <c r="C52" s="23" t="s">
        <v>57</v>
      </c>
      <c r="D52" s="23" t="s">
        <v>58</v>
      </c>
      <c r="E52" s="23" t="s">
        <v>59</v>
      </c>
      <c r="F52" s="23" t="s">
        <v>60</v>
      </c>
      <c r="G52" s="24" t="s">
        <v>61</v>
      </c>
    </row>
    <row r="53" spans="1:7" ht="15.5" thickTop="1" thickBot="1">
      <c r="A53" s="17" t="s">
        <v>82</v>
      </c>
      <c r="B53" s="30"/>
      <c r="C53" s="29"/>
      <c r="D53" s="30"/>
      <c r="E53" s="30"/>
      <c r="F53" s="30"/>
      <c r="G53" s="51"/>
    </row>
    <row r="54" spans="1:7" ht="15" thickBot="1">
      <c r="A54" s="17" t="s">
        <v>83</v>
      </c>
      <c r="B54" s="30"/>
      <c r="C54" s="29"/>
      <c r="D54" s="30"/>
      <c r="E54" s="30"/>
      <c r="F54" s="30"/>
      <c r="G54" s="32"/>
    </row>
    <row r="55" spans="1:7" ht="15" thickBot="1"/>
    <row r="56" spans="1:7" ht="15.5" thickTop="1" thickBot="1">
      <c r="A56" s="22"/>
      <c r="B56" s="23" t="s">
        <v>56</v>
      </c>
      <c r="C56" s="23" t="s">
        <v>57</v>
      </c>
      <c r="D56" s="23" t="s">
        <v>58</v>
      </c>
      <c r="E56" s="23" t="s">
        <v>59</v>
      </c>
      <c r="F56" s="23" t="s">
        <v>60</v>
      </c>
      <c r="G56" s="24" t="s">
        <v>61</v>
      </c>
    </row>
    <row r="57" spans="1:7" ht="15.5" thickTop="1" thickBot="1">
      <c r="A57" s="17" t="s">
        <v>82</v>
      </c>
      <c r="B57" s="30"/>
      <c r="C57" s="29"/>
      <c r="D57" s="30"/>
      <c r="E57" s="30"/>
      <c r="F57" s="30"/>
      <c r="G57" s="51"/>
    </row>
    <row r="58" spans="1:7" ht="15" thickBot="1">
      <c r="A58" s="17" t="s">
        <v>83</v>
      </c>
      <c r="B58" s="30"/>
      <c r="C58" s="29"/>
      <c r="D58" s="30"/>
      <c r="E58" s="30"/>
      <c r="F58" s="30"/>
      <c r="G58" s="32"/>
    </row>
    <row r="59" spans="1:7" ht="15" thickBot="1"/>
    <row r="60" spans="1:7" ht="15.5" thickTop="1" thickBot="1">
      <c r="A60" s="22"/>
      <c r="B60" s="23" t="s">
        <v>56</v>
      </c>
      <c r="C60" s="23" t="s">
        <v>57</v>
      </c>
      <c r="D60" s="23" t="s">
        <v>58</v>
      </c>
      <c r="E60" s="23" t="s">
        <v>59</v>
      </c>
      <c r="F60" s="23" t="s">
        <v>60</v>
      </c>
      <c r="G60" s="24" t="s">
        <v>61</v>
      </c>
    </row>
    <row r="61" spans="1:7" ht="15.5" thickTop="1" thickBot="1">
      <c r="A61" s="17" t="s">
        <v>82</v>
      </c>
      <c r="B61" s="30"/>
      <c r="C61" s="29"/>
      <c r="D61" s="30"/>
      <c r="E61" s="30"/>
      <c r="F61" s="30"/>
      <c r="G61" s="51"/>
    </row>
    <row r="62" spans="1:7" ht="15" thickBot="1">
      <c r="A62" s="17" t="s">
        <v>83</v>
      </c>
      <c r="B62" s="30"/>
      <c r="C62" s="29"/>
      <c r="D62" s="30"/>
      <c r="E62" s="30"/>
      <c r="F62" s="30"/>
      <c r="G62" s="32"/>
    </row>
    <row r="63" spans="1:7" ht="15" thickBot="1"/>
    <row r="64" spans="1:7" ht="15.5" thickTop="1" thickBot="1">
      <c r="A64" s="81" t="s">
        <v>67</v>
      </c>
      <c r="B64" s="23" t="s">
        <v>57</v>
      </c>
      <c r="C64" s="23" t="s">
        <v>58</v>
      </c>
      <c r="D64" s="23" t="s">
        <v>59</v>
      </c>
      <c r="E64" s="23" t="s">
        <v>60</v>
      </c>
      <c r="F64" s="82" t="s">
        <v>61</v>
      </c>
    </row>
    <row r="65" spans="1:6" ht="15.5" thickTop="1" thickBot="1">
      <c r="A65" s="184" t="s">
        <v>120</v>
      </c>
      <c r="B65" s="185"/>
      <c r="C65" s="185"/>
      <c r="D65" s="185"/>
      <c r="E65" s="185"/>
      <c r="F65" s="186"/>
    </row>
    <row r="66" spans="1:6" ht="29.5" thickBot="1">
      <c r="A66" s="83" t="s">
        <v>121</v>
      </c>
      <c r="B66" s="84">
        <v>0</v>
      </c>
      <c r="C66" s="84">
        <v>0</v>
      </c>
      <c r="D66" s="85">
        <v>0.02</v>
      </c>
      <c r="E66" s="85">
        <v>0.09</v>
      </c>
      <c r="F66" s="86">
        <v>0.17</v>
      </c>
    </row>
    <row r="67" spans="1:6" ht="15" thickBot="1">
      <c r="A67" s="40" t="s">
        <v>122</v>
      </c>
      <c r="B67" s="87">
        <v>33261</v>
      </c>
      <c r="C67" s="88">
        <v>31339</v>
      </c>
      <c r="D67" s="88">
        <v>28161</v>
      </c>
      <c r="E67" s="88">
        <v>24982</v>
      </c>
      <c r="F67" s="89">
        <v>22617</v>
      </c>
    </row>
    <row r="68" spans="1:6" ht="15" thickBot="1">
      <c r="A68" s="40"/>
      <c r="B68" s="87">
        <v>0</v>
      </c>
      <c r="C68" s="88">
        <f>B67-C67</f>
        <v>1922</v>
      </c>
      <c r="D68" s="88">
        <f>B67-D67</f>
        <v>5100</v>
      </c>
      <c r="E68" s="88">
        <f>B67-E67</f>
        <v>8279</v>
      </c>
      <c r="F68" s="88">
        <f>B67-F67</f>
        <v>10644</v>
      </c>
    </row>
    <row r="69" spans="1:6" ht="15" thickBot="1">
      <c r="A69" s="40" t="s">
        <v>123</v>
      </c>
      <c r="B69" s="29"/>
      <c r="C69" s="30"/>
      <c r="D69" s="30"/>
      <c r="E69" s="30"/>
      <c r="F69" s="41"/>
    </row>
    <row r="70" spans="1:6" ht="15" thickBot="1">
      <c r="A70" s="40" t="s">
        <v>109</v>
      </c>
      <c r="B70" s="29"/>
      <c r="C70" s="30"/>
      <c r="D70" s="30"/>
      <c r="E70" s="30"/>
      <c r="F70" s="41"/>
    </row>
    <row r="71" spans="1:6" ht="15" thickBot="1">
      <c r="A71" s="40"/>
      <c r="B71" s="29"/>
      <c r="C71" s="30"/>
      <c r="D71" s="30"/>
      <c r="E71" s="30"/>
      <c r="F71" s="41"/>
    </row>
    <row r="72" spans="1:6" ht="15" thickBot="1">
      <c r="A72" s="90"/>
      <c r="B72" s="42"/>
      <c r="C72" s="31"/>
      <c r="D72" s="31"/>
      <c r="E72" s="31"/>
      <c r="F72" s="41"/>
    </row>
    <row r="73" spans="1:6" ht="15" thickBot="1">
      <c r="A73" s="43" t="s">
        <v>70</v>
      </c>
      <c r="B73" s="44">
        <v>20</v>
      </c>
      <c r="C73" s="45">
        <v>20</v>
      </c>
      <c r="D73" s="45">
        <v>520</v>
      </c>
      <c r="E73" s="45">
        <v>495</v>
      </c>
      <c r="F73" s="46">
        <v>490</v>
      </c>
    </row>
  </sheetData>
  <mergeCells count="5">
    <mergeCell ref="C33:D33"/>
    <mergeCell ref="C34:D34"/>
    <mergeCell ref="C35:D35"/>
    <mergeCell ref="C39:D39"/>
    <mergeCell ref="A65:F65"/>
  </mergeCells>
  <hyperlinks>
    <hyperlink ref="A23" location="_ftn1" display="_ftn1" xr:uid="{4F20ADC7-C85F-4369-9DC3-2C96663BDB6E}"/>
  </hyperlinks>
  <pageMargins left="0.7" right="0.7" top="0.75" bottom="0.75" header="0.3" footer="0.3"/>
  <pageSetup paperSize="9"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D75B4-68BF-4F54-8AC5-79A2A180B701}">
  <dimension ref="A1:H3"/>
  <sheetViews>
    <sheetView zoomScale="70" zoomScaleNormal="70" workbookViewId="0">
      <selection activeCell="H3" sqref="H3"/>
    </sheetView>
  </sheetViews>
  <sheetFormatPr defaultRowHeight="14.5"/>
  <cols>
    <col min="1" max="1" width="25" customWidth="1"/>
    <col min="2" max="7" width="10.08984375" bestFit="1" customWidth="1"/>
  </cols>
  <sheetData>
    <row r="1" spans="1:8">
      <c r="B1" t="s">
        <v>56</v>
      </c>
      <c r="C1" t="s">
        <v>57</v>
      </c>
      <c r="D1" t="s">
        <v>58</v>
      </c>
      <c r="E1" t="s">
        <v>59</v>
      </c>
      <c r="F1" t="s">
        <v>60</v>
      </c>
      <c r="G1" t="s">
        <v>61</v>
      </c>
    </row>
    <row r="2" spans="1:8">
      <c r="A2" t="s">
        <v>127</v>
      </c>
      <c r="B2" s="154"/>
      <c r="C2" s="154">
        <f>B3-Summary!B28</f>
        <v>38921.199999999997</v>
      </c>
      <c r="D2" s="154">
        <f>C2-Summary!C28</f>
        <v>36852.6</v>
      </c>
      <c r="E2" s="154">
        <f>D2-Summary!D28</f>
        <v>33666.6</v>
      </c>
      <c r="F2" s="154">
        <f>E2-Summary!E28</f>
        <v>30488.6</v>
      </c>
      <c r="G2" s="154">
        <f>F2-Summary!F28</f>
        <v>28123.599999999999</v>
      </c>
      <c r="H2" s="5">
        <f>G2/B3-1</f>
        <v>-0.27941786876425223</v>
      </c>
    </row>
    <row r="3" spans="1:8">
      <c r="A3" t="s">
        <v>126</v>
      </c>
      <c r="B3" s="154">
        <v>39029</v>
      </c>
      <c r="C3" s="154"/>
      <c r="D3" s="154"/>
      <c r="E3" s="154"/>
      <c r="F3" s="154"/>
      <c r="G3" s="154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33886-D641-4723-BEE0-6DDE54453C68}">
  <dimension ref="A1:K3"/>
  <sheetViews>
    <sheetView workbookViewId="0">
      <selection activeCell="C8" sqref="C8"/>
    </sheetView>
  </sheetViews>
  <sheetFormatPr defaultRowHeight="14.5"/>
  <sheetData>
    <row r="1" spans="1:11" s="12" customFormat="1" ht="23.5">
      <c r="A1" s="13" t="s">
        <v>55</v>
      </c>
    </row>
    <row r="2" spans="1:11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</row>
    <row r="3" spans="1:11">
      <c r="A3" t="s">
        <v>16</v>
      </c>
      <c r="B3">
        <v>60.000500000000002</v>
      </c>
      <c r="D3">
        <v>100</v>
      </c>
      <c r="F3">
        <v>47872.735800000002</v>
      </c>
      <c r="G3">
        <v>48632.628499999999</v>
      </c>
      <c r="H3">
        <v>1.2999999999999999E-3</v>
      </c>
      <c r="J3" s="1">
        <v>43466</v>
      </c>
      <c r="K3" s="1">
        <v>43800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972FD-6EEF-4C73-A3E5-0909A8BDC790}">
  <dimension ref="A1:W68"/>
  <sheetViews>
    <sheetView topLeftCell="A13" zoomScale="50" zoomScaleNormal="50" workbookViewId="0">
      <selection activeCell="B5" sqref="B5:B6"/>
    </sheetView>
  </sheetViews>
  <sheetFormatPr defaultRowHeight="14.5"/>
  <cols>
    <col min="1" max="1" width="40.81640625" customWidth="1"/>
    <col min="2" max="2" width="13.1796875" customWidth="1"/>
    <col min="4" max="4" width="12" bestFit="1" customWidth="1"/>
    <col min="13" max="13" width="34.1796875" customWidth="1"/>
  </cols>
  <sheetData>
    <row r="1" spans="1:11" s="12" customFormat="1" ht="23.5">
      <c r="A1" s="13" t="s">
        <v>55</v>
      </c>
      <c r="B1" s="133">
        <v>2019</v>
      </c>
    </row>
    <row r="2" spans="1:11">
      <c r="A2" s="10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</row>
    <row r="3" spans="1:11">
      <c r="A3" t="s">
        <v>11</v>
      </c>
      <c r="B3">
        <v>32048.446499999998</v>
      </c>
      <c r="C3">
        <v>31271.026699999999</v>
      </c>
      <c r="D3" s="6">
        <f>8211%/100</f>
        <v>0.82109999999999994</v>
      </c>
      <c r="E3">
        <v>2.48</v>
      </c>
      <c r="F3">
        <v>47872.735800000002</v>
      </c>
      <c r="G3">
        <v>48632.628499999999</v>
      </c>
      <c r="H3">
        <v>0.66949999999999998</v>
      </c>
      <c r="I3">
        <v>0.64300000000000002</v>
      </c>
      <c r="J3" s="1">
        <v>43466</v>
      </c>
      <c r="K3" s="1">
        <v>43800</v>
      </c>
    </row>
    <row r="4" spans="1:11">
      <c r="A4" t="s">
        <v>12</v>
      </c>
      <c r="B4">
        <v>4182.6922000000004</v>
      </c>
      <c r="C4">
        <v>4615.8672999999999</v>
      </c>
      <c r="D4" s="6">
        <f>1071%/100</f>
        <v>0.10710000000000001</v>
      </c>
      <c r="E4">
        <v>-9.3800000000000008</v>
      </c>
      <c r="F4">
        <v>47872.735800000002</v>
      </c>
      <c r="G4">
        <v>48632.628499999999</v>
      </c>
      <c r="H4">
        <v>8.7400000000000005E-2</v>
      </c>
      <c r="I4">
        <v>9.4899999999999998E-2</v>
      </c>
      <c r="J4" s="1">
        <v>43466</v>
      </c>
      <c r="K4" s="1">
        <v>43800</v>
      </c>
    </row>
    <row r="5" spans="1:11">
      <c r="A5" t="s">
        <v>13</v>
      </c>
      <c r="B5">
        <v>2082.2473</v>
      </c>
      <c r="C5">
        <v>1957.3290999999999</v>
      </c>
      <c r="D5" s="6">
        <f>533%/100</f>
        <v>5.33E-2</v>
      </c>
      <c r="E5">
        <v>6.38</v>
      </c>
      <c r="F5">
        <v>47872.735800000002</v>
      </c>
      <c r="G5">
        <v>48632.628499999999</v>
      </c>
      <c r="H5">
        <v>4.3499999999999997E-2</v>
      </c>
      <c r="I5">
        <v>4.02E-2</v>
      </c>
      <c r="J5" s="1">
        <v>43466</v>
      </c>
      <c r="K5" s="1">
        <v>43800</v>
      </c>
    </row>
    <row r="6" spans="1:11">
      <c r="A6" t="s">
        <v>14</v>
      </c>
      <c r="B6">
        <v>538.03790000000004</v>
      </c>
      <c r="C6">
        <v>691.73739999999998</v>
      </c>
      <c r="D6" s="6">
        <f>137%/100</f>
        <v>1.37E-2</v>
      </c>
      <c r="E6">
        <v>-22.21</v>
      </c>
      <c r="F6">
        <v>47872.735800000002</v>
      </c>
      <c r="G6">
        <v>48632.628499999999</v>
      </c>
      <c r="H6">
        <v>1.12E-2</v>
      </c>
      <c r="I6">
        <v>1.4200000000000001E-2</v>
      </c>
      <c r="J6" s="1">
        <v>43466</v>
      </c>
      <c r="K6" s="1">
        <v>43800</v>
      </c>
    </row>
    <row r="7" spans="1:11">
      <c r="A7" t="s">
        <v>15</v>
      </c>
      <c r="B7">
        <v>114.72020000000001</v>
      </c>
      <c r="C7">
        <v>120.5579</v>
      </c>
      <c r="D7" s="6">
        <f>29%/100</f>
        <v>2.8999999999999998E-3</v>
      </c>
      <c r="E7">
        <v>-4.84</v>
      </c>
      <c r="F7">
        <v>47872.735800000002</v>
      </c>
      <c r="G7">
        <v>48632.628499999999</v>
      </c>
      <c r="H7">
        <v>2.3999999999999998E-3</v>
      </c>
      <c r="I7">
        <v>2.5000000000000001E-3</v>
      </c>
      <c r="J7" s="1">
        <v>43466</v>
      </c>
      <c r="K7" s="1">
        <v>43800</v>
      </c>
    </row>
    <row r="8" spans="1:11">
      <c r="A8" t="s">
        <v>16</v>
      </c>
      <c r="B8">
        <v>60.000500000000002</v>
      </c>
      <c r="D8" s="6">
        <f>15%/100</f>
        <v>1.5E-3</v>
      </c>
      <c r="F8">
        <v>47872.735800000002</v>
      </c>
      <c r="G8">
        <v>48632.628499999999</v>
      </c>
      <c r="H8">
        <v>1.2999999999999999E-3</v>
      </c>
      <c r="J8" s="1">
        <v>43466</v>
      </c>
      <c r="K8" s="1">
        <v>43800</v>
      </c>
    </row>
    <row r="9" spans="1:11">
      <c r="A9" t="s">
        <v>17</v>
      </c>
      <c r="B9">
        <v>2.5872999999999999</v>
      </c>
      <c r="C9">
        <v>2.0941999999999998</v>
      </c>
      <c r="D9" s="6">
        <f>B9/B10</f>
        <v>6.6292187166859995E-5</v>
      </c>
      <c r="E9">
        <v>23.54</v>
      </c>
      <c r="F9">
        <v>47872.735800000002</v>
      </c>
      <c r="G9">
        <v>48632.628499999999</v>
      </c>
      <c r="H9">
        <v>1E-4</v>
      </c>
      <c r="I9">
        <v>0</v>
      </c>
      <c r="J9" s="1">
        <v>43466</v>
      </c>
      <c r="K9" s="1">
        <v>43800</v>
      </c>
    </row>
    <row r="10" spans="1:11">
      <c r="A10" t="s">
        <v>227</v>
      </c>
      <c r="B10">
        <f>SUM(B3:B9)</f>
        <v>39028.731900000006</v>
      </c>
      <c r="D10" s="5">
        <f>SUM(D3:D9)</f>
        <v>0.99966629218716674</v>
      </c>
    </row>
    <row r="11" spans="1:11">
      <c r="A11" s="11" t="s">
        <v>18</v>
      </c>
      <c r="B11" s="11">
        <f>B10*0.33</f>
        <v>12879.481527000002</v>
      </c>
    </row>
    <row r="12" spans="1:11">
      <c r="A12" s="21" t="s">
        <v>19</v>
      </c>
      <c r="B12" s="11">
        <f>B10*0.67</f>
        <v>26149.250373000006</v>
      </c>
    </row>
    <row r="13" spans="1:11">
      <c r="A13" s="11" t="s">
        <v>20</v>
      </c>
      <c r="B13" s="11">
        <f>SUM(B11:B12)</f>
        <v>39028.731900000006</v>
      </c>
    </row>
    <row r="16" spans="1:11">
      <c r="A16" s="10" t="s">
        <v>44</v>
      </c>
      <c r="B16" t="s">
        <v>1</v>
      </c>
      <c r="C16" t="s">
        <v>2</v>
      </c>
      <c r="D16" t="s">
        <v>3</v>
      </c>
      <c r="E16" t="s">
        <v>4</v>
      </c>
      <c r="F16" t="s">
        <v>5</v>
      </c>
      <c r="G16" t="s">
        <v>6</v>
      </c>
      <c r="H16" t="s">
        <v>7</v>
      </c>
      <c r="I16" t="s">
        <v>8</v>
      </c>
      <c r="J16" t="s">
        <v>9</v>
      </c>
      <c r="K16" t="s">
        <v>10</v>
      </c>
    </row>
    <row r="17" spans="1:11">
      <c r="A17" t="s">
        <v>43</v>
      </c>
      <c r="B17">
        <v>17198.862300000001</v>
      </c>
      <c r="C17">
        <v>16788.5131</v>
      </c>
      <c r="D17">
        <v>44.06</v>
      </c>
      <c r="E17">
        <v>2.44</v>
      </c>
      <c r="J17" s="1">
        <v>43466</v>
      </c>
      <c r="K17" s="1">
        <v>43800</v>
      </c>
    </row>
    <row r="18" spans="1:11">
      <c r="A18" t="s">
        <v>42</v>
      </c>
      <c r="B18">
        <v>16404.873899999999</v>
      </c>
      <c r="C18">
        <v>16751.7834</v>
      </c>
      <c r="D18">
        <v>42.03</v>
      </c>
      <c r="E18">
        <v>-2.0699999999999998</v>
      </c>
      <c r="J18" s="1">
        <v>43466</v>
      </c>
      <c r="K18" s="1">
        <v>43800</v>
      </c>
    </row>
    <row r="19" spans="1:11">
      <c r="A19" t="s">
        <v>41</v>
      </c>
      <c r="B19">
        <v>2005.7671</v>
      </c>
      <c r="C19">
        <v>1876.2532000000001</v>
      </c>
      <c r="D19">
        <v>5.13</v>
      </c>
      <c r="E19">
        <v>6.9</v>
      </c>
      <c r="F19">
        <v>6039.6</v>
      </c>
      <c r="G19">
        <v>6039.6</v>
      </c>
      <c r="H19">
        <v>0.33210000000000001</v>
      </c>
      <c r="I19">
        <v>0.31069999999999998</v>
      </c>
      <c r="J19" s="1">
        <v>43466</v>
      </c>
      <c r="K19" s="1">
        <v>43800</v>
      </c>
    </row>
    <row r="20" spans="1:11">
      <c r="A20" t="s">
        <v>40</v>
      </c>
      <c r="B20">
        <v>1677.5827999999999</v>
      </c>
      <c r="C20">
        <v>1597.2858000000001</v>
      </c>
      <c r="D20">
        <v>4.29</v>
      </c>
      <c r="E20">
        <v>5.0199999999999996</v>
      </c>
      <c r="J20" s="1">
        <v>43466</v>
      </c>
      <c r="K20" s="1">
        <v>43800</v>
      </c>
    </row>
    <row r="21" spans="1:11">
      <c r="A21" t="s">
        <v>39</v>
      </c>
      <c r="B21">
        <v>496.05739999999997</v>
      </c>
      <c r="C21">
        <v>481.33069999999998</v>
      </c>
      <c r="D21">
        <v>1.27</v>
      </c>
      <c r="E21">
        <v>3.05</v>
      </c>
      <c r="J21" s="1">
        <v>43466</v>
      </c>
      <c r="K21" s="1">
        <v>43800</v>
      </c>
    </row>
    <row r="22" spans="1:11">
      <c r="A22" t="s">
        <v>38</v>
      </c>
      <c r="B22">
        <v>491.84719999999999</v>
      </c>
      <c r="C22">
        <v>461.66660000000002</v>
      </c>
      <c r="D22">
        <v>1.26</v>
      </c>
      <c r="E22">
        <v>6.53</v>
      </c>
      <c r="J22" s="1">
        <v>43466</v>
      </c>
      <c r="K22" s="1">
        <v>43800</v>
      </c>
    </row>
    <row r="23" spans="1:11">
      <c r="A23" t="s">
        <v>37</v>
      </c>
      <c r="B23">
        <v>197.5745</v>
      </c>
      <c r="C23">
        <v>222.22630000000001</v>
      </c>
      <c r="D23">
        <v>0.5</v>
      </c>
      <c r="E23">
        <v>-11.09</v>
      </c>
      <c r="J23" s="1">
        <v>43466</v>
      </c>
      <c r="K23" s="1">
        <v>43800</v>
      </c>
    </row>
    <row r="24" spans="1:11">
      <c r="A24" t="s">
        <v>36</v>
      </c>
      <c r="B24">
        <v>187.7741</v>
      </c>
      <c r="C24">
        <v>140.15289999999999</v>
      </c>
      <c r="D24">
        <v>0.48</v>
      </c>
      <c r="E24">
        <v>33.97</v>
      </c>
      <c r="J24" s="1">
        <v>43466</v>
      </c>
      <c r="K24" s="1">
        <v>43800</v>
      </c>
    </row>
    <row r="25" spans="1:11">
      <c r="A25" t="s">
        <v>35</v>
      </c>
      <c r="B25">
        <v>86.926199999999994</v>
      </c>
      <c r="C25">
        <v>37.120800000000003</v>
      </c>
      <c r="D25">
        <v>0.22</v>
      </c>
      <c r="E25">
        <v>134.16999999999999</v>
      </c>
      <c r="F25">
        <v>2383</v>
      </c>
      <c r="G25">
        <v>2383</v>
      </c>
      <c r="H25">
        <v>3.6499999999999998E-2</v>
      </c>
      <c r="I25">
        <v>1.5599999999999999E-2</v>
      </c>
      <c r="J25" s="1">
        <v>43466</v>
      </c>
      <c r="K25" s="1">
        <v>43800</v>
      </c>
    </row>
    <row r="26" spans="1:11">
      <c r="A26" t="s">
        <v>34</v>
      </c>
      <c r="B26">
        <v>46.655900000000003</v>
      </c>
      <c r="C26">
        <v>47.565600000000003</v>
      </c>
      <c r="D26">
        <v>0.11</v>
      </c>
      <c r="E26">
        <v>-1.91</v>
      </c>
      <c r="F26">
        <v>2790.9252000000001</v>
      </c>
      <c r="G26">
        <v>2232.0178999999998</v>
      </c>
      <c r="H26">
        <v>1.67E-2</v>
      </c>
      <c r="I26">
        <v>2.1299999999999999E-2</v>
      </c>
      <c r="J26" s="1">
        <v>43466</v>
      </c>
      <c r="K26" s="1">
        <v>43800</v>
      </c>
    </row>
    <row r="27" spans="1:11">
      <c r="A27" t="s">
        <v>33</v>
      </c>
      <c r="B27">
        <v>44.6235</v>
      </c>
      <c r="C27">
        <v>44.159599999999998</v>
      </c>
      <c r="D27">
        <v>0.11</v>
      </c>
      <c r="E27">
        <v>1.05</v>
      </c>
      <c r="F27">
        <v>2926.2943</v>
      </c>
      <c r="G27">
        <v>2926.2943</v>
      </c>
      <c r="H27">
        <v>1.52E-2</v>
      </c>
      <c r="I27">
        <v>1.5100000000000001E-2</v>
      </c>
      <c r="J27" s="1">
        <v>43466</v>
      </c>
      <c r="K27" s="1">
        <v>43800</v>
      </c>
    </row>
    <row r="28" spans="1:11">
      <c r="A28" t="s">
        <v>32</v>
      </c>
      <c r="B28">
        <v>43.837400000000002</v>
      </c>
      <c r="C28">
        <v>39.473199999999999</v>
      </c>
      <c r="D28">
        <v>0.11</v>
      </c>
      <c r="E28">
        <v>11.05</v>
      </c>
      <c r="J28" s="1">
        <v>43466</v>
      </c>
      <c r="K28" s="1">
        <v>43800</v>
      </c>
    </row>
    <row r="29" spans="1:11">
      <c r="A29" t="s">
        <v>31</v>
      </c>
      <c r="B29">
        <v>36.787799999999997</v>
      </c>
      <c r="C29">
        <v>41.602800000000002</v>
      </c>
      <c r="D29">
        <v>0.09</v>
      </c>
      <c r="E29">
        <v>-11.57</v>
      </c>
      <c r="F29">
        <v>1609.5975000000001</v>
      </c>
      <c r="G29">
        <v>1609.5975000000001</v>
      </c>
      <c r="H29">
        <v>2.29E-2</v>
      </c>
      <c r="I29">
        <v>2.58E-2</v>
      </c>
      <c r="J29" s="1">
        <v>43466</v>
      </c>
      <c r="K29" s="1">
        <v>43800</v>
      </c>
    </row>
    <row r="30" spans="1:11">
      <c r="A30" t="s">
        <v>30</v>
      </c>
      <c r="B30">
        <v>29.811900000000001</v>
      </c>
      <c r="C30">
        <v>37.303800000000003</v>
      </c>
      <c r="D30">
        <v>7.0000000000000007E-2</v>
      </c>
      <c r="E30">
        <v>-20.079999999999998</v>
      </c>
      <c r="F30">
        <v>1678</v>
      </c>
      <c r="G30">
        <v>1678</v>
      </c>
      <c r="H30">
        <v>1.78E-2</v>
      </c>
      <c r="I30">
        <v>2.2200000000000001E-2</v>
      </c>
      <c r="J30" s="1">
        <v>43466</v>
      </c>
      <c r="K30" s="1">
        <v>43800</v>
      </c>
    </row>
    <row r="31" spans="1:11">
      <c r="A31" t="s">
        <v>29</v>
      </c>
      <c r="B31">
        <v>25.707599999999999</v>
      </c>
      <c r="C31">
        <v>24.6889</v>
      </c>
      <c r="D31">
        <v>0.06</v>
      </c>
      <c r="E31">
        <v>4.12</v>
      </c>
      <c r="F31">
        <v>1738.1207999999999</v>
      </c>
      <c r="G31">
        <v>1738.1207999999999</v>
      </c>
      <c r="H31">
        <v>1.4800000000000001E-2</v>
      </c>
      <c r="I31">
        <v>1.4200000000000001E-2</v>
      </c>
      <c r="J31" s="1">
        <v>43466</v>
      </c>
      <c r="K31" s="1">
        <v>43800</v>
      </c>
    </row>
    <row r="32" spans="1:11">
      <c r="A32" t="s">
        <v>28</v>
      </c>
      <c r="B32">
        <v>12.1889</v>
      </c>
      <c r="C32">
        <v>12.904</v>
      </c>
      <c r="D32">
        <v>0.03</v>
      </c>
      <c r="E32">
        <v>-5.54</v>
      </c>
      <c r="J32" s="1">
        <v>43466</v>
      </c>
      <c r="K32" s="1">
        <v>43800</v>
      </c>
    </row>
    <row r="33" spans="1:23">
      <c r="A33" t="s">
        <v>27</v>
      </c>
      <c r="B33">
        <v>10.276199999999999</v>
      </c>
      <c r="C33">
        <v>19.6602</v>
      </c>
      <c r="D33">
        <v>0.02</v>
      </c>
      <c r="E33">
        <v>-47.73</v>
      </c>
      <c r="J33" s="1">
        <v>43466</v>
      </c>
      <c r="K33" s="1">
        <v>43800</v>
      </c>
    </row>
    <row r="34" spans="1:23">
      <c r="A34" t="s">
        <v>26</v>
      </c>
      <c r="B34">
        <v>9.5608000000000004</v>
      </c>
      <c r="C34">
        <v>17.757300000000001</v>
      </c>
      <c r="D34">
        <v>0.02</v>
      </c>
      <c r="E34">
        <v>-46.15</v>
      </c>
      <c r="J34" s="1">
        <v>43466</v>
      </c>
      <c r="K34" s="1">
        <v>43800</v>
      </c>
    </row>
    <row r="35" spans="1:23">
      <c r="A35" t="s">
        <v>25</v>
      </c>
      <c r="B35">
        <v>8.4290000000000003</v>
      </c>
      <c r="C35">
        <v>5.8638000000000003</v>
      </c>
      <c r="D35">
        <v>0.02</v>
      </c>
      <c r="E35">
        <v>43.74</v>
      </c>
      <c r="J35" s="1">
        <v>43466</v>
      </c>
      <c r="K35" s="1">
        <v>43800</v>
      </c>
    </row>
    <row r="36" spans="1:23">
      <c r="A36" t="s">
        <v>24</v>
      </c>
      <c r="B36">
        <v>7.4565000000000001</v>
      </c>
      <c r="C36">
        <v>8.5229999999999997</v>
      </c>
      <c r="D36">
        <v>0.01</v>
      </c>
      <c r="E36">
        <v>-12.51</v>
      </c>
      <c r="J36" s="1">
        <v>43466</v>
      </c>
      <c r="K36" s="1">
        <v>43800</v>
      </c>
    </row>
    <row r="37" spans="1:23">
      <c r="A37" t="s">
        <v>23</v>
      </c>
      <c r="B37">
        <v>4.8559999999999999</v>
      </c>
      <c r="C37">
        <v>1.5742</v>
      </c>
      <c r="D37">
        <v>0.01</v>
      </c>
      <c r="E37">
        <v>208.47</v>
      </c>
      <c r="J37" s="1">
        <v>43466</v>
      </c>
      <c r="K37" s="1">
        <v>43800</v>
      </c>
    </row>
    <row r="38" spans="1:23">
      <c r="A38" t="s">
        <v>22</v>
      </c>
      <c r="B38">
        <v>1.2474000000000001</v>
      </c>
      <c r="C38">
        <v>1.034</v>
      </c>
      <c r="D38">
        <v>0</v>
      </c>
      <c r="E38">
        <v>20.63</v>
      </c>
      <c r="J38" s="1">
        <v>43466</v>
      </c>
      <c r="K38" s="1">
        <v>43800</v>
      </c>
    </row>
    <row r="39" spans="1:23">
      <c r="A39" t="s">
        <v>21</v>
      </c>
      <c r="B39">
        <v>2.7400000000000001E-2</v>
      </c>
      <c r="C39">
        <v>0.16980000000000001</v>
      </c>
      <c r="D39">
        <v>0</v>
      </c>
      <c r="E39">
        <v>-83.86</v>
      </c>
      <c r="J39" s="1">
        <v>43466</v>
      </c>
      <c r="K39" s="1">
        <v>43800</v>
      </c>
    </row>
    <row r="40" spans="1:23">
      <c r="J40" s="1"/>
      <c r="K40" s="1"/>
    </row>
    <row r="41" spans="1:23" s="12" customFormat="1" ht="23.5">
      <c r="A41" s="13" t="s">
        <v>54</v>
      </c>
    </row>
    <row r="42" spans="1:23" ht="29">
      <c r="A42" s="7" t="s">
        <v>46</v>
      </c>
      <c r="B42" t="s">
        <v>1</v>
      </c>
      <c r="C42" t="s">
        <v>2</v>
      </c>
      <c r="D42" t="s">
        <v>3</v>
      </c>
      <c r="E42" t="s">
        <v>4</v>
      </c>
      <c r="F42" t="s">
        <v>5</v>
      </c>
      <c r="G42" t="s">
        <v>6</v>
      </c>
      <c r="H42" t="s">
        <v>7</v>
      </c>
      <c r="I42" t="s">
        <v>8</v>
      </c>
      <c r="J42" t="s">
        <v>9</v>
      </c>
      <c r="K42" t="s">
        <v>10</v>
      </c>
      <c r="M42" s="8" t="s">
        <v>47</v>
      </c>
      <c r="N42" t="s">
        <v>1</v>
      </c>
      <c r="O42" t="s">
        <v>2</v>
      </c>
      <c r="P42" t="s">
        <v>3</v>
      </c>
      <c r="Q42" t="s">
        <v>4</v>
      </c>
      <c r="R42" t="s">
        <v>5</v>
      </c>
      <c r="S42" t="s">
        <v>6</v>
      </c>
      <c r="T42" t="s">
        <v>7</v>
      </c>
      <c r="U42" t="s">
        <v>8</v>
      </c>
      <c r="V42" t="s">
        <v>9</v>
      </c>
      <c r="W42" t="s">
        <v>10</v>
      </c>
    </row>
    <row r="43" spans="1:23">
      <c r="A43" t="s">
        <v>11</v>
      </c>
      <c r="B43">
        <v>32048.446499999998</v>
      </c>
      <c r="C43">
        <v>31271.026699999999</v>
      </c>
      <c r="D43">
        <v>88.17</v>
      </c>
      <c r="E43">
        <v>2.48</v>
      </c>
      <c r="F43">
        <v>47872.735800000002</v>
      </c>
      <c r="G43">
        <v>48632.628499999999</v>
      </c>
      <c r="H43">
        <v>0.66949999999999998</v>
      </c>
      <c r="I43">
        <v>0.64300000000000002</v>
      </c>
      <c r="J43" s="1">
        <v>43466</v>
      </c>
      <c r="K43" s="1">
        <v>43800</v>
      </c>
      <c r="M43" t="s">
        <v>13</v>
      </c>
      <c r="N43">
        <v>2082.2473</v>
      </c>
      <c r="O43">
        <v>1957.3290999999999</v>
      </c>
      <c r="P43">
        <v>79.459999999999994</v>
      </c>
      <c r="Q43">
        <v>6.38</v>
      </c>
      <c r="R43">
        <v>47872.735800000002</v>
      </c>
      <c r="S43">
        <v>48632.628499999999</v>
      </c>
      <c r="T43">
        <v>4.3499999999999997E-2</v>
      </c>
      <c r="U43">
        <v>4.02E-2</v>
      </c>
      <c r="V43" s="1">
        <v>43466</v>
      </c>
      <c r="W43" s="1">
        <v>43800</v>
      </c>
    </row>
    <row r="44" spans="1:23">
      <c r="A44" t="s">
        <v>12</v>
      </c>
      <c r="B44">
        <v>4182.6922000000004</v>
      </c>
      <c r="C44">
        <v>4615.8672999999999</v>
      </c>
      <c r="D44">
        <v>11.5</v>
      </c>
      <c r="E44">
        <v>-9.3800000000000008</v>
      </c>
      <c r="F44">
        <v>47872.735800000002</v>
      </c>
      <c r="G44">
        <v>48632.628499999999</v>
      </c>
      <c r="H44">
        <v>8.7400000000000005E-2</v>
      </c>
      <c r="I44">
        <v>9.4899999999999998E-2</v>
      </c>
      <c r="J44" s="1">
        <v>43466</v>
      </c>
      <c r="K44" s="1">
        <v>43800</v>
      </c>
      <c r="M44" t="s">
        <v>14</v>
      </c>
      <c r="N44">
        <v>538.03790000000004</v>
      </c>
      <c r="O44">
        <v>691.73739999999998</v>
      </c>
      <c r="P44">
        <v>20.53</v>
      </c>
      <c r="Q44">
        <v>-22.21</v>
      </c>
      <c r="R44">
        <v>47872.735800000002</v>
      </c>
      <c r="S44">
        <v>48632.628499999999</v>
      </c>
      <c r="T44">
        <v>1.12E-2</v>
      </c>
      <c r="U44">
        <v>1.4200000000000001E-2</v>
      </c>
      <c r="V44" s="1">
        <v>43466</v>
      </c>
      <c r="W44" s="1">
        <v>43800</v>
      </c>
    </row>
    <row r="45" spans="1:23">
      <c r="A45" t="s">
        <v>15</v>
      </c>
      <c r="B45">
        <v>114.72020000000001</v>
      </c>
      <c r="C45">
        <v>120.5579</v>
      </c>
      <c r="D45">
        <v>0.31</v>
      </c>
      <c r="E45">
        <v>-4.84</v>
      </c>
      <c r="F45">
        <v>47872.735800000002</v>
      </c>
      <c r="G45">
        <v>48632.628499999999</v>
      </c>
      <c r="H45">
        <v>2.3999999999999998E-3</v>
      </c>
      <c r="I45">
        <v>2.5000000000000001E-3</v>
      </c>
      <c r="J45" s="1">
        <v>43466</v>
      </c>
      <c r="K45" s="1">
        <v>43800</v>
      </c>
    </row>
    <row r="46" spans="1:23">
      <c r="A46" t="s">
        <v>17</v>
      </c>
      <c r="B46">
        <v>2.5872999999999999</v>
      </c>
      <c r="C46">
        <v>2.0941999999999998</v>
      </c>
      <c r="D46">
        <v>0</v>
      </c>
      <c r="E46">
        <v>23.54</v>
      </c>
      <c r="F46">
        <v>47872.735800000002</v>
      </c>
      <c r="G46">
        <v>48632.628499999999</v>
      </c>
      <c r="H46">
        <v>1E-4</v>
      </c>
      <c r="I46">
        <v>0</v>
      </c>
      <c r="J46" s="1">
        <v>43466</v>
      </c>
      <c r="K46" s="1">
        <v>43800</v>
      </c>
      <c r="M46" s="3" t="s">
        <v>44</v>
      </c>
      <c r="N46" t="s">
        <v>1</v>
      </c>
      <c r="O46" t="s">
        <v>2</v>
      </c>
      <c r="P46" t="s">
        <v>3</v>
      </c>
      <c r="Q46" t="s">
        <v>4</v>
      </c>
      <c r="R46" t="s">
        <v>5</v>
      </c>
      <c r="S46" t="s">
        <v>6</v>
      </c>
      <c r="T46" t="s">
        <v>7</v>
      </c>
      <c r="U46" t="s">
        <v>8</v>
      </c>
      <c r="V46" t="s">
        <v>9</v>
      </c>
      <c r="W46" t="s">
        <v>10</v>
      </c>
    </row>
    <row r="47" spans="1:23">
      <c r="M47" t="s">
        <v>41</v>
      </c>
      <c r="N47">
        <v>2005.7671</v>
      </c>
      <c r="O47">
        <v>1876.2532000000001</v>
      </c>
      <c r="P47">
        <v>76.540000000000006</v>
      </c>
      <c r="Q47">
        <v>6.9</v>
      </c>
      <c r="R47">
        <v>6039.6</v>
      </c>
      <c r="S47">
        <v>6039.6</v>
      </c>
      <c r="T47">
        <v>0.33210000000000001</v>
      </c>
      <c r="U47">
        <v>0.31069999999999998</v>
      </c>
      <c r="V47" s="1">
        <v>43466</v>
      </c>
      <c r="W47" s="1">
        <v>43800</v>
      </c>
    </row>
    <row r="48" spans="1:23">
      <c r="A48" s="2" t="s">
        <v>44</v>
      </c>
      <c r="B48" t="s">
        <v>1</v>
      </c>
      <c r="C48" t="s">
        <v>2</v>
      </c>
      <c r="D48" t="s">
        <v>3</v>
      </c>
      <c r="E48" t="s">
        <v>4</v>
      </c>
      <c r="F48" t="s">
        <v>5</v>
      </c>
      <c r="G48" t="s">
        <v>6</v>
      </c>
      <c r="H48" t="s">
        <v>7</v>
      </c>
      <c r="I48" t="s">
        <v>8</v>
      </c>
      <c r="J48" t="s">
        <v>9</v>
      </c>
      <c r="K48" t="s">
        <v>10</v>
      </c>
      <c r="M48" t="s">
        <v>43</v>
      </c>
      <c r="N48">
        <v>181.3193</v>
      </c>
      <c r="O48">
        <v>169.2963</v>
      </c>
      <c r="P48">
        <v>6.91</v>
      </c>
      <c r="Q48">
        <v>7.1</v>
      </c>
      <c r="V48" s="1">
        <v>43466</v>
      </c>
      <c r="W48" s="1">
        <v>43800</v>
      </c>
    </row>
    <row r="49" spans="1:23">
      <c r="A49" t="s">
        <v>43</v>
      </c>
      <c r="B49">
        <v>17017.543000000001</v>
      </c>
      <c r="C49">
        <v>16619.216799999998</v>
      </c>
      <c r="D49" s="6">
        <f>B49/B61</f>
        <v>0.46817800555165973</v>
      </c>
      <c r="E49">
        <v>2.39</v>
      </c>
      <c r="J49" s="1">
        <v>43466</v>
      </c>
      <c r="K49" s="1">
        <v>43800</v>
      </c>
      <c r="M49" t="s">
        <v>42</v>
      </c>
      <c r="N49">
        <v>161.80430000000001</v>
      </c>
      <c r="O49">
        <v>305.1524</v>
      </c>
      <c r="P49">
        <v>6.17</v>
      </c>
      <c r="Q49">
        <v>-46.97</v>
      </c>
      <c r="V49" s="1">
        <v>43466</v>
      </c>
      <c r="W49" s="1">
        <v>43800</v>
      </c>
    </row>
    <row r="50" spans="1:23">
      <c r="A50" t="s">
        <v>42</v>
      </c>
      <c r="B50">
        <v>16243.069600000001</v>
      </c>
      <c r="C50">
        <v>16446.631000000001</v>
      </c>
      <c r="D50" s="6">
        <f>B50/$B$61</f>
        <v>0.44687108646440882</v>
      </c>
      <c r="E50">
        <v>-1.23</v>
      </c>
      <c r="J50" s="1">
        <v>43466</v>
      </c>
      <c r="K50" s="1">
        <v>43800</v>
      </c>
      <c r="M50" t="s">
        <v>34</v>
      </c>
      <c r="N50">
        <v>46.655900000000003</v>
      </c>
      <c r="O50">
        <v>47.565600000000003</v>
      </c>
      <c r="P50">
        <v>1.78</v>
      </c>
      <c r="Q50">
        <v>-1.91</v>
      </c>
      <c r="R50">
        <v>2790.9252000000001</v>
      </c>
      <c r="S50">
        <v>2232.0178999999998</v>
      </c>
      <c r="T50">
        <v>1.67E-2</v>
      </c>
      <c r="U50">
        <v>2.1299999999999999E-2</v>
      </c>
      <c r="V50" s="1">
        <v>43466</v>
      </c>
      <c r="W50" s="1">
        <v>43800</v>
      </c>
    </row>
    <row r="51" spans="1:23">
      <c r="A51" t="s">
        <v>40</v>
      </c>
      <c r="B51">
        <v>1677.5827999999999</v>
      </c>
      <c r="C51">
        <v>1597.2858000000001</v>
      </c>
      <c r="D51" s="6">
        <f t="shared" ref="D51:D60" si="0">B51/$B$61</f>
        <v>4.6152806515709625E-2</v>
      </c>
      <c r="E51">
        <v>5.0199999999999996</v>
      </c>
      <c r="J51" s="1">
        <v>43466</v>
      </c>
      <c r="K51" s="1">
        <v>43800</v>
      </c>
      <c r="M51" t="s">
        <v>33</v>
      </c>
      <c r="N51">
        <v>44.6235</v>
      </c>
      <c r="O51">
        <v>44.159599999999998</v>
      </c>
      <c r="P51">
        <v>1.7</v>
      </c>
      <c r="Q51">
        <v>1.05</v>
      </c>
      <c r="R51">
        <v>2926.2943</v>
      </c>
      <c r="S51">
        <v>2926.2943</v>
      </c>
      <c r="T51">
        <v>1.52E-2</v>
      </c>
      <c r="U51">
        <v>1.5100000000000001E-2</v>
      </c>
      <c r="V51" s="1">
        <v>43466</v>
      </c>
      <c r="W51" s="1">
        <v>43800</v>
      </c>
    </row>
    <row r="52" spans="1:23">
      <c r="A52" t="s">
        <v>39</v>
      </c>
      <c r="B52">
        <v>496.05739999999997</v>
      </c>
      <c r="C52">
        <v>481.33069999999998</v>
      </c>
      <c r="D52" s="6">
        <f t="shared" si="0"/>
        <v>1.364727940873379E-2</v>
      </c>
      <c r="E52">
        <v>3.05</v>
      </c>
      <c r="J52" s="1">
        <v>43466</v>
      </c>
      <c r="K52" s="1">
        <v>43800</v>
      </c>
      <c r="M52" t="s">
        <v>32</v>
      </c>
      <c r="N52">
        <v>43.837400000000002</v>
      </c>
      <c r="O52">
        <v>39.473199999999999</v>
      </c>
      <c r="P52">
        <v>1.67</v>
      </c>
      <c r="Q52">
        <v>11.05</v>
      </c>
      <c r="V52" s="1">
        <v>43466</v>
      </c>
      <c r="W52" s="1">
        <v>43800</v>
      </c>
    </row>
    <row r="53" spans="1:23">
      <c r="A53" t="s">
        <v>38</v>
      </c>
      <c r="B53">
        <v>491.84719999999999</v>
      </c>
      <c r="C53">
        <v>461.66660000000002</v>
      </c>
      <c r="D53" s="6">
        <f t="shared" si="0"/>
        <v>1.3531450523272853E-2</v>
      </c>
      <c r="E53">
        <v>6.53</v>
      </c>
      <c r="J53" s="1">
        <v>43466</v>
      </c>
      <c r="K53" s="1">
        <v>43800</v>
      </c>
      <c r="M53" t="s">
        <v>31</v>
      </c>
      <c r="N53">
        <v>32.642800000000001</v>
      </c>
      <c r="O53">
        <v>41.602800000000002</v>
      </c>
      <c r="P53">
        <v>1.24</v>
      </c>
      <c r="Q53">
        <v>-21.53</v>
      </c>
      <c r="R53">
        <v>1609.5975000000001</v>
      </c>
      <c r="S53">
        <v>1609.5975000000001</v>
      </c>
      <c r="T53">
        <v>2.0299999999999999E-2</v>
      </c>
      <c r="U53">
        <v>2.58E-2</v>
      </c>
      <c r="V53" s="1">
        <v>43466</v>
      </c>
      <c r="W53" s="1">
        <v>43800</v>
      </c>
    </row>
    <row r="54" spans="1:23">
      <c r="A54" t="s">
        <v>37</v>
      </c>
      <c r="B54">
        <v>197.5745</v>
      </c>
      <c r="C54">
        <v>222.22630000000001</v>
      </c>
      <c r="D54" s="6">
        <f t="shared" si="0"/>
        <v>5.4355693626198789E-3</v>
      </c>
      <c r="E54">
        <v>-11.09</v>
      </c>
      <c r="J54" s="1">
        <v>43466</v>
      </c>
      <c r="K54" s="1">
        <v>43800</v>
      </c>
      <c r="M54" t="s">
        <v>35</v>
      </c>
      <c r="N54">
        <v>31.070699999999999</v>
      </c>
      <c r="O54">
        <v>37.120800000000003</v>
      </c>
      <c r="P54">
        <v>1.18</v>
      </c>
      <c r="Q54">
        <v>-16.29</v>
      </c>
      <c r="R54">
        <v>2383</v>
      </c>
      <c r="S54">
        <v>2383</v>
      </c>
      <c r="T54">
        <v>1.2999999999999999E-2</v>
      </c>
      <c r="U54">
        <v>1.5599999999999999E-2</v>
      </c>
      <c r="V54" s="1">
        <v>43466</v>
      </c>
      <c r="W54" s="1">
        <v>43800</v>
      </c>
    </row>
    <row r="55" spans="1:23">
      <c r="A55" t="s">
        <v>36</v>
      </c>
      <c r="B55">
        <v>187.7741</v>
      </c>
      <c r="C55">
        <v>140.15289999999999</v>
      </c>
      <c r="D55" s="6">
        <f t="shared" si="0"/>
        <v>5.1659457321340634E-3</v>
      </c>
      <c r="E55">
        <v>33.97</v>
      </c>
      <c r="J55" s="1">
        <v>43466</v>
      </c>
      <c r="K55" s="1">
        <v>43800</v>
      </c>
      <c r="M55" t="s">
        <v>30</v>
      </c>
      <c r="N55">
        <v>29.811900000000001</v>
      </c>
      <c r="O55">
        <v>37.303800000000003</v>
      </c>
      <c r="P55">
        <v>1.1299999999999999</v>
      </c>
      <c r="Q55">
        <v>-20.079999999999998</v>
      </c>
      <c r="R55">
        <v>1678</v>
      </c>
      <c r="S55">
        <v>1678</v>
      </c>
      <c r="T55">
        <v>1.78E-2</v>
      </c>
      <c r="U55">
        <v>2.2200000000000001E-2</v>
      </c>
      <c r="V55" s="1">
        <v>43466</v>
      </c>
      <c r="W55" s="1">
        <v>43800</v>
      </c>
    </row>
    <row r="56" spans="1:23">
      <c r="A56" t="s">
        <v>28</v>
      </c>
      <c r="B56">
        <v>12.1889</v>
      </c>
      <c r="C56">
        <v>12.904</v>
      </c>
      <c r="D56" s="6">
        <f t="shared" si="0"/>
        <v>3.3533483017311164E-4</v>
      </c>
      <c r="E56">
        <v>-5.54</v>
      </c>
      <c r="J56" s="1">
        <v>43466</v>
      </c>
      <c r="K56" s="1">
        <v>43800</v>
      </c>
      <c r="M56" t="s">
        <v>29</v>
      </c>
      <c r="N56">
        <v>25.707599999999999</v>
      </c>
      <c r="O56">
        <v>24.6889</v>
      </c>
      <c r="P56">
        <v>0.98</v>
      </c>
      <c r="Q56">
        <v>4.12</v>
      </c>
      <c r="R56">
        <v>1738.1207999999999</v>
      </c>
      <c r="S56">
        <v>1738.1207999999999</v>
      </c>
      <c r="T56">
        <v>1.4800000000000001E-2</v>
      </c>
      <c r="U56">
        <v>1.4200000000000001E-2</v>
      </c>
      <c r="V56" s="1">
        <v>43466</v>
      </c>
      <c r="W56" s="1">
        <v>43800</v>
      </c>
    </row>
    <row r="57" spans="1:23">
      <c r="A57" t="s">
        <v>27</v>
      </c>
      <c r="B57">
        <v>10.276199999999999</v>
      </c>
      <c r="C57">
        <v>19.6602</v>
      </c>
      <c r="D57" s="6">
        <f t="shared" si="0"/>
        <v>2.8271359858764362E-4</v>
      </c>
      <c r="E57">
        <v>-47.73</v>
      </c>
      <c r="J57" s="1">
        <v>43466</v>
      </c>
      <c r="K57" s="1">
        <v>43800</v>
      </c>
      <c r="M57" t="s">
        <v>26</v>
      </c>
      <c r="N57">
        <v>9.5608000000000004</v>
      </c>
      <c r="O57">
        <v>17.757300000000001</v>
      </c>
      <c r="P57">
        <v>0.36</v>
      </c>
      <c r="Q57">
        <v>-46.15</v>
      </c>
      <c r="V57" s="1">
        <v>43466</v>
      </c>
      <c r="W57" s="1">
        <v>43800</v>
      </c>
    </row>
    <row r="58" spans="1:23">
      <c r="A58" t="s">
        <v>25</v>
      </c>
      <c r="B58">
        <v>8.4290000000000003</v>
      </c>
      <c r="C58">
        <v>5.8638000000000003</v>
      </c>
      <c r="D58" s="6">
        <f t="shared" si="0"/>
        <v>2.3189436975684091E-4</v>
      </c>
      <c r="E58">
        <v>43.74</v>
      </c>
      <c r="J58" s="1">
        <v>43466</v>
      </c>
      <c r="K58" s="1">
        <v>43800</v>
      </c>
      <c r="M58" t="s">
        <v>24</v>
      </c>
      <c r="N58">
        <v>7.4565000000000001</v>
      </c>
      <c r="O58">
        <v>8.5229999999999997</v>
      </c>
      <c r="P58">
        <v>0.28000000000000003</v>
      </c>
      <c r="Q58">
        <v>-12.51</v>
      </c>
      <c r="V58" s="1">
        <v>43466</v>
      </c>
      <c r="W58" s="1">
        <v>43800</v>
      </c>
    </row>
    <row r="59" spans="1:23">
      <c r="A59" t="s">
        <v>23</v>
      </c>
      <c r="B59">
        <v>4.8559999999999999</v>
      </c>
      <c r="C59">
        <v>1.5742</v>
      </c>
      <c r="D59" s="6">
        <f t="shared" si="0"/>
        <v>1.3359580727716447E-4</v>
      </c>
      <c r="E59">
        <v>208.47</v>
      </c>
      <c r="J59" s="1">
        <v>43466</v>
      </c>
      <c r="K59" s="1">
        <v>43800</v>
      </c>
      <c r="M59" t="s">
        <v>21</v>
      </c>
      <c r="N59">
        <v>2.7400000000000001E-2</v>
      </c>
      <c r="O59">
        <v>0.16980000000000001</v>
      </c>
      <c r="P59">
        <v>0</v>
      </c>
      <c r="Q59">
        <v>-83.86</v>
      </c>
      <c r="V59" s="1">
        <v>43466</v>
      </c>
      <c r="W59" s="1">
        <v>43800</v>
      </c>
    </row>
    <row r="60" spans="1:23">
      <c r="A60" t="s">
        <v>22</v>
      </c>
      <c r="B60">
        <v>1.2474000000000001</v>
      </c>
      <c r="C60">
        <v>1.034</v>
      </c>
      <c r="D60" s="6">
        <f t="shared" si="0"/>
        <v>3.4317835666708192E-5</v>
      </c>
      <c r="E60">
        <v>20.63</v>
      </c>
      <c r="J60" s="1">
        <v>43466</v>
      </c>
      <c r="K60" s="1">
        <v>43800</v>
      </c>
    </row>
    <row r="61" spans="1:23">
      <c r="B61">
        <f>SUM(B49:B60)</f>
        <v>36348.446099999994</v>
      </c>
      <c r="D61" s="5">
        <f>SUM(D49:D60)</f>
        <v>1.0000000000000002</v>
      </c>
    </row>
    <row r="62" spans="1:23" ht="29">
      <c r="A62" s="9" t="s">
        <v>48</v>
      </c>
      <c r="B62" t="s">
        <v>1</v>
      </c>
      <c r="C62" t="s">
        <v>2</v>
      </c>
      <c r="D62" t="s">
        <v>3</v>
      </c>
      <c r="E62" t="s">
        <v>4</v>
      </c>
      <c r="F62" t="s">
        <v>5</v>
      </c>
      <c r="G62" t="s">
        <v>6</v>
      </c>
      <c r="H62" t="s">
        <v>7</v>
      </c>
      <c r="I62" t="s">
        <v>8</v>
      </c>
      <c r="J62" t="s">
        <v>9</v>
      </c>
      <c r="K62" t="s">
        <v>10</v>
      </c>
    </row>
    <row r="63" spans="1:23">
      <c r="A63" t="s">
        <v>16</v>
      </c>
      <c r="B63">
        <v>60.000500000000002</v>
      </c>
      <c r="D63">
        <v>100</v>
      </c>
      <c r="F63">
        <v>47872.735800000002</v>
      </c>
      <c r="G63">
        <v>48632.628499999999</v>
      </c>
      <c r="H63">
        <v>1.2999999999999999E-3</v>
      </c>
      <c r="J63" s="1">
        <v>43466</v>
      </c>
      <c r="K63" s="1">
        <v>43800</v>
      </c>
    </row>
    <row r="65" spans="1:11">
      <c r="A65" s="4" t="s">
        <v>44</v>
      </c>
      <c r="B65" t="s">
        <v>1</v>
      </c>
      <c r="C65" t="s">
        <v>2</v>
      </c>
      <c r="D65" t="s">
        <v>3</v>
      </c>
      <c r="E65" t="s">
        <v>4</v>
      </c>
      <c r="F65" t="s">
        <v>5</v>
      </c>
      <c r="G65" t="s">
        <v>6</v>
      </c>
      <c r="H65" t="s">
        <v>7</v>
      </c>
      <c r="I65" t="s">
        <v>8</v>
      </c>
      <c r="J65" t="s">
        <v>9</v>
      </c>
      <c r="K65" t="s">
        <v>10</v>
      </c>
    </row>
    <row r="66" spans="1:11">
      <c r="A66" t="s">
        <v>35</v>
      </c>
      <c r="B66">
        <v>55.855499999999999</v>
      </c>
      <c r="D66" s="6">
        <f>B66/B68</f>
        <v>0.93091724235631368</v>
      </c>
      <c r="F66">
        <v>2383</v>
      </c>
      <c r="G66">
        <v>2383</v>
      </c>
      <c r="H66">
        <v>2.3400000000000001E-2</v>
      </c>
      <c r="J66" s="1">
        <v>43466</v>
      </c>
      <c r="K66" s="1">
        <v>43800</v>
      </c>
    </row>
    <row r="67" spans="1:11">
      <c r="A67" t="s">
        <v>31</v>
      </c>
      <c r="B67">
        <v>4.1449999999999996</v>
      </c>
      <c r="D67" s="6">
        <f>B67/B68</f>
        <v>6.9082757643686293E-2</v>
      </c>
      <c r="F67">
        <v>1609.5975000000001</v>
      </c>
      <c r="G67">
        <v>1609.5975000000001</v>
      </c>
      <c r="H67">
        <v>2.5999999999999999E-3</v>
      </c>
      <c r="J67" s="1">
        <v>43466</v>
      </c>
      <c r="K67" s="1">
        <v>43800</v>
      </c>
    </row>
    <row r="68" spans="1:11">
      <c r="B68">
        <f>SUM(B66:B67)</f>
        <v>60.000500000000002</v>
      </c>
      <c r="D68" s="5">
        <f>SUM(D66:D67)</f>
        <v>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6B753-23F3-4AD3-881C-FC3D40A71BEA}">
  <dimension ref="A1:I22"/>
  <sheetViews>
    <sheetView zoomScale="60" zoomScaleNormal="60" workbookViewId="0">
      <selection activeCell="A26" sqref="A26"/>
    </sheetView>
  </sheetViews>
  <sheetFormatPr defaultRowHeight="14.5"/>
  <cols>
    <col min="1" max="1" width="46.26953125" customWidth="1"/>
    <col min="2" max="2" width="34.1796875" bestFit="1" customWidth="1"/>
    <col min="3" max="3" width="18.81640625" bestFit="1" customWidth="1"/>
    <col min="4" max="6" width="17.453125" customWidth="1"/>
    <col min="7" max="7" width="34" customWidth="1"/>
    <col min="8" max="8" width="16.453125" customWidth="1"/>
    <col min="9" max="9" width="16.7265625" customWidth="1"/>
    <col min="10" max="10" width="16.26953125" customWidth="1"/>
    <col min="11" max="12" width="13.81640625" customWidth="1"/>
    <col min="13" max="14" width="22" customWidth="1"/>
  </cols>
  <sheetData>
    <row r="1" spans="1:9" s="12" customFormat="1" ht="23.5">
      <c r="A1" s="13" t="s">
        <v>49</v>
      </c>
    </row>
    <row r="2" spans="1:9">
      <c r="C2" s="6"/>
    </row>
    <row r="3" spans="1:9" ht="29">
      <c r="A3" s="7" t="s">
        <v>46</v>
      </c>
      <c r="B3" t="s">
        <v>1</v>
      </c>
      <c r="C3" t="s">
        <v>3</v>
      </c>
      <c r="D3" t="s">
        <v>9</v>
      </c>
      <c r="G3" t="s">
        <v>10</v>
      </c>
    </row>
    <row r="4" spans="1:9">
      <c r="A4" t="s">
        <v>11</v>
      </c>
      <c r="B4">
        <v>32048.446499999998</v>
      </c>
      <c r="C4">
        <v>88.17</v>
      </c>
      <c r="D4" s="1">
        <v>43466</v>
      </c>
      <c r="E4" s="1"/>
      <c r="F4" s="1"/>
      <c r="G4" s="1">
        <v>43800</v>
      </c>
    </row>
    <row r="5" spans="1:9">
      <c r="A5" t="s">
        <v>12</v>
      </c>
      <c r="B5">
        <v>4182.6922000000004</v>
      </c>
      <c r="C5">
        <v>11.5</v>
      </c>
      <c r="D5" s="1">
        <v>43466</v>
      </c>
      <c r="E5" s="1"/>
      <c r="F5" s="1"/>
      <c r="G5" s="1">
        <v>43800</v>
      </c>
    </row>
    <row r="6" spans="1:9">
      <c r="A6" t="s">
        <v>15</v>
      </c>
      <c r="B6">
        <v>114.72020000000001</v>
      </c>
      <c r="C6">
        <v>0.31</v>
      </c>
      <c r="D6" s="1">
        <v>43466</v>
      </c>
      <c r="E6" s="1"/>
      <c r="F6" s="1"/>
      <c r="G6" s="1">
        <v>43800</v>
      </c>
    </row>
    <row r="7" spans="1:9">
      <c r="A7" t="s">
        <v>17</v>
      </c>
      <c r="B7">
        <v>2.5872999999999999</v>
      </c>
      <c r="C7">
        <v>0</v>
      </c>
      <c r="D7" s="1">
        <v>43466</v>
      </c>
      <c r="E7" s="1"/>
      <c r="F7" s="1"/>
      <c r="G7" s="1">
        <v>43800</v>
      </c>
    </row>
    <row r="8" spans="1:9">
      <c r="B8">
        <f>SUM(B4:B7)</f>
        <v>36348.446199999998</v>
      </c>
    </row>
    <row r="9" spans="1:9">
      <c r="A9" s="2" t="s">
        <v>44</v>
      </c>
      <c r="B9" t="s">
        <v>1</v>
      </c>
      <c r="C9" t="s">
        <v>3</v>
      </c>
      <c r="D9" t="s">
        <v>9</v>
      </c>
      <c r="G9" t="s">
        <v>10</v>
      </c>
    </row>
    <row r="10" spans="1:9">
      <c r="A10" t="s">
        <v>43</v>
      </c>
      <c r="B10">
        <v>17017.543000000001</v>
      </c>
      <c r="C10" s="6">
        <f>B10/$B$22</f>
        <v>0.46817800555165973</v>
      </c>
      <c r="D10" s="1">
        <v>43466</v>
      </c>
      <c r="E10" s="5"/>
      <c r="F10" s="1"/>
      <c r="G10" s="1">
        <v>43800</v>
      </c>
    </row>
    <row r="11" spans="1:9">
      <c r="A11" t="s">
        <v>42</v>
      </c>
      <c r="B11">
        <v>16243.069600000001</v>
      </c>
      <c r="C11" s="6">
        <f>B11/$B$22</f>
        <v>0.44687108646440882</v>
      </c>
      <c r="D11" s="1">
        <v>43466</v>
      </c>
      <c r="E11" s="5"/>
      <c r="F11" s="1"/>
      <c r="G11" s="1">
        <v>43800</v>
      </c>
    </row>
    <row r="12" spans="1:9">
      <c r="A12" t="s">
        <v>40</v>
      </c>
      <c r="B12">
        <v>1677.5827999999999</v>
      </c>
      <c r="C12" s="6">
        <f>B12/$B$22</f>
        <v>4.6152806515709625E-2</v>
      </c>
      <c r="D12" s="1">
        <v>43466</v>
      </c>
      <c r="E12" s="5"/>
      <c r="F12" s="1"/>
      <c r="G12" s="1">
        <v>43800</v>
      </c>
    </row>
    <row r="13" spans="1:9">
      <c r="A13" t="s">
        <v>39</v>
      </c>
      <c r="B13">
        <v>496.05739999999997</v>
      </c>
      <c r="C13" s="6">
        <f>B13/$B$22</f>
        <v>1.364727940873379E-2</v>
      </c>
      <c r="D13" s="1">
        <v>43466</v>
      </c>
      <c r="E13" s="5"/>
      <c r="F13" s="1"/>
      <c r="G13" s="1">
        <v>43800</v>
      </c>
    </row>
    <row r="14" spans="1:9">
      <c r="A14" t="s">
        <v>38</v>
      </c>
      <c r="B14">
        <v>491.84719999999999</v>
      </c>
      <c r="C14" s="6">
        <f t="shared" ref="C14:C22" si="0">B14/$B$22</f>
        <v>1.3531450523272853E-2</v>
      </c>
      <c r="D14" s="1">
        <v>43466</v>
      </c>
      <c r="E14" s="5"/>
      <c r="F14" s="1"/>
      <c r="G14" s="1">
        <v>43800</v>
      </c>
      <c r="H14" s="10">
        <f>SUM(B10:B11)</f>
        <v>33260.6126</v>
      </c>
      <c r="I14" t="s">
        <v>229</v>
      </c>
    </row>
    <row r="15" spans="1:9">
      <c r="A15" t="s">
        <v>37</v>
      </c>
      <c r="B15">
        <v>197.5745</v>
      </c>
      <c r="C15" s="6">
        <f t="shared" si="0"/>
        <v>5.4355693626198789E-3</v>
      </c>
      <c r="D15" s="1">
        <v>43466</v>
      </c>
      <c r="E15" s="5"/>
      <c r="F15" s="1"/>
      <c r="G15" s="1">
        <v>43800</v>
      </c>
    </row>
    <row r="16" spans="1:9">
      <c r="A16" t="s">
        <v>36</v>
      </c>
      <c r="B16">
        <v>187.7741</v>
      </c>
      <c r="C16" s="6">
        <f t="shared" si="0"/>
        <v>5.1659457321340634E-3</v>
      </c>
      <c r="D16" s="1">
        <v>43466</v>
      </c>
      <c r="E16" s="5"/>
      <c r="F16" s="1"/>
      <c r="G16" s="1">
        <v>43800</v>
      </c>
      <c r="H16" s="80">
        <f>SUM(B12:B21)</f>
        <v>3087.8335000000006</v>
      </c>
      <c r="I16" t="s">
        <v>109</v>
      </c>
    </row>
    <row r="17" spans="1:7">
      <c r="A17" t="s">
        <v>28</v>
      </c>
      <c r="B17">
        <v>12.1889</v>
      </c>
      <c r="C17" s="6">
        <f t="shared" si="0"/>
        <v>3.3533483017311164E-4</v>
      </c>
      <c r="D17" s="1">
        <v>43466</v>
      </c>
      <c r="E17" s="5"/>
      <c r="F17" s="1"/>
      <c r="G17" s="1">
        <v>43800</v>
      </c>
    </row>
    <row r="18" spans="1:7">
      <c r="A18" t="s">
        <v>27</v>
      </c>
      <c r="B18">
        <v>10.276199999999999</v>
      </c>
      <c r="C18" s="6">
        <f t="shared" si="0"/>
        <v>2.8271359858764362E-4</v>
      </c>
      <c r="D18" s="1">
        <v>43466</v>
      </c>
      <c r="E18" s="5"/>
      <c r="F18" s="1"/>
      <c r="G18" s="1">
        <v>43800</v>
      </c>
    </row>
    <row r="19" spans="1:7">
      <c r="A19" t="s">
        <v>25</v>
      </c>
      <c r="B19">
        <v>8.4290000000000003</v>
      </c>
      <c r="C19" s="6">
        <f t="shared" si="0"/>
        <v>2.3189436975684091E-4</v>
      </c>
      <c r="D19" s="1">
        <v>43466</v>
      </c>
      <c r="E19" s="5"/>
      <c r="F19" s="1"/>
      <c r="G19" s="1">
        <v>43800</v>
      </c>
    </row>
    <row r="20" spans="1:7">
      <c r="A20" t="s">
        <v>23</v>
      </c>
      <c r="B20">
        <v>4.8559999999999999</v>
      </c>
      <c r="C20" s="6">
        <f t="shared" si="0"/>
        <v>1.3359580727716447E-4</v>
      </c>
      <c r="D20" s="1">
        <v>43466</v>
      </c>
      <c r="E20" s="5"/>
      <c r="F20" s="1"/>
      <c r="G20" s="1">
        <v>43800</v>
      </c>
    </row>
    <row r="21" spans="1:7">
      <c r="A21" t="s">
        <v>22</v>
      </c>
      <c r="B21">
        <v>1.2474000000000001</v>
      </c>
      <c r="C21" s="6">
        <f t="shared" si="0"/>
        <v>3.4317835666708192E-5</v>
      </c>
      <c r="D21" s="1">
        <v>43466</v>
      </c>
      <c r="E21" s="5"/>
      <c r="F21" s="1"/>
      <c r="G21" s="1">
        <v>43800</v>
      </c>
    </row>
    <row r="22" spans="1:7">
      <c r="B22">
        <f>SUM(B10:B21)</f>
        <v>36348.446099999994</v>
      </c>
      <c r="C22" s="6">
        <f t="shared" si="0"/>
        <v>1</v>
      </c>
    </row>
  </sheetData>
  <pageMargins left="0.7" right="0.7" top="0.75" bottom="0.75" header="0.3" footer="0.3"/>
  <pageSetup paperSize="9" orientation="portrait" horizontalDpi="90" verticalDpi="9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2AA3A-AB2C-4F18-8A38-64DB4EBC38C5}">
  <dimension ref="A1:AI67"/>
  <sheetViews>
    <sheetView tabSelected="1" topLeftCell="A26" zoomScale="40" zoomScaleNormal="40" workbookViewId="0">
      <selection activeCell="Y89" sqref="Y89"/>
    </sheetView>
  </sheetViews>
  <sheetFormatPr defaultRowHeight="14.5"/>
  <cols>
    <col min="1" max="1" width="24.81640625" customWidth="1"/>
    <col min="3" max="3" width="11.7265625" customWidth="1"/>
    <col min="4" max="4" width="10.26953125" customWidth="1"/>
    <col min="8" max="8" width="9.7265625" bestFit="1" customWidth="1"/>
    <col min="10" max="10" width="9.7265625" bestFit="1" customWidth="1"/>
    <col min="12" max="12" width="9.7265625" bestFit="1" customWidth="1"/>
    <col min="14" max="14" width="9.7265625" bestFit="1" customWidth="1"/>
    <col min="16" max="16" width="9.7265625" bestFit="1" customWidth="1"/>
    <col min="17" max="17" width="9.453125" bestFit="1" customWidth="1"/>
    <col min="19" max="19" width="30.81640625" customWidth="1"/>
    <col min="23" max="23" width="14.54296875" customWidth="1"/>
    <col min="28" max="28" width="28.26953125" customWidth="1"/>
    <col min="30" max="30" width="24.7265625" customWidth="1"/>
  </cols>
  <sheetData>
    <row r="1" spans="1:11" s="12" customFormat="1" ht="23.5">
      <c r="A1" s="13" t="s">
        <v>228</v>
      </c>
    </row>
    <row r="2" spans="1:11" s="132" customFormat="1">
      <c r="A2" s="59" t="s">
        <v>98</v>
      </c>
      <c r="B2" s="59"/>
      <c r="C2"/>
      <c r="D2"/>
      <c r="E2"/>
      <c r="F2"/>
      <c r="G2"/>
      <c r="H2"/>
      <c r="I2"/>
      <c r="J2"/>
      <c r="K2"/>
    </row>
    <row r="3" spans="1:11" s="132" customFormat="1" ht="15" thickBot="1">
      <c r="A3" s="37"/>
      <c r="B3"/>
      <c r="C3"/>
      <c r="D3"/>
      <c r="E3"/>
      <c r="F3"/>
      <c r="G3"/>
      <c r="H3"/>
      <c r="I3"/>
      <c r="J3"/>
      <c r="K3"/>
    </row>
    <row r="4" spans="1:11" s="132" customFormat="1" ht="15" thickBot="1">
      <c r="A4" s="58" t="s">
        <v>96</v>
      </c>
      <c r="B4" s="57" t="s">
        <v>1</v>
      </c>
      <c r="C4" s="57" t="s">
        <v>2</v>
      </c>
      <c r="D4" s="57" t="s">
        <v>3</v>
      </c>
      <c r="E4" s="57" t="s">
        <v>4</v>
      </c>
      <c r="F4" s="57" t="s">
        <v>5</v>
      </c>
      <c r="G4" s="57" t="s">
        <v>6</v>
      </c>
      <c r="H4" s="57" t="s">
        <v>7</v>
      </c>
      <c r="I4" s="57" t="s">
        <v>8</v>
      </c>
      <c r="J4" s="57" t="s">
        <v>9</v>
      </c>
      <c r="K4" s="57" t="s">
        <v>10</v>
      </c>
    </row>
    <row r="5" spans="1:11" s="132" customFormat="1" ht="15" thickBot="1">
      <c r="A5" s="56" t="s">
        <v>11</v>
      </c>
      <c r="B5" s="55">
        <v>29077.919999999998</v>
      </c>
      <c r="C5" s="55">
        <v>28449.98</v>
      </c>
      <c r="D5" s="55">
        <v>87.42</v>
      </c>
      <c r="E5" s="55">
        <v>2.2000000000000002</v>
      </c>
      <c r="F5" s="55">
        <v>1164.809</v>
      </c>
      <c r="G5" s="55">
        <v>1164.809</v>
      </c>
      <c r="H5" s="55">
        <v>24.963699999999999</v>
      </c>
      <c r="I5" s="55">
        <v>24.424600000000002</v>
      </c>
      <c r="J5" s="54">
        <v>43466</v>
      </c>
      <c r="K5" s="54">
        <v>43800</v>
      </c>
    </row>
    <row r="6" spans="1:11" s="132" customFormat="1" ht="15" thickBot="1">
      <c r="A6" s="56" t="s">
        <v>12</v>
      </c>
      <c r="B6" s="55">
        <v>4182.692</v>
      </c>
      <c r="C6" s="55">
        <v>4615.8670000000002</v>
      </c>
      <c r="D6" s="55">
        <v>12.57</v>
      </c>
      <c r="E6" s="55">
        <v>-9.3800000000000008</v>
      </c>
      <c r="F6" s="55">
        <v>1164.809</v>
      </c>
      <c r="G6" s="55">
        <v>1164.809</v>
      </c>
      <c r="H6" s="55">
        <v>3.5909</v>
      </c>
      <c r="I6" s="55">
        <v>3.9628000000000001</v>
      </c>
      <c r="J6" s="54">
        <v>43466</v>
      </c>
      <c r="K6" s="54">
        <v>43800</v>
      </c>
    </row>
    <row r="7" spans="1:11" s="132" customFormat="1">
      <c r="A7" s="72" t="s">
        <v>106</v>
      </c>
      <c r="B7" s="73">
        <f>SUM(B5:B6)</f>
        <v>33260.612000000001</v>
      </c>
      <c r="C7" s="73"/>
      <c r="D7" s="73"/>
      <c r="E7" s="73"/>
      <c r="F7" s="73"/>
      <c r="G7" s="73"/>
      <c r="H7" s="73"/>
      <c r="I7" s="73"/>
      <c r="J7" s="74"/>
      <c r="K7" s="74"/>
    </row>
    <row r="8" spans="1:11" s="132" customFormat="1">
      <c r="A8" s="37"/>
      <c r="B8"/>
      <c r="C8"/>
      <c r="D8"/>
      <c r="E8"/>
      <c r="F8"/>
      <c r="G8"/>
      <c r="H8"/>
      <c r="I8"/>
      <c r="J8"/>
      <c r="K8"/>
    </row>
    <row r="9" spans="1:11" s="132" customFormat="1">
      <c r="A9" s="59" t="s">
        <v>97</v>
      </c>
      <c r="B9" s="59"/>
      <c r="C9" s="59"/>
      <c r="D9"/>
      <c r="E9"/>
      <c r="F9"/>
      <c r="G9"/>
      <c r="H9"/>
      <c r="I9"/>
      <c r="J9"/>
      <c r="K9"/>
    </row>
    <row r="10" spans="1:11" s="132" customFormat="1" ht="15" thickBot="1">
      <c r="A10" s="37"/>
      <c r="B10"/>
      <c r="C10"/>
      <c r="D10"/>
      <c r="E10"/>
      <c r="F10"/>
      <c r="G10"/>
      <c r="H10"/>
      <c r="I10"/>
      <c r="J10"/>
      <c r="K10"/>
    </row>
    <row r="11" spans="1:11" s="132" customFormat="1" ht="15" thickBot="1">
      <c r="A11" s="58" t="s">
        <v>96</v>
      </c>
      <c r="B11" s="57" t="s">
        <v>1</v>
      </c>
      <c r="C11" s="57" t="s">
        <v>95</v>
      </c>
      <c r="D11" s="57" t="s">
        <v>3</v>
      </c>
      <c r="E11" s="57" t="s">
        <v>4</v>
      </c>
      <c r="F11" s="57" t="s">
        <v>5</v>
      </c>
      <c r="G11" s="57" t="s">
        <v>6</v>
      </c>
      <c r="H11" s="57" t="s">
        <v>7</v>
      </c>
      <c r="I11" s="57" t="s">
        <v>8</v>
      </c>
      <c r="J11" s="57" t="s">
        <v>9</v>
      </c>
      <c r="K11" s="57" t="s">
        <v>10</v>
      </c>
    </row>
    <row r="12" spans="1:11" s="132" customFormat="1" ht="15" thickBot="1">
      <c r="A12" s="56" t="s">
        <v>11</v>
      </c>
      <c r="B12" s="55">
        <v>28532.76</v>
      </c>
      <c r="C12" s="55">
        <v>28832.82</v>
      </c>
      <c r="D12" s="55">
        <v>87.6</v>
      </c>
      <c r="E12" s="55">
        <v>-1.04</v>
      </c>
      <c r="F12" s="55">
        <v>1164.809</v>
      </c>
      <c r="G12" s="55">
        <v>1164.809</v>
      </c>
      <c r="H12" s="55">
        <v>24.428799999999999</v>
      </c>
      <c r="I12" s="55">
        <v>24.753299999999999</v>
      </c>
      <c r="J12" s="54">
        <v>43647</v>
      </c>
      <c r="K12" s="54">
        <v>43983</v>
      </c>
    </row>
    <row r="13" spans="1:11" s="132" customFormat="1" ht="15" thickBot="1">
      <c r="A13" s="56" t="s">
        <v>12</v>
      </c>
      <c r="B13" s="55">
        <v>4036.8009999999999</v>
      </c>
      <c r="C13" s="55">
        <v>4367.7219999999998</v>
      </c>
      <c r="D13" s="55">
        <v>12.39</v>
      </c>
      <c r="E13" s="55">
        <v>-7.57</v>
      </c>
      <c r="F13" s="55">
        <v>1164.809</v>
      </c>
      <c r="G13" s="55">
        <v>1164.809</v>
      </c>
      <c r="H13" s="55">
        <v>3.4561000000000002</v>
      </c>
      <c r="I13" s="55">
        <v>3.7496999999999998</v>
      </c>
      <c r="J13" s="54">
        <v>43647</v>
      </c>
      <c r="K13" s="54">
        <v>43983</v>
      </c>
    </row>
    <row r="14" spans="1:11" s="132" customFormat="1">
      <c r="A14" s="37"/>
      <c r="B14"/>
      <c r="C14"/>
      <c r="D14"/>
      <c r="E14"/>
      <c r="F14"/>
      <c r="G14"/>
      <c r="H14"/>
      <c r="I14"/>
      <c r="J14"/>
      <c r="K14"/>
    </row>
    <row r="15" spans="1:11" s="132" customFormat="1">
      <c r="A15" s="53" t="s">
        <v>94</v>
      </c>
      <c r="B15"/>
      <c r="C15"/>
      <c r="D15"/>
      <c r="E15"/>
      <c r="F15"/>
      <c r="G15"/>
      <c r="H15"/>
      <c r="I15"/>
      <c r="J15"/>
      <c r="K15"/>
    </row>
    <row r="16" spans="1:11" s="132" customFormat="1">
      <c r="A16" s="53" t="s">
        <v>93</v>
      </c>
      <c r="B16" s="52">
        <f>B12/B5-1</f>
        <v>-1.8748246091879972E-2</v>
      </c>
      <c r="C16"/>
      <c r="D16"/>
      <c r="E16"/>
      <c r="F16"/>
      <c r="G16"/>
      <c r="H16"/>
      <c r="I16"/>
      <c r="J16"/>
      <c r="K16"/>
    </row>
    <row r="17" spans="1:19">
      <c r="A17" s="53" t="s">
        <v>92</v>
      </c>
      <c r="B17" s="52">
        <f>B13/B6-1</f>
        <v>-3.4879689922184154E-2</v>
      </c>
    </row>
    <row r="19" spans="1:19">
      <c r="A19" s="2" t="s">
        <v>44</v>
      </c>
      <c r="B19" t="s">
        <v>1</v>
      </c>
      <c r="C19" t="s">
        <v>3</v>
      </c>
      <c r="D19" t="s">
        <v>9</v>
      </c>
      <c r="G19" t="s">
        <v>10</v>
      </c>
    </row>
    <row r="20" spans="1:19">
      <c r="A20" t="s">
        <v>43</v>
      </c>
      <c r="B20">
        <v>17017.543000000001</v>
      </c>
      <c r="C20" s="6">
        <f>B20/B22</f>
        <v>0.51164250053530291</v>
      </c>
      <c r="D20" s="1">
        <v>43466</v>
      </c>
      <c r="E20" s="1"/>
      <c r="F20" s="1"/>
      <c r="G20" s="1">
        <v>43800</v>
      </c>
    </row>
    <row r="21" spans="1:19">
      <c r="A21" t="s">
        <v>42</v>
      </c>
      <c r="B21">
        <v>16243.069600000001</v>
      </c>
      <c r="C21" s="6">
        <f>B21/B22</f>
        <v>0.4883574994646972</v>
      </c>
      <c r="D21" s="1">
        <v>43466</v>
      </c>
      <c r="E21" s="1"/>
      <c r="F21" s="1"/>
      <c r="G21" s="1">
        <v>43800</v>
      </c>
    </row>
    <row r="22" spans="1:19">
      <c r="B22">
        <f>SUM(B20:B21)</f>
        <v>33260.6126</v>
      </c>
      <c r="C22" s="6"/>
      <c r="D22" s="1"/>
      <c r="E22" s="1"/>
      <c r="F22" s="1"/>
      <c r="G22" s="1"/>
    </row>
    <row r="23" spans="1:19">
      <c r="C23" s="6"/>
      <c r="D23" s="1"/>
      <c r="E23" s="1"/>
      <c r="F23" s="1"/>
      <c r="G23" s="1"/>
    </row>
    <row r="24" spans="1:19">
      <c r="C24" s="6"/>
      <c r="D24" s="1"/>
      <c r="E24" s="1"/>
      <c r="F24" s="1"/>
      <c r="G24" s="1"/>
      <c r="H24" s="10">
        <f>SUM(B20:B21)</f>
        <v>33260.6126</v>
      </c>
      <c r="I24" t="s">
        <v>108</v>
      </c>
    </row>
    <row r="25" spans="1:19">
      <c r="C25" s="6"/>
      <c r="D25" s="1"/>
      <c r="E25" s="1"/>
      <c r="F25" s="1"/>
      <c r="G25" s="1"/>
      <c r="H25" s="1"/>
    </row>
    <row r="26" spans="1:19" s="14" customFormat="1" ht="24" thickBot="1">
      <c r="A26" s="14" t="s">
        <v>50</v>
      </c>
    </row>
    <row r="27" spans="1:19" ht="15" thickBot="1">
      <c r="A27" s="60" t="s">
        <v>100</v>
      </c>
      <c r="B27" s="61" t="s">
        <v>101</v>
      </c>
      <c r="C27" s="189" t="s">
        <v>119</v>
      </c>
      <c r="D27" s="190"/>
      <c r="F27" s="64"/>
      <c r="G27" s="187" t="s">
        <v>57</v>
      </c>
      <c r="H27" s="188"/>
      <c r="I27" s="187" t="s">
        <v>58</v>
      </c>
      <c r="J27" s="188"/>
      <c r="K27" s="187" t="s">
        <v>59</v>
      </c>
      <c r="L27" s="188"/>
      <c r="M27" s="187" t="s">
        <v>60</v>
      </c>
      <c r="N27" s="188"/>
      <c r="O27" s="187" t="s">
        <v>61</v>
      </c>
      <c r="P27" s="188"/>
    </row>
    <row r="28" spans="1:19" ht="29.5" thickBot="1">
      <c r="A28" s="62" t="s">
        <v>102</v>
      </c>
      <c r="B28" s="61">
        <v>1</v>
      </c>
      <c r="C28" s="189">
        <v>0</v>
      </c>
      <c r="D28" s="190"/>
      <c r="F28" s="65"/>
      <c r="G28" s="66" t="s">
        <v>101</v>
      </c>
      <c r="H28" s="66" t="s">
        <v>105</v>
      </c>
      <c r="I28" s="66" t="s">
        <v>101</v>
      </c>
      <c r="J28" s="66" t="s">
        <v>105</v>
      </c>
      <c r="K28" s="66" t="s">
        <v>101</v>
      </c>
      <c r="L28" s="66" t="s">
        <v>105</v>
      </c>
      <c r="M28" s="66" t="s">
        <v>101</v>
      </c>
      <c r="N28" s="66" t="s">
        <v>105</v>
      </c>
      <c r="O28" s="66" t="s">
        <v>101</v>
      </c>
      <c r="P28" s="66" t="s">
        <v>105</v>
      </c>
    </row>
    <row r="29" spans="1:19" ht="15" thickBot="1">
      <c r="A29" s="62" t="s">
        <v>104</v>
      </c>
      <c r="B29" s="61">
        <v>380</v>
      </c>
      <c r="C29" s="191">
        <f>B5/B29</f>
        <v>76.520842105263156</v>
      </c>
      <c r="D29" s="192"/>
      <c r="F29" s="65" t="s">
        <v>90</v>
      </c>
      <c r="G29" s="67">
        <v>1</v>
      </c>
      <c r="H29" s="66">
        <v>0</v>
      </c>
      <c r="I29" s="68">
        <v>27</v>
      </c>
      <c r="J29" s="66">
        <v>0</v>
      </c>
      <c r="K29" s="68">
        <v>24</v>
      </c>
      <c r="L29" s="66">
        <v>0</v>
      </c>
      <c r="M29" s="68">
        <v>15</v>
      </c>
      <c r="N29" s="66">
        <v>0</v>
      </c>
      <c r="O29" s="68">
        <v>15</v>
      </c>
      <c r="P29" s="66">
        <v>0</v>
      </c>
    </row>
    <row r="30" spans="1:19" ht="15" thickBot="1">
      <c r="A30" s="62" t="s">
        <v>103</v>
      </c>
      <c r="B30" s="61">
        <v>70</v>
      </c>
      <c r="C30" s="193">
        <f>B6/B30</f>
        <v>59.752742857142856</v>
      </c>
      <c r="D30" s="194"/>
      <c r="F30" s="65" t="s">
        <v>104</v>
      </c>
      <c r="G30" s="68">
        <v>380</v>
      </c>
      <c r="H30" s="66"/>
      <c r="I30" s="68"/>
      <c r="J30" s="66"/>
      <c r="K30" s="68"/>
      <c r="L30" s="66"/>
      <c r="M30" s="68"/>
      <c r="N30" s="66"/>
      <c r="O30" s="68"/>
      <c r="P30" s="66"/>
    </row>
    <row r="31" spans="1:19" ht="15" thickBot="1">
      <c r="B31" s="63">
        <f>SUM(B28:B30)</f>
        <v>451</v>
      </c>
      <c r="D31" s="71"/>
      <c r="F31" s="65" t="s">
        <v>92</v>
      </c>
      <c r="G31" s="68">
        <v>70</v>
      </c>
      <c r="H31" s="66"/>
      <c r="I31" s="68"/>
      <c r="J31" s="66"/>
      <c r="K31" s="68"/>
      <c r="L31" s="66"/>
      <c r="M31" s="68"/>
      <c r="N31" s="66"/>
      <c r="O31" s="68"/>
      <c r="P31" s="66"/>
      <c r="S31" t="s">
        <v>279</v>
      </c>
    </row>
    <row r="32" spans="1:19" ht="29.5" thickBot="1">
      <c r="A32" s="75" t="s">
        <v>118</v>
      </c>
      <c r="B32">
        <f>SUM(B29:B30)</f>
        <v>450</v>
      </c>
      <c r="D32" s="76">
        <f>B7/B32</f>
        <v>73.912471111111117</v>
      </c>
      <c r="F32" s="65" t="s">
        <v>117</v>
      </c>
      <c r="G32" s="68">
        <f>G30+G31</f>
        <v>450</v>
      </c>
      <c r="H32" s="77">
        <f>G32*D32</f>
        <v>33260.612000000001</v>
      </c>
      <c r="I32" s="68">
        <f>G33-I29</f>
        <v>424</v>
      </c>
      <c r="J32" s="77">
        <f>I32*D32</f>
        <v>31338.887751111113</v>
      </c>
      <c r="K32" s="68">
        <f>405-K29</f>
        <v>381</v>
      </c>
      <c r="L32" s="77">
        <f>K32*D32</f>
        <v>28160.651493333335</v>
      </c>
      <c r="M32" s="68">
        <f>353-M29</f>
        <v>338</v>
      </c>
      <c r="N32" s="77">
        <f>M32*D32</f>
        <v>24982.415235555556</v>
      </c>
      <c r="O32" s="68">
        <f>321-O29</f>
        <v>306</v>
      </c>
      <c r="P32" s="77">
        <f>O32*D32</f>
        <v>22617.21616</v>
      </c>
      <c r="Q32" s="78">
        <f>P32/H32-1</f>
        <v>-0.32000000000000006</v>
      </c>
      <c r="R32" s="91">
        <f>H32-P32</f>
        <v>10643.395840000001</v>
      </c>
    </row>
    <row r="33" spans="1:35" ht="15" thickBot="1">
      <c r="F33" s="65" t="s">
        <v>106</v>
      </c>
      <c r="G33" s="68">
        <v>451</v>
      </c>
      <c r="H33" s="66"/>
      <c r="I33" s="68">
        <f>I32+I29</f>
        <v>451</v>
      </c>
      <c r="J33" s="66"/>
      <c r="K33" s="68">
        <f>SUM(K32+K29)</f>
        <v>405</v>
      </c>
      <c r="L33" s="66"/>
      <c r="M33" s="68">
        <f>SUM(M32+M29)</f>
        <v>353</v>
      </c>
      <c r="N33" s="66"/>
      <c r="O33" s="68">
        <f>SUM(O32+O29)</f>
        <v>321</v>
      </c>
      <c r="P33" s="66"/>
    </row>
    <row r="34" spans="1:35">
      <c r="J34" s="91">
        <f>H32-J32</f>
        <v>1921.7242488888878</v>
      </c>
      <c r="L34" s="91">
        <f>H32-L32</f>
        <v>5099.9605066666663</v>
      </c>
      <c r="N34" s="91">
        <f>H32-N32</f>
        <v>8278.1967644444449</v>
      </c>
      <c r="P34" s="91">
        <f>H32-P32</f>
        <v>10643.395840000001</v>
      </c>
      <c r="AD34" s="10" t="s">
        <v>114</v>
      </c>
    </row>
    <row r="35" spans="1:35">
      <c r="J35" s="91"/>
      <c r="L35" s="91">
        <f>L34-J34</f>
        <v>3178.2362577777785</v>
      </c>
      <c r="N35" s="91">
        <f>N34-L34</f>
        <v>3178.2362577777785</v>
      </c>
      <c r="P35" s="91">
        <f>P34-N34</f>
        <v>2365.1990755555562</v>
      </c>
      <c r="AD35" s="10"/>
    </row>
    <row r="36" spans="1:35">
      <c r="F36" s="69" t="s">
        <v>107</v>
      </c>
      <c r="G36" s="70"/>
      <c r="H36" s="70"/>
      <c r="I36" s="70"/>
      <c r="J36" s="70"/>
      <c r="K36" s="70"/>
      <c r="L36" s="70"/>
    </row>
    <row r="37" spans="1:35">
      <c r="A37" t="s">
        <v>99</v>
      </c>
      <c r="Q37" t="s">
        <v>104</v>
      </c>
      <c r="R37" t="s">
        <v>1</v>
      </c>
      <c r="S37" t="s">
        <v>110</v>
      </c>
      <c r="T37" t="s">
        <v>4</v>
      </c>
      <c r="U37" t="s">
        <v>5</v>
      </c>
      <c r="V37" t="s">
        <v>111</v>
      </c>
      <c r="W37" t="s">
        <v>7</v>
      </c>
      <c r="X37" t="s">
        <v>112</v>
      </c>
      <c r="AB37" t="s">
        <v>113</v>
      </c>
      <c r="AC37" t="s">
        <v>1</v>
      </c>
      <c r="AD37" t="s">
        <v>110</v>
      </c>
      <c r="AE37" t="s">
        <v>4</v>
      </c>
      <c r="AF37" t="s">
        <v>5</v>
      </c>
      <c r="AG37" t="s">
        <v>111</v>
      </c>
      <c r="AH37" t="s">
        <v>7</v>
      </c>
      <c r="AI37" t="s">
        <v>112</v>
      </c>
    </row>
    <row r="38" spans="1:35">
      <c r="A38" t="s">
        <v>0</v>
      </c>
      <c r="B38" t="s">
        <v>1</v>
      </c>
      <c r="C38" t="s">
        <v>95</v>
      </c>
      <c r="D38" t="s">
        <v>3</v>
      </c>
      <c r="E38" t="s">
        <v>4</v>
      </c>
      <c r="F38" t="s">
        <v>5</v>
      </c>
      <c r="G38" t="s">
        <v>6</v>
      </c>
      <c r="H38" t="s">
        <v>7</v>
      </c>
      <c r="I38" t="s">
        <v>8</v>
      </c>
      <c r="J38" t="s">
        <v>9</v>
      </c>
      <c r="K38" t="s">
        <v>10</v>
      </c>
      <c r="Q38" s="1">
        <v>43647</v>
      </c>
      <c r="R38">
        <v>2462.1615000000002</v>
      </c>
      <c r="S38">
        <v>2360.8883000000001</v>
      </c>
      <c r="T38">
        <v>4.28</v>
      </c>
      <c r="U38">
        <v>1164.8091999999999</v>
      </c>
      <c r="V38">
        <v>1164.8091999999999</v>
      </c>
      <c r="W38">
        <v>24.888300000000001</v>
      </c>
      <c r="X38">
        <v>23.863900000000001</v>
      </c>
      <c r="AB38" s="1">
        <v>43647</v>
      </c>
      <c r="AC38">
        <v>369.47059999999999</v>
      </c>
      <c r="AD38">
        <v>407.4624</v>
      </c>
      <c r="AE38">
        <v>-9.32</v>
      </c>
      <c r="AF38">
        <v>1164.8091999999999</v>
      </c>
      <c r="AG38">
        <v>1164.8091999999999</v>
      </c>
      <c r="AH38">
        <v>3.7347999999999999</v>
      </c>
      <c r="AI38">
        <v>4.1185999999999998</v>
      </c>
    </row>
    <row r="39" spans="1:35">
      <c r="A39" t="s">
        <v>11</v>
      </c>
      <c r="B39">
        <v>28532.762500000001</v>
      </c>
      <c r="C39">
        <v>28832.823899999999</v>
      </c>
      <c r="D39">
        <v>87.6</v>
      </c>
      <c r="E39">
        <v>-1.04</v>
      </c>
      <c r="F39">
        <v>1164.8091999999999</v>
      </c>
      <c r="G39">
        <v>1164.8091999999999</v>
      </c>
      <c r="H39">
        <v>24.428799999999999</v>
      </c>
      <c r="I39">
        <v>24.753299999999999</v>
      </c>
      <c r="J39" s="1">
        <v>43647</v>
      </c>
      <c r="K39" s="1">
        <v>43983</v>
      </c>
      <c r="Q39" s="1">
        <v>43678</v>
      </c>
      <c r="R39">
        <v>2535.0596999999998</v>
      </c>
      <c r="S39">
        <v>2555.1837</v>
      </c>
      <c r="T39">
        <v>-0.78</v>
      </c>
      <c r="U39">
        <v>1164.8091999999999</v>
      </c>
      <c r="V39">
        <v>1164.8091999999999</v>
      </c>
      <c r="W39">
        <v>25.625399999999999</v>
      </c>
      <c r="X39">
        <v>25.829000000000001</v>
      </c>
      <c r="AB39" s="1">
        <v>43678</v>
      </c>
      <c r="AC39">
        <v>365.18830000000003</v>
      </c>
      <c r="AD39">
        <v>435.8784</v>
      </c>
      <c r="AE39">
        <v>-16.21</v>
      </c>
      <c r="AF39">
        <v>1164.8091999999999</v>
      </c>
      <c r="AG39">
        <v>1164.8091999999999</v>
      </c>
      <c r="AH39">
        <v>3.6911999999999998</v>
      </c>
      <c r="AI39">
        <v>4.4058999999999999</v>
      </c>
    </row>
    <row r="40" spans="1:35">
      <c r="A40" t="s">
        <v>12</v>
      </c>
      <c r="B40">
        <v>4036.8013999999998</v>
      </c>
      <c r="C40">
        <v>4367.7223999999997</v>
      </c>
      <c r="D40">
        <v>12.39</v>
      </c>
      <c r="E40">
        <v>-7.57</v>
      </c>
      <c r="F40">
        <v>1164.8091999999999</v>
      </c>
      <c r="G40">
        <v>1164.8091999999999</v>
      </c>
      <c r="H40">
        <v>3.4561000000000002</v>
      </c>
      <c r="I40">
        <v>3.7496999999999998</v>
      </c>
      <c r="J40" s="1">
        <v>43647</v>
      </c>
      <c r="K40" s="1">
        <v>43983</v>
      </c>
      <c r="Q40" s="1">
        <v>43709</v>
      </c>
      <c r="R40">
        <v>2454.4738000000002</v>
      </c>
      <c r="S40">
        <v>2371.3000000000002</v>
      </c>
      <c r="T40">
        <v>3.5</v>
      </c>
      <c r="U40">
        <v>1164.8091999999999</v>
      </c>
      <c r="V40">
        <v>1164.8091999999999</v>
      </c>
      <c r="W40">
        <v>25.637599999999999</v>
      </c>
      <c r="X40">
        <v>24.768899999999999</v>
      </c>
      <c r="AB40" s="1">
        <v>43709</v>
      </c>
      <c r="AC40">
        <v>342.70150000000001</v>
      </c>
      <c r="AD40">
        <v>348.02080000000001</v>
      </c>
      <c r="AE40">
        <v>-1.52</v>
      </c>
      <c r="AF40">
        <v>1164.8091999999999</v>
      </c>
      <c r="AG40">
        <v>1164.8091999999999</v>
      </c>
      <c r="AH40">
        <v>3.5794000000000001</v>
      </c>
      <c r="AI40">
        <v>3.6354000000000002</v>
      </c>
    </row>
    <row r="41" spans="1:35">
      <c r="Q41" s="1">
        <v>43739</v>
      </c>
      <c r="R41">
        <v>2502.1156000000001</v>
      </c>
      <c r="S41">
        <v>2451.7905999999998</v>
      </c>
      <c r="T41">
        <v>2.0499999999999998</v>
      </c>
      <c r="U41">
        <v>1164.8091999999999</v>
      </c>
      <c r="V41">
        <v>1164.8091999999999</v>
      </c>
      <c r="W41">
        <v>25.292100000000001</v>
      </c>
      <c r="X41">
        <v>24.7835</v>
      </c>
      <c r="AB41" s="1">
        <v>43739</v>
      </c>
      <c r="AC41">
        <v>357.9248</v>
      </c>
      <c r="AD41">
        <v>388.49520000000001</v>
      </c>
      <c r="AE41">
        <v>-7.86</v>
      </c>
      <c r="AF41">
        <v>1164.8091999999999</v>
      </c>
      <c r="AG41">
        <v>1164.8091999999999</v>
      </c>
      <c r="AH41">
        <v>3.6181999999999999</v>
      </c>
      <c r="AI41">
        <v>3.9266999999999999</v>
      </c>
    </row>
    <row r="42" spans="1:35">
      <c r="A42" s="114" t="s">
        <v>225</v>
      </c>
      <c r="B42" s="114"/>
      <c r="C42" s="114" t="s">
        <v>84</v>
      </c>
      <c r="D42" s="114"/>
      <c r="E42" s="114"/>
      <c r="F42" s="114">
        <v>34</v>
      </c>
      <c r="G42" s="114"/>
      <c r="Q42" s="1">
        <v>43770</v>
      </c>
      <c r="R42">
        <v>2478.9627999999998</v>
      </c>
      <c r="S42">
        <v>2562.4877000000001</v>
      </c>
      <c r="T42">
        <v>-3.25</v>
      </c>
      <c r="U42">
        <v>1164.8091999999999</v>
      </c>
      <c r="V42">
        <v>1164.8091999999999</v>
      </c>
      <c r="W42">
        <v>25.8931</v>
      </c>
      <c r="X42">
        <v>26.765499999999999</v>
      </c>
      <c r="AB42" s="1">
        <v>43770</v>
      </c>
      <c r="AC42">
        <v>356.09280000000001</v>
      </c>
      <c r="AD42">
        <v>391.87979999999999</v>
      </c>
      <c r="AE42">
        <v>-9.1300000000000008</v>
      </c>
      <c r="AF42">
        <v>1164.8091999999999</v>
      </c>
      <c r="AG42">
        <v>1164.8091999999999</v>
      </c>
      <c r="AH42">
        <v>3.7193999999999998</v>
      </c>
      <c r="AI42">
        <v>4.0929000000000002</v>
      </c>
    </row>
    <row r="43" spans="1:35">
      <c r="A43" s="114"/>
      <c r="B43" s="114"/>
      <c r="C43" s="114" t="s">
        <v>85</v>
      </c>
      <c r="D43" s="114"/>
      <c r="E43" s="114"/>
      <c r="F43" s="114"/>
      <c r="G43" s="114"/>
      <c r="Q43" s="1">
        <v>43800</v>
      </c>
      <c r="R43">
        <v>2361.9740999999999</v>
      </c>
      <c r="S43">
        <v>2248.0005999999998</v>
      </c>
      <c r="T43">
        <v>5.0599999999999996</v>
      </c>
      <c r="U43">
        <v>1164.8091999999999</v>
      </c>
      <c r="V43">
        <v>1164.8091999999999</v>
      </c>
      <c r="W43">
        <v>23.875699999999998</v>
      </c>
      <c r="X43">
        <v>22.722999999999999</v>
      </c>
      <c r="AB43" s="1">
        <v>43800</v>
      </c>
      <c r="AC43">
        <v>323.97980000000001</v>
      </c>
      <c r="AD43">
        <v>328.65120000000002</v>
      </c>
      <c r="AE43">
        <v>-1.42</v>
      </c>
      <c r="AF43">
        <v>1164.8091999999999</v>
      </c>
      <c r="AG43">
        <v>1164.8091999999999</v>
      </c>
      <c r="AH43">
        <v>3.2744</v>
      </c>
      <c r="AI43">
        <v>3.3227000000000002</v>
      </c>
    </row>
    <row r="44" spans="1:35">
      <c r="A44" s="114"/>
      <c r="B44" s="114"/>
      <c r="C44" s="114"/>
      <c r="D44" s="114"/>
      <c r="E44" s="114"/>
      <c r="F44" s="114"/>
      <c r="G44" s="114"/>
      <c r="Q44" s="1">
        <v>43831</v>
      </c>
      <c r="R44">
        <v>2282.1475</v>
      </c>
      <c r="S44">
        <v>2300.4209999999998</v>
      </c>
      <c r="T44">
        <v>-0.79</v>
      </c>
      <c r="U44">
        <v>1164.8091999999999</v>
      </c>
      <c r="V44">
        <v>1164.8091999999999</v>
      </c>
      <c r="W44">
        <v>23.068000000000001</v>
      </c>
      <c r="X44">
        <v>23.2529</v>
      </c>
      <c r="AB44" s="1">
        <v>43831</v>
      </c>
      <c r="AC44">
        <v>339.0102</v>
      </c>
      <c r="AD44">
        <v>333.2201</v>
      </c>
      <c r="AE44">
        <v>1.73</v>
      </c>
      <c r="AF44">
        <v>1164.8091999999999</v>
      </c>
      <c r="AG44">
        <v>1164.8091999999999</v>
      </c>
      <c r="AH44">
        <v>3.4262999999999999</v>
      </c>
      <c r="AI44">
        <v>3.3685999999999998</v>
      </c>
    </row>
    <row r="45" spans="1:35">
      <c r="A45" s="114"/>
      <c r="B45" s="114"/>
      <c r="C45" s="114" t="s">
        <v>86</v>
      </c>
      <c r="D45" s="114"/>
      <c r="E45" s="114"/>
      <c r="F45" s="114"/>
      <c r="G45" s="114"/>
      <c r="Q45" s="1">
        <v>43862</v>
      </c>
      <c r="R45">
        <v>2400.5513000000001</v>
      </c>
      <c r="S45">
        <v>2421.625</v>
      </c>
      <c r="T45">
        <v>-0.87</v>
      </c>
      <c r="U45">
        <v>1164.8091999999999</v>
      </c>
      <c r="V45">
        <v>1164.8091999999999</v>
      </c>
      <c r="W45">
        <v>25.9389</v>
      </c>
      <c r="X45">
        <v>26.166699999999999</v>
      </c>
      <c r="AB45" s="1">
        <v>43862</v>
      </c>
      <c r="AC45">
        <v>335.73289999999997</v>
      </c>
      <c r="AD45">
        <v>362.95179999999999</v>
      </c>
      <c r="AE45">
        <v>-7.49</v>
      </c>
      <c r="AF45">
        <v>1164.8091999999999</v>
      </c>
      <c r="AG45">
        <v>1164.8091999999999</v>
      </c>
      <c r="AH45">
        <v>3.6273</v>
      </c>
      <c r="AI45">
        <v>3.9218999999999999</v>
      </c>
    </row>
    <row r="46" spans="1:35">
      <c r="A46" s="114"/>
      <c r="B46" s="114"/>
      <c r="C46" s="114" t="s">
        <v>87</v>
      </c>
      <c r="D46" s="114"/>
      <c r="E46" s="114"/>
      <c r="F46" s="114"/>
      <c r="G46" s="114"/>
      <c r="Q46" s="1">
        <v>43891</v>
      </c>
      <c r="R46">
        <v>2496.8063999999999</v>
      </c>
      <c r="S46">
        <v>2490.0929000000001</v>
      </c>
      <c r="T46">
        <v>0.26</v>
      </c>
      <c r="U46">
        <v>1164.8091999999999</v>
      </c>
      <c r="V46">
        <v>1164.8091999999999</v>
      </c>
      <c r="W46">
        <v>25.238</v>
      </c>
      <c r="X46">
        <v>25.1709</v>
      </c>
      <c r="AB46" s="1">
        <v>43891</v>
      </c>
      <c r="AC46">
        <v>325.6506</v>
      </c>
      <c r="AD46">
        <v>360.84570000000002</v>
      </c>
      <c r="AE46">
        <v>-9.75</v>
      </c>
      <c r="AF46">
        <v>1164.8091999999999</v>
      </c>
      <c r="AG46">
        <v>1164.8091999999999</v>
      </c>
      <c r="AH46">
        <v>3.2921</v>
      </c>
      <c r="AI46">
        <v>3.6476000000000002</v>
      </c>
    </row>
    <row r="47" spans="1:35">
      <c r="A47" s="114"/>
      <c r="B47" s="114" t="s">
        <v>90</v>
      </c>
      <c r="C47" s="114" t="s">
        <v>88</v>
      </c>
      <c r="D47" s="114"/>
      <c r="E47" s="114"/>
      <c r="F47" s="114"/>
      <c r="G47" s="114"/>
      <c r="Q47" s="1">
        <v>43922</v>
      </c>
      <c r="R47" s="10">
        <v>2016.32</v>
      </c>
      <c r="S47">
        <v>2210.0329999999999</v>
      </c>
      <c r="T47">
        <v>-8.76</v>
      </c>
      <c r="U47">
        <v>1164.8091999999999</v>
      </c>
      <c r="V47">
        <v>1164.8091999999999</v>
      </c>
      <c r="W47">
        <v>21.060500000000001</v>
      </c>
      <c r="X47">
        <v>23.0838</v>
      </c>
      <c r="AB47" s="1">
        <v>43922</v>
      </c>
      <c r="AC47" s="10">
        <v>267.5455</v>
      </c>
      <c r="AD47">
        <v>322.14100000000002</v>
      </c>
      <c r="AE47">
        <v>-16.940000000000001</v>
      </c>
      <c r="AF47">
        <v>1164.8091999999999</v>
      </c>
      <c r="AG47">
        <v>1164.8091999999999</v>
      </c>
      <c r="AH47">
        <v>2.7947000000000002</v>
      </c>
      <c r="AI47">
        <v>3.3653</v>
      </c>
    </row>
    <row r="48" spans="1:35">
      <c r="A48" s="114"/>
      <c r="B48" s="114" t="s">
        <v>90</v>
      </c>
      <c r="C48" s="114" t="s">
        <v>89</v>
      </c>
      <c r="D48" s="114"/>
      <c r="E48" s="114"/>
      <c r="F48" s="114"/>
      <c r="G48" s="114"/>
      <c r="Q48" s="1">
        <v>43952</v>
      </c>
      <c r="R48" s="10">
        <v>2311.2763</v>
      </c>
      <c r="S48">
        <v>2590.3429000000001</v>
      </c>
      <c r="T48">
        <v>-10.77</v>
      </c>
      <c r="U48">
        <v>1164.8091999999999</v>
      </c>
      <c r="V48">
        <v>1164.8091999999999</v>
      </c>
      <c r="W48">
        <v>23.363499999999998</v>
      </c>
      <c r="X48">
        <v>26.183499999999999</v>
      </c>
      <c r="AB48" s="1">
        <v>43952</v>
      </c>
      <c r="AC48" s="10">
        <v>332.4479</v>
      </c>
      <c r="AD48">
        <v>366.80040000000002</v>
      </c>
      <c r="AE48">
        <v>-9.36</v>
      </c>
      <c r="AF48">
        <v>1164.8091999999999</v>
      </c>
      <c r="AG48">
        <v>1164.8091999999999</v>
      </c>
      <c r="AH48">
        <v>3.3603999999999998</v>
      </c>
      <c r="AI48">
        <v>3.7077</v>
      </c>
    </row>
    <row r="49" spans="1:35">
      <c r="A49" s="114"/>
      <c r="B49" s="114"/>
      <c r="C49" s="114"/>
      <c r="D49" s="114"/>
      <c r="E49" s="114"/>
      <c r="F49" s="114"/>
      <c r="G49" s="114"/>
      <c r="Q49" s="1">
        <v>43983</v>
      </c>
      <c r="R49" s="10">
        <v>2230.9135999999999</v>
      </c>
      <c r="S49">
        <v>2270.6581999999999</v>
      </c>
      <c r="T49">
        <v>-1.75</v>
      </c>
      <c r="U49">
        <v>1164.8091999999999</v>
      </c>
      <c r="V49">
        <v>1164.8091999999999</v>
      </c>
      <c r="W49">
        <v>23.302800000000001</v>
      </c>
      <c r="X49">
        <v>23.717700000000001</v>
      </c>
      <c r="AB49" s="1">
        <v>43983</v>
      </c>
      <c r="AC49" s="10">
        <v>321.0566</v>
      </c>
      <c r="AD49">
        <v>321.37549999999999</v>
      </c>
      <c r="AE49">
        <v>-0.09</v>
      </c>
      <c r="AF49">
        <v>1164.8091999999999</v>
      </c>
      <c r="AG49">
        <v>1164.8091999999999</v>
      </c>
      <c r="AH49">
        <v>3.3531</v>
      </c>
      <c r="AI49">
        <v>3.3567999999999998</v>
      </c>
    </row>
    <row r="50" spans="1:35">
      <c r="A50" s="114" t="s">
        <v>91</v>
      </c>
      <c r="B50" s="114"/>
      <c r="C50" s="114">
        <v>1</v>
      </c>
      <c r="D50" s="114">
        <v>2</v>
      </c>
      <c r="E50" s="114">
        <v>3</v>
      </c>
      <c r="F50" s="114">
        <v>4</v>
      </c>
      <c r="G50" s="114">
        <v>5</v>
      </c>
      <c r="Q50" s="79">
        <v>44013</v>
      </c>
      <c r="R50" s="80">
        <v>2540.0319</v>
      </c>
      <c r="S50" s="80">
        <v>2462.1615000000002</v>
      </c>
      <c r="T50" s="80">
        <v>3.16</v>
      </c>
      <c r="U50">
        <v>1164.8091999999999</v>
      </c>
      <c r="V50">
        <v>1164.8091999999999</v>
      </c>
      <c r="W50">
        <v>25.674800000000001</v>
      </c>
      <c r="X50">
        <v>24.888300000000001</v>
      </c>
      <c r="AB50" s="1">
        <v>44013</v>
      </c>
      <c r="AC50" s="10">
        <v>396.17070000000001</v>
      </c>
      <c r="AD50">
        <v>369.47059999999999</v>
      </c>
      <c r="AE50">
        <v>7.22</v>
      </c>
      <c r="AF50">
        <v>1164.8091999999999</v>
      </c>
      <c r="AG50">
        <v>1164.8091999999999</v>
      </c>
      <c r="AH50">
        <v>4.0044000000000004</v>
      </c>
      <c r="AI50">
        <v>3.7347999999999999</v>
      </c>
    </row>
    <row r="51" spans="1:35">
      <c r="Q51" s="79">
        <v>44044</v>
      </c>
      <c r="R51" s="80">
        <v>2718.19</v>
      </c>
      <c r="S51" s="80">
        <v>2535.0596999999998</v>
      </c>
      <c r="T51" s="80">
        <v>7.22</v>
      </c>
      <c r="U51">
        <v>1164.8091999999999</v>
      </c>
      <c r="V51">
        <v>1164.8091999999999</v>
      </c>
      <c r="W51">
        <v>27.476299999999998</v>
      </c>
      <c r="X51">
        <v>25.625399999999999</v>
      </c>
      <c r="AB51" s="79">
        <v>44044</v>
      </c>
      <c r="AC51" s="80">
        <v>455.83339999999998</v>
      </c>
      <c r="AD51" s="80">
        <v>365.18830000000003</v>
      </c>
      <c r="AE51" s="80">
        <v>24.82</v>
      </c>
      <c r="AF51">
        <v>1164.8091999999999</v>
      </c>
      <c r="AG51">
        <v>1164.8091999999999</v>
      </c>
      <c r="AH51">
        <v>4.6071999999999997</v>
      </c>
      <c r="AI51">
        <v>3.6911999999999998</v>
      </c>
    </row>
    <row r="52" spans="1:35">
      <c r="Q52" s="1"/>
      <c r="AB52" s="79">
        <v>44075</v>
      </c>
      <c r="AC52" s="80">
        <v>464.83859999999999</v>
      </c>
      <c r="AD52" s="80">
        <v>342.70150000000001</v>
      </c>
      <c r="AE52" s="80">
        <v>35.630000000000003</v>
      </c>
      <c r="AF52">
        <v>1164.8091999999999</v>
      </c>
      <c r="AG52">
        <v>1164.8091999999999</v>
      </c>
      <c r="AH52">
        <v>4.8556999999999997</v>
      </c>
      <c r="AI52">
        <v>3.5794000000000001</v>
      </c>
    </row>
    <row r="55" spans="1:35">
      <c r="Q55" t="s">
        <v>116</v>
      </c>
      <c r="AB55" t="s">
        <v>115</v>
      </c>
    </row>
    <row r="56" spans="1:35">
      <c r="Q56" s="1">
        <v>44013</v>
      </c>
      <c r="R56" s="10">
        <v>2540.0319</v>
      </c>
      <c r="AB56" s="1">
        <v>44013</v>
      </c>
      <c r="AC56" s="10">
        <v>396.17070000000001</v>
      </c>
    </row>
    <row r="57" spans="1:35">
      <c r="Q57" s="1">
        <v>44044</v>
      </c>
      <c r="R57" s="10">
        <v>2718.19</v>
      </c>
      <c r="AB57" s="1">
        <v>44044</v>
      </c>
      <c r="AC57" s="10">
        <v>455.83339999999998</v>
      </c>
    </row>
    <row r="58" spans="1:35">
      <c r="Q58" s="1">
        <v>44075</v>
      </c>
      <c r="AB58" s="1">
        <v>44075</v>
      </c>
      <c r="AC58" s="10">
        <v>464.83859999999999</v>
      </c>
    </row>
    <row r="59" spans="1:35">
      <c r="Q59" s="1">
        <v>44105</v>
      </c>
      <c r="AB59" s="1">
        <v>44105</v>
      </c>
    </row>
    <row r="60" spans="1:35">
      <c r="Q60" s="1">
        <v>44136</v>
      </c>
      <c r="AB60" s="1">
        <v>44136</v>
      </c>
    </row>
    <row r="61" spans="1:35">
      <c r="Q61" s="1">
        <v>44166</v>
      </c>
      <c r="AB61" s="1">
        <v>44166</v>
      </c>
    </row>
    <row r="62" spans="1:35">
      <c r="Q62" s="1">
        <v>44197</v>
      </c>
      <c r="AB62" s="1">
        <v>44197</v>
      </c>
    </row>
    <row r="63" spans="1:35">
      <c r="Q63" s="1">
        <v>44228</v>
      </c>
      <c r="AB63" s="1">
        <v>44228</v>
      </c>
    </row>
    <row r="64" spans="1:35">
      <c r="Q64" s="1">
        <v>44256</v>
      </c>
      <c r="AB64" s="1">
        <v>44256</v>
      </c>
    </row>
    <row r="65" spans="17:28">
      <c r="Q65" s="1">
        <v>44287</v>
      </c>
      <c r="AB65" s="1">
        <v>44287</v>
      </c>
    </row>
    <row r="66" spans="17:28">
      <c r="Q66" s="1">
        <v>44317</v>
      </c>
      <c r="AB66" s="1">
        <v>44317</v>
      </c>
    </row>
    <row r="67" spans="17:28">
      <c r="Q67" s="1">
        <v>44348</v>
      </c>
      <c r="AB67" s="1">
        <v>44348</v>
      </c>
    </row>
  </sheetData>
  <mergeCells count="9">
    <mergeCell ref="O27:P27"/>
    <mergeCell ref="C27:D27"/>
    <mergeCell ref="C28:D28"/>
    <mergeCell ref="C29:D29"/>
    <mergeCell ref="C30:D30"/>
    <mergeCell ref="G27:H27"/>
    <mergeCell ref="I27:J27"/>
    <mergeCell ref="K27:L27"/>
    <mergeCell ref="M27:N27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02A36-C770-4AED-B618-3E94AB2E7745}">
  <dimension ref="A1:N183"/>
  <sheetViews>
    <sheetView zoomScale="60" zoomScaleNormal="60" workbookViewId="0">
      <selection activeCell="A19" sqref="A19"/>
    </sheetView>
  </sheetViews>
  <sheetFormatPr defaultRowHeight="14.5"/>
  <cols>
    <col min="1" max="1" width="46.26953125" customWidth="1"/>
    <col min="2" max="2" width="34.54296875" bestFit="1" customWidth="1"/>
    <col min="3" max="3" width="15.1796875" bestFit="1" customWidth="1"/>
    <col min="4" max="6" width="17.453125" customWidth="1"/>
    <col min="7" max="7" width="18.7265625" customWidth="1"/>
    <col min="8" max="8" width="16.453125" customWidth="1"/>
    <col min="9" max="9" width="16.7265625" customWidth="1"/>
    <col min="10" max="10" width="16.26953125" customWidth="1"/>
    <col min="11" max="12" width="13.81640625" customWidth="1"/>
    <col min="13" max="14" width="22" customWidth="1"/>
  </cols>
  <sheetData>
    <row r="1" spans="1:12" s="12" customFormat="1" ht="23.5">
      <c r="A1" s="13" t="s">
        <v>49</v>
      </c>
    </row>
    <row r="2" spans="1:12">
      <c r="A2" t="s">
        <v>109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</row>
    <row r="3" spans="1:12">
      <c r="A3" t="s">
        <v>40</v>
      </c>
      <c r="B3">
        <v>1677.5827999999999</v>
      </c>
      <c r="C3">
        <v>1597.2858000000001</v>
      </c>
      <c r="D3">
        <v>54.32</v>
      </c>
      <c r="E3">
        <v>5.0199999999999996</v>
      </c>
      <c r="J3" s="1">
        <v>43466</v>
      </c>
      <c r="K3" s="1">
        <v>43800</v>
      </c>
    </row>
    <row r="4" spans="1:12">
      <c r="A4" t="s">
        <v>39</v>
      </c>
      <c r="B4">
        <v>496.05739999999997</v>
      </c>
      <c r="C4">
        <v>481.33069999999998</v>
      </c>
      <c r="D4">
        <v>16.059999999999999</v>
      </c>
      <c r="E4">
        <v>3.05</v>
      </c>
      <c r="J4" s="1">
        <v>43466</v>
      </c>
      <c r="K4" s="1">
        <v>43800</v>
      </c>
    </row>
    <row r="5" spans="1:12">
      <c r="A5" t="s">
        <v>38</v>
      </c>
      <c r="B5">
        <v>491.84719999999999</v>
      </c>
      <c r="C5">
        <v>461.66660000000002</v>
      </c>
      <c r="D5">
        <v>15.92</v>
      </c>
      <c r="E5">
        <v>6.53</v>
      </c>
      <c r="J5" s="1">
        <v>43466</v>
      </c>
      <c r="K5" s="1">
        <v>43800</v>
      </c>
    </row>
    <row r="6" spans="1:12">
      <c r="A6" t="s">
        <v>37</v>
      </c>
      <c r="B6">
        <v>197.5745</v>
      </c>
      <c r="C6">
        <v>222.22630000000001</v>
      </c>
      <c r="D6">
        <v>6.39</v>
      </c>
      <c r="E6">
        <v>-11.09</v>
      </c>
      <c r="J6" s="1">
        <v>43466</v>
      </c>
      <c r="K6" s="1">
        <v>43800</v>
      </c>
    </row>
    <row r="7" spans="1:12">
      <c r="A7" t="s">
        <v>36</v>
      </c>
      <c r="B7">
        <v>187.7741</v>
      </c>
      <c r="C7">
        <v>140.15289999999999</v>
      </c>
      <c r="D7">
        <v>6.08</v>
      </c>
      <c r="E7">
        <v>33.97</v>
      </c>
      <c r="J7" s="1">
        <v>43466</v>
      </c>
      <c r="K7" s="1">
        <v>43800</v>
      </c>
    </row>
    <row r="8" spans="1:12">
      <c r="A8" t="s">
        <v>28</v>
      </c>
      <c r="B8">
        <v>12.1889</v>
      </c>
      <c r="C8">
        <v>12.904</v>
      </c>
      <c r="D8">
        <v>0.39</v>
      </c>
      <c r="E8">
        <v>-5.54</v>
      </c>
      <c r="J8" s="1">
        <v>43466</v>
      </c>
      <c r="K8" s="1">
        <v>43800</v>
      </c>
    </row>
    <row r="9" spans="1:12">
      <c r="A9" t="s">
        <v>27</v>
      </c>
      <c r="B9">
        <v>10.276199999999999</v>
      </c>
      <c r="C9">
        <v>19.6602</v>
      </c>
      <c r="D9">
        <v>0.33</v>
      </c>
      <c r="E9">
        <v>-47.73</v>
      </c>
      <c r="J9" s="1">
        <v>43466</v>
      </c>
      <c r="K9" s="1">
        <v>43800</v>
      </c>
    </row>
    <row r="10" spans="1:12">
      <c r="A10" t="s">
        <v>25</v>
      </c>
      <c r="B10">
        <v>8.4290000000000003</v>
      </c>
      <c r="C10">
        <v>5.8638000000000003</v>
      </c>
      <c r="D10">
        <v>0.27</v>
      </c>
      <c r="E10">
        <v>43.74</v>
      </c>
      <c r="J10" s="1">
        <v>43466</v>
      </c>
      <c r="K10" s="1">
        <v>43800</v>
      </c>
    </row>
    <row r="11" spans="1:12">
      <c r="A11" t="s">
        <v>23</v>
      </c>
      <c r="B11">
        <v>4.8559999999999999</v>
      </c>
      <c r="C11">
        <v>1.5742</v>
      </c>
      <c r="D11">
        <v>0.15</v>
      </c>
      <c r="E11">
        <v>208.47</v>
      </c>
      <c r="J11" s="1">
        <v>43466</v>
      </c>
      <c r="K11" s="1">
        <v>43800</v>
      </c>
    </row>
    <row r="12" spans="1:12">
      <c r="A12" t="s">
        <v>22</v>
      </c>
      <c r="B12">
        <v>1.2474000000000001</v>
      </c>
      <c r="C12">
        <v>1.034</v>
      </c>
      <c r="D12">
        <v>0.04</v>
      </c>
      <c r="E12">
        <v>20.63</v>
      </c>
      <c r="J12" s="1">
        <v>43466</v>
      </c>
      <c r="K12" s="1">
        <v>43800</v>
      </c>
    </row>
    <row r="13" spans="1:12">
      <c r="B13" s="80">
        <f>SUM(B3:B12)</f>
        <v>3087.8335000000006</v>
      </c>
      <c r="C13" s="6"/>
    </row>
    <row r="14" spans="1:12" s="14" customFormat="1" ht="24" thickBot="1">
      <c r="A14" s="14" t="s">
        <v>50</v>
      </c>
    </row>
    <row r="15" spans="1:12" s="14" customFormat="1" ht="142" thickTop="1" thickBot="1">
      <c r="B15" s="134" t="s">
        <v>231</v>
      </c>
      <c r="C15" s="134" t="s">
        <v>232</v>
      </c>
      <c r="D15" s="134" t="s">
        <v>233</v>
      </c>
      <c r="E15" s="134" t="s">
        <v>234</v>
      </c>
      <c r="F15" s="134" t="s">
        <v>238</v>
      </c>
      <c r="G15" s="134" t="s">
        <v>237</v>
      </c>
      <c r="H15" s="134" t="s">
        <v>240</v>
      </c>
      <c r="I15" s="134" t="s">
        <v>239</v>
      </c>
      <c r="J15" s="134" t="s">
        <v>241</v>
      </c>
      <c r="K15" s="150" t="s">
        <v>236</v>
      </c>
    </row>
    <row r="16" spans="1:12" ht="43.5" customHeight="1" thickTop="1" thickBot="1">
      <c r="A16" t="s">
        <v>230</v>
      </c>
      <c r="B16" s="144">
        <f>SUM(C20:C56)</f>
        <v>73.49946815280002</v>
      </c>
      <c r="C16" s="144">
        <f>B16-SUM(E61:J61)</f>
        <v>24.110641411800017</v>
      </c>
      <c r="D16" s="144">
        <f>B13-B16</f>
        <v>3014.3340318472005</v>
      </c>
      <c r="E16" s="144">
        <f>D16-4.38</f>
        <v>3009.9540318472004</v>
      </c>
      <c r="F16" s="149">
        <f>B16/B13</f>
        <v>2.380292465665652E-2</v>
      </c>
      <c r="G16" s="149">
        <f>D16/B13</f>
        <v>0.97619707534334343</v>
      </c>
      <c r="H16" s="149">
        <f>C16/J16</f>
        <v>7.9466471576236687E-3</v>
      </c>
      <c r="I16" s="149">
        <f>E16/J16</f>
        <v>0.99205335284237639</v>
      </c>
      <c r="J16" s="144">
        <f>C16+E16</f>
        <v>3034.0646732590003</v>
      </c>
      <c r="K16" s="151">
        <f>SUM(E16+C16)/B13-1</f>
        <v>-1.7413123713114764E-2</v>
      </c>
      <c r="L16" s="5">
        <f>C16/B16-1</f>
        <v>-0.6719616887339136</v>
      </c>
    </row>
    <row r="17" spans="1:14" ht="15.5" thickTop="1" thickBot="1">
      <c r="A17" s="64" t="s">
        <v>109</v>
      </c>
      <c r="B17" s="200" t="s">
        <v>198</v>
      </c>
      <c r="C17" s="137"/>
      <c r="D17" s="200" t="s">
        <v>199</v>
      </c>
      <c r="E17" s="202" t="s">
        <v>57</v>
      </c>
      <c r="F17" s="203"/>
      <c r="G17" s="204" t="s">
        <v>58</v>
      </c>
      <c r="H17" s="205"/>
      <c r="I17" s="202" t="s">
        <v>59</v>
      </c>
      <c r="J17" s="203"/>
      <c r="K17" s="206" t="s">
        <v>60</v>
      </c>
      <c r="L17" s="207"/>
      <c r="M17" s="195" t="s">
        <v>61</v>
      </c>
      <c r="N17" s="196"/>
    </row>
    <row r="18" spans="1:14" ht="29.5" thickBot="1">
      <c r="A18" s="65" t="s">
        <v>159</v>
      </c>
      <c r="B18" s="201"/>
      <c r="C18" s="136" t="s">
        <v>235</v>
      </c>
      <c r="D18" s="201"/>
      <c r="E18" s="135" t="s">
        <v>101</v>
      </c>
      <c r="F18" s="135" t="s">
        <v>226</v>
      </c>
      <c r="G18" s="102" t="s">
        <v>101</v>
      </c>
      <c r="H18" s="102" t="s">
        <v>226</v>
      </c>
      <c r="I18" s="135" t="s">
        <v>101</v>
      </c>
      <c r="J18" s="135" t="s">
        <v>226</v>
      </c>
      <c r="K18" s="102" t="s">
        <v>101</v>
      </c>
      <c r="L18" s="102" t="s">
        <v>226</v>
      </c>
      <c r="M18" s="135" t="s">
        <v>101</v>
      </c>
      <c r="N18" s="135" t="s">
        <v>226</v>
      </c>
    </row>
    <row r="19" spans="1:14" ht="102" thickBot="1">
      <c r="A19" s="65" t="s">
        <v>183</v>
      </c>
      <c r="B19" s="66" t="s">
        <v>201</v>
      </c>
      <c r="C19" s="66" t="s">
        <v>122</v>
      </c>
      <c r="D19" s="66" t="s">
        <v>202</v>
      </c>
      <c r="E19" s="66"/>
      <c r="F19" s="66"/>
      <c r="G19" s="66"/>
      <c r="H19" s="66"/>
      <c r="I19" s="66"/>
      <c r="J19" s="66"/>
      <c r="K19" s="66"/>
      <c r="L19" s="66"/>
      <c r="M19" s="66"/>
      <c r="N19" s="66"/>
    </row>
    <row r="20" spans="1:14" ht="15.5" thickTop="1" thickBot="1">
      <c r="A20" s="111" t="s">
        <v>156</v>
      </c>
      <c r="B20" s="66">
        <f>GETPIVOTDATA("Fuel Qty",$B$86,"Registration",214369)</f>
        <v>744.43000000000006</v>
      </c>
      <c r="C20" s="121" cm="1">
        <f t="array" ref="C20">SUM((B20/1000)*C79*(D79:F79))/1000</f>
        <v>2.0258173589999999</v>
      </c>
      <c r="D20" s="120">
        <f>B20/1000</f>
        <v>0.74443000000000004</v>
      </c>
      <c r="E20" s="102">
        <v>1</v>
      </c>
      <c r="F20" s="121" cm="1">
        <f t="array" ref="F20">SUM((B20/1000)*C79*(D79:F79))/1000</f>
        <v>2.0258173589999999</v>
      </c>
      <c r="G20" s="122"/>
      <c r="H20" s="122"/>
      <c r="I20" s="122"/>
      <c r="J20" s="122"/>
      <c r="K20" s="122"/>
      <c r="L20" s="122"/>
      <c r="M20" s="122"/>
      <c r="N20" s="122"/>
    </row>
    <row r="21" spans="1:14" ht="15.5" thickTop="1" thickBot="1">
      <c r="A21" s="111" t="s">
        <v>157</v>
      </c>
      <c r="B21" s="66">
        <f>GETPIVOTDATA("Fuel Qty",$B$86,"Registration",216592)</f>
        <v>521.44000000000005</v>
      </c>
      <c r="C21" s="121" cm="1">
        <f t="array" ref="C21">SUM((B21/1000)*C80*(D80:F80))/1000</f>
        <v>1.2429773856000002</v>
      </c>
      <c r="D21" s="120">
        <f t="shared" ref="D21:D33" si="0">B21/1000</f>
        <v>0.52144000000000001</v>
      </c>
      <c r="E21" s="102">
        <v>1</v>
      </c>
      <c r="F21" s="121" cm="1">
        <f t="array" ref="F21">SUM((B21/1000)*C80*(D80:F80))/1000</f>
        <v>1.2429773856000002</v>
      </c>
      <c r="G21" s="122"/>
      <c r="H21" s="122"/>
      <c r="I21" s="122"/>
      <c r="J21" s="122"/>
      <c r="K21" s="122"/>
      <c r="L21" s="122"/>
      <c r="M21" s="122"/>
      <c r="N21" s="122"/>
    </row>
    <row r="22" spans="1:14" ht="15.5" thickTop="1" thickBot="1">
      <c r="A22" s="111" t="s">
        <v>160</v>
      </c>
      <c r="B22" s="66">
        <f>GETPIVOTDATA("Fuel Qty",$B$86,"Registration",216316)</f>
        <v>511.18999999999994</v>
      </c>
      <c r="C22" s="121" cm="1">
        <f t="array" ref="C22">SUM((B22/1000)*C79*(D79:F79))/1000</f>
        <v>1.3911013469999998</v>
      </c>
      <c r="D22" s="120">
        <f t="shared" si="0"/>
        <v>0.51118999999999992</v>
      </c>
      <c r="E22" s="102">
        <v>1</v>
      </c>
      <c r="F22" s="121" cm="1">
        <f t="array" ref="F22">SUM((B22/1000)*C79*(D79:F79))/1000</f>
        <v>1.3911013469999998</v>
      </c>
      <c r="G22" s="122"/>
      <c r="H22" s="122"/>
      <c r="I22" s="122"/>
      <c r="J22" s="122"/>
      <c r="K22" s="122"/>
      <c r="L22" s="122"/>
      <c r="M22" s="122"/>
      <c r="N22" s="122"/>
    </row>
    <row r="23" spans="1:14" ht="15.5" thickTop="1" thickBot="1">
      <c r="A23" s="111" t="s">
        <v>197</v>
      </c>
      <c r="B23" s="66">
        <f>GETPIVOTDATA("Fuel Qty",$B$86,"Registration",216080)</f>
        <v>1352.9499999999996</v>
      </c>
      <c r="C23" s="121" cm="1">
        <f t="array" ref="C23">SUM((B23/1000)*C80*(D80:F80))/1000</f>
        <v>3.2250810329999995</v>
      </c>
      <c r="D23" s="120">
        <f t="shared" si="0"/>
        <v>1.3529499999999997</v>
      </c>
      <c r="E23" s="102">
        <v>1</v>
      </c>
      <c r="F23" s="121" cm="1">
        <f t="array" ref="F23">SUM((B23/1000)*C80*(D80:F80))/1000</f>
        <v>3.2250810329999995</v>
      </c>
      <c r="G23" s="122"/>
      <c r="H23" s="122"/>
      <c r="I23" s="122"/>
      <c r="J23" s="122"/>
      <c r="K23" s="122"/>
      <c r="L23" s="122"/>
      <c r="M23" s="122"/>
      <c r="N23" s="122"/>
    </row>
    <row r="24" spans="1:14" ht="15.5" thickTop="1" thickBot="1">
      <c r="A24" s="111" t="s">
        <v>158</v>
      </c>
      <c r="B24" s="66">
        <f>GETPIVOTDATA("Fuel Qty",$B$86,"Registration",215534)</f>
        <v>1010.6499999999999</v>
      </c>
      <c r="C24" s="121" cm="1">
        <f t="array" ref="C24">SUM((B24/1000)*C79*(D79:F79))/1000</f>
        <v>2.7502818449999999</v>
      </c>
      <c r="D24" s="120">
        <f t="shared" si="0"/>
        <v>1.0106499999999998</v>
      </c>
      <c r="E24" s="102">
        <v>1</v>
      </c>
      <c r="F24" s="121" cm="1">
        <f t="array" ref="F24">SUM((B24/1000)*C79*(D79:F79))/1000</f>
        <v>2.7502818449999999</v>
      </c>
      <c r="G24" s="122"/>
      <c r="H24" s="122"/>
      <c r="I24" s="122"/>
      <c r="J24" s="122"/>
      <c r="K24" s="122"/>
      <c r="L24" s="122"/>
      <c r="M24" s="122"/>
      <c r="N24" s="122"/>
    </row>
    <row r="25" spans="1:14" ht="15.5" thickTop="1" thickBot="1">
      <c r="A25" s="111" t="s">
        <v>161</v>
      </c>
      <c r="B25" s="66">
        <f>GETPIVOTDATA("Fuel Qty",$B$86,"Registration",216902)</f>
        <v>625.4799999999999</v>
      </c>
      <c r="C25" s="121" cm="1">
        <f t="array" ref="C25">SUM((B25/1000)*C79*(D79:F79))/1000</f>
        <v>1.702118724</v>
      </c>
      <c r="D25" s="120">
        <f t="shared" si="0"/>
        <v>0.62547999999999992</v>
      </c>
      <c r="E25" s="102">
        <v>1</v>
      </c>
      <c r="F25" s="121" cm="1">
        <f t="array" ref="F25">SUM((B25/1000)*C79*(D79:F79))/1000</f>
        <v>1.702118724</v>
      </c>
      <c r="G25" s="122"/>
      <c r="H25" s="122"/>
      <c r="I25" s="122"/>
      <c r="J25" s="122"/>
      <c r="K25" s="122"/>
      <c r="L25" s="122"/>
      <c r="M25" s="122"/>
      <c r="N25" s="122"/>
    </row>
    <row r="26" spans="1:14" ht="15.5" thickTop="1" thickBot="1">
      <c r="A26" s="111" t="s">
        <v>162</v>
      </c>
      <c r="B26" s="66">
        <f>GETPIVOTDATA("Fuel Qty",$B$86,"Registration",216589)</f>
        <v>189</v>
      </c>
      <c r="C26" s="121" cm="1">
        <f t="array" ref="C26">SUM((B26/1000)*C80*(D80:F80))/1000</f>
        <v>0.45052686000000014</v>
      </c>
      <c r="D26" s="120">
        <f t="shared" si="0"/>
        <v>0.189</v>
      </c>
      <c r="E26" s="102">
        <v>1</v>
      </c>
      <c r="F26" s="121" cm="1">
        <f t="array" ref="F26">SUM((B26/1000)*C80*(D80:F80))/1000</f>
        <v>0.45052686000000014</v>
      </c>
      <c r="G26" s="122"/>
      <c r="H26" s="122"/>
      <c r="I26" s="122"/>
      <c r="J26" s="122"/>
      <c r="K26" s="122"/>
      <c r="L26" s="122"/>
      <c r="M26" s="122"/>
      <c r="N26" s="122"/>
    </row>
    <row r="27" spans="1:14" ht="15.5" thickTop="1" thickBot="1">
      <c r="A27" s="110" t="s">
        <v>193</v>
      </c>
      <c r="B27" s="66">
        <f>GETPIVOTDATA("Fuel Qty",$B$86,"Registration",216081)</f>
        <v>632.09999999999991</v>
      </c>
      <c r="C27" s="121" cm="1">
        <f t="array" ref="C27">SUM((B27/1000)*C80*(D80:F80))/1000</f>
        <v>1.506762054</v>
      </c>
      <c r="D27" s="120">
        <f t="shared" si="0"/>
        <v>0.63209999999999988</v>
      </c>
      <c r="E27" s="102">
        <v>1</v>
      </c>
      <c r="F27" s="121" cm="1">
        <f t="array" ref="F27">SUM((B27/1000)*C80*(D80:F80))/1000</f>
        <v>1.506762054</v>
      </c>
      <c r="G27" s="122"/>
      <c r="H27" s="122"/>
      <c r="I27" s="122"/>
      <c r="J27" s="122"/>
      <c r="K27" s="122"/>
      <c r="L27" s="122"/>
      <c r="M27" s="122"/>
      <c r="N27" s="122"/>
    </row>
    <row r="28" spans="1:14" ht="15.5" thickTop="1" thickBot="1">
      <c r="A28" s="110" t="s">
        <v>194</v>
      </c>
      <c r="B28" s="66">
        <f>GETPIVOTDATA("Fuel Qty",$B$86,"Registration",216921)</f>
        <v>860.5100000000001</v>
      </c>
      <c r="C28" s="121" cm="1">
        <f t="array" ref="C28">SUM((B28/1000)*C80*(D80:F80))/1000</f>
        <v>2.0512321074000006</v>
      </c>
      <c r="D28" s="120">
        <f t="shared" si="0"/>
        <v>0.86051000000000011</v>
      </c>
      <c r="E28" s="102">
        <v>1</v>
      </c>
      <c r="F28" s="121" cm="1">
        <f t="array" ref="F28">SUM((B28/1000)*C80*(D80:F80))/1000</f>
        <v>2.0512321074000006</v>
      </c>
      <c r="G28" s="122"/>
      <c r="H28" s="122"/>
      <c r="I28" s="122"/>
      <c r="J28" s="122"/>
      <c r="K28" s="122"/>
      <c r="L28" s="122"/>
      <c r="M28" s="122"/>
      <c r="N28" s="122"/>
    </row>
    <row r="29" spans="1:14" ht="15.5" thickTop="1" thickBot="1">
      <c r="A29" s="110" t="s">
        <v>192</v>
      </c>
      <c r="B29" s="66">
        <f>GETPIVOTDATA("Fuel Qty",$B$86,"Registration",216756)</f>
        <v>307.73</v>
      </c>
      <c r="C29" s="121" cm="1">
        <f t="array" ref="C29">SUM((B29/1000)*C80*(D80:F80))/1000</f>
        <v>0.73354831020000022</v>
      </c>
      <c r="D29" s="120">
        <f t="shared" si="0"/>
        <v>0.30773</v>
      </c>
      <c r="E29" s="102">
        <v>1</v>
      </c>
      <c r="F29" s="121" cm="1">
        <f t="array" ref="F29">SUM((B29/1000)*C80*(D80:F80))/1000</f>
        <v>0.73354831020000022</v>
      </c>
      <c r="G29" s="122"/>
      <c r="H29" s="122"/>
      <c r="I29" s="122"/>
      <c r="J29" s="122"/>
      <c r="K29" s="122"/>
      <c r="L29" s="122"/>
      <c r="M29" s="122"/>
      <c r="N29" s="122"/>
    </row>
    <row r="30" spans="1:14" ht="15.5" thickTop="1" thickBot="1">
      <c r="A30" s="110" t="s">
        <v>195</v>
      </c>
      <c r="B30" s="66">
        <f>GETPIVOTDATA("Fuel Qty",$B$86,"Registration",216762)</f>
        <v>379.83</v>
      </c>
      <c r="C30" s="121" cm="1">
        <f t="array" ref="C30">SUM((B30/1000)*C80*(D80:F80))/1000</f>
        <v>0.90541596420000003</v>
      </c>
      <c r="D30" s="120">
        <f t="shared" si="0"/>
        <v>0.37983</v>
      </c>
      <c r="E30" s="102">
        <v>1</v>
      </c>
      <c r="F30" s="121" cm="1">
        <f t="array" ref="F30">SUM((B30/1000)*C80*(D80:F80))/1000</f>
        <v>0.90541596420000003</v>
      </c>
      <c r="G30" s="122"/>
      <c r="H30" s="122"/>
      <c r="I30" s="122"/>
      <c r="J30" s="122"/>
      <c r="K30" s="122"/>
      <c r="L30" s="122"/>
      <c r="M30" s="122"/>
      <c r="N30" s="122"/>
    </row>
    <row r="31" spans="1:14" ht="15.5" thickTop="1" thickBot="1">
      <c r="A31" s="110" t="s">
        <v>196</v>
      </c>
      <c r="B31" s="66">
        <f>GETPIVOTDATA("Fuel Qty",$B$86,"Registration",216768)</f>
        <v>685.96999999999991</v>
      </c>
      <c r="C31" s="121" cm="1">
        <f t="array" ref="C31">SUM((B31/1000)*C80*(D80:F80))/1000</f>
        <v>1.6351741278000003</v>
      </c>
      <c r="D31" s="120">
        <f t="shared" si="0"/>
        <v>0.68596999999999997</v>
      </c>
      <c r="E31" s="122"/>
      <c r="F31" s="122"/>
      <c r="G31" s="122"/>
      <c r="H31" s="122"/>
      <c r="I31" s="102">
        <v>1</v>
      </c>
      <c r="J31" s="120">
        <f>(SUM(D31*C80)*SUM(D80:F80))/1000</f>
        <v>1.6351741278000003</v>
      </c>
      <c r="K31" s="122"/>
      <c r="L31" s="122"/>
      <c r="M31" s="122"/>
      <c r="N31" s="122"/>
    </row>
    <row r="32" spans="1:14" ht="15.5" thickTop="1" thickBot="1">
      <c r="A32" s="110" t="s">
        <v>163</v>
      </c>
      <c r="B32" s="66">
        <f>GETPIVOTDATA("Fuel Qty",$B$86,"Registration",215749)</f>
        <v>330.36999999999995</v>
      </c>
      <c r="C32" s="121" cm="1">
        <f t="array" ref="C32">SUM((B32/1000)*C80*(D80:F80))/1000</f>
        <v>0.78751618379999988</v>
      </c>
      <c r="D32" s="120">
        <f t="shared" si="0"/>
        <v>0.33036999999999994</v>
      </c>
      <c r="E32" s="102">
        <v>1</v>
      </c>
      <c r="F32" s="121" cm="1">
        <f t="array" ref="F32">SUM((B32/1000)*C80*(D80:F80))/1000</f>
        <v>0.78751618379999988</v>
      </c>
      <c r="G32" s="123"/>
      <c r="H32" s="123"/>
      <c r="I32" s="123"/>
      <c r="J32" s="123"/>
      <c r="K32" s="123"/>
      <c r="L32" s="123"/>
      <c r="M32" s="123"/>
      <c r="N32" s="123"/>
    </row>
    <row r="33" spans="1:14" ht="15.5" thickTop="1" thickBot="1">
      <c r="A33" s="110" t="s">
        <v>164</v>
      </c>
      <c r="B33" s="66">
        <f>GETPIVOTDATA("Fuel Qty",$B$86,"Registration",216882)</f>
        <v>209.77000000000004</v>
      </c>
      <c r="C33" s="121" cm="1">
        <f t="array" ref="C33">SUM((B33/1000)*C80*(D80:F80))/1000</f>
        <v>0.5000371398000002</v>
      </c>
      <c r="D33" s="120">
        <f t="shared" si="0"/>
        <v>0.20977000000000004</v>
      </c>
      <c r="E33" s="102">
        <v>1</v>
      </c>
      <c r="F33" s="121" cm="1">
        <f t="array" ref="F33">SUM((B33/1000)*C80*(D80:F80))/1000</f>
        <v>0.5000371398000002</v>
      </c>
      <c r="G33" s="123"/>
      <c r="H33" s="123"/>
      <c r="I33" s="123"/>
      <c r="J33" s="123"/>
      <c r="K33" s="123"/>
      <c r="L33" s="123"/>
      <c r="M33" s="123"/>
      <c r="N33" s="123"/>
    </row>
    <row r="34" spans="1:14" ht="15.5" thickTop="1" thickBot="1">
      <c r="A34" s="110" t="s">
        <v>165</v>
      </c>
      <c r="B34" s="66">
        <f>GETPIVOTDATA("Fuel Qty",$B$86,"Registration",216920)</f>
        <v>688.61999999999989</v>
      </c>
      <c r="C34" s="121" cm="1">
        <f t="array" ref="C34">SUM((B34/1000)*C80*(D80:F80))/1000</f>
        <v>1.6414910388000001</v>
      </c>
      <c r="D34" s="120">
        <f>B34/1000</f>
        <v>0.6886199999999999</v>
      </c>
      <c r="E34" s="102">
        <v>1</v>
      </c>
      <c r="F34" s="121" cm="1">
        <f t="array" ref="F34">SUM((B34/1000)*C80*(D80:F80))/1000</f>
        <v>1.6414910388000001</v>
      </c>
      <c r="G34" s="123"/>
      <c r="H34" s="123"/>
      <c r="I34" s="123"/>
      <c r="J34" s="123"/>
      <c r="K34" s="123"/>
      <c r="L34" s="123"/>
      <c r="M34" s="123"/>
      <c r="N34" s="123"/>
    </row>
    <row r="35" spans="1:14" s="106" customFormat="1" ht="15.5" thickTop="1" thickBot="1">
      <c r="A35" s="124" t="s">
        <v>187</v>
      </c>
      <c r="B35" s="104">
        <f>GETPIVOTDATA("Fuel Qty",$B$86,"Registration",216874)</f>
        <v>584.64</v>
      </c>
      <c r="C35" s="142" cm="1">
        <f t="array" ref="C35">SUM((B35/1000)*C80*(D80:F80))/1000</f>
        <v>1.3936297536000002</v>
      </c>
      <c r="D35" s="140">
        <f>B35/1000</f>
        <v>0.58463999999999994</v>
      </c>
      <c r="E35" s="104"/>
      <c r="F35" s="104"/>
      <c r="G35" s="104"/>
      <c r="H35" s="104"/>
      <c r="I35" s="104"/>
      <c r="J35" s="104"/>
      <c r="K35" s="104"/>
      <c r="L35" s="104"/>
      <c r="M35" s="104"/>
      <c r="N35" s="104"/>
    </row>
    <row r="36" spans="1:14" s="118" customFormat="1" ht="15.5" thickTop="1" thickBot="1">
      <c r="A36" s="115" t="s">
        <v>186</v>
      </c>
      <c r="B36" s="116">
        <f>GETPIVOTDATA("Fuel Qty",$B$86,"Registration",216095)</f>
        <v>4175.7900000000009</v>
      </c>
      <c r="C36" s="142" cm="1">
        <f t="array" ref="C36">SUM((B36/1000)*C79*(D79:F79))/1000</f>
        <v>11.363577327000005</v>
      </c>
      <c r="D36" s="141">
        <f>B36/1000</f>
        <v>4.175790000000001</v>
      </c>
      <c r="E36" s="117"/>
      <c r="F36" s="116"/>
      <c r="G36" s="116"/>
      <c r="H36" s="116"/>
      <c r="I36" s="116"/>
      <c r="J36" s="116"/>
      <c r="K36" s="116"/>
      <c r="L36" s="116"/>
      <c r="M36" s="116"/>
      <c r="N36" s="116"/>
    </row>
    <row r="37" spans="1:14" s="118" customFormat="1" ht="15" thickBot="1">
      <c r="A37" s="115" t="s">
        <v>185</v>
      </c>
      <c r="B37" s="116">
        <f>GETPIVOTDATA("Fuel Qty",$B$86,"Registration",216283)</f>
        <v>1269.7599999999998</v>
      </c>
      <c r="C37" s="142" cm="1">
        <f t="array" ref="C37">SUM((B37/1000)*C79*(D79:F79))/1000</f>
        <v>3.4553978879999998</v>
      </c>
      <c r="D37" s="141">
        <f>B37/1000</f>
        <v>1.2697599999999998</v>
      </c>
      <c r="E37" s="117"/>
      <c r="F37" s="116"/>
      <c r="G37" s="116"/>
      <c r="H37" s="116"/>
      <c r="I37" s="116"/>
      <c r="J37" s="116"/>
      <c r="K37" s="116"/>
      <c r="L37" s="116"/>
      <c r="M37" s="116"/>
      <c r="N37" s="116"/>
    </row>
    <row r="38" spans="1:14" s="118" customFormat="1" ht="30" thickTop="1" thickBot="1">
      <c r="A38" s="119" t="s">
        <v>184</v>
      </c>
      <c r="B38" s="116">
        <f>GETPIVOTDATA("Fuel Qty",$B$86,"Registration",216884)+GETPIVOTDATA("Fuel Qty",$B$86,"Registration",216883)+GETPIVOTDATA("Fuel Qty",$B$86,"Registration",216902)</f>
        <v>2329.62</v>
      </c>
      <c r="C38" s="142" cm="1">
        <f t="array" ref="C38">SUM((B38/1000)*C79*(D79:F79))/1000</f>
        <v>6.3395949060000003</v>
      </c>
      <c r="D38" s="141">
        <f>B38/1000</f>
        <v>2.3296199999999998</v>
      </c>
      <c r="E38" s="117"/>
      <c r="F38" s="116"/>
      <c r="G38" s="116"/>
      <c r="H38" s="116"/>
      <c r="I38" s="116"/>
      <c r="J38" s="116"/>
      <c r="K38" s="116"/>
      <c r="L38" s="116"/>
      <c r="M38" s="116"/>
      <c r="N38" s="116"/>
    </row>
    <row r="39" spans="1:14" s="106" customFormat="1" ht="44.5" thickTop="1" thickBot="1">
      <c r="A39" s="103" t="s">
        <v>182</v>
      </c>
      <c r="B39" s="116" t="s">
        <v>203</v>
      </c>
      <c r="C39" s="142"/>
      <c r="D39" s="116"/>
      <c r="E39" s="105"/>
      <c r="F39" s="104"/>
      <c r="G39" s="104"/>
      <c r="H39" s="104"/>
      <c r="I39" s="104"/>
      <c r="J39" s="104"/>
      <c r="K39" s="104"/>
      <c r="L39" s="104"/>
      <c r="M39" s="104"/>
      <c r="N39" s="104"/>
    </row>
    <row r="40" spans="1:14" s="109" customFormat="1" ht="15.5" thickTop="1" thickBot="1">
      <c r="A40" s="110" t="s">
        <v>166</v>
      </c>
      <c r="B40" s="107">
        <f>GETPIVOTDATA("Fuel Qty",$B$86,"Registration",216916)</f>
        <v>525.57999999999993</v>
      </c>
      <c r="C40" s="143" cm="1">
        <f t="array" ref="C40">SUM((B40/1000)*C80*(D80:F80))/1000</f>
        <v>1.2528460692000001</v>
      </c>
      <c r="D40" s="120">
        <f t="shared" ref="D40:D50" si="1">B40/1000</f>
        <v>0.52557999999999994</v>
      </c>
      <c r="E40" s="108"/>
      <c r="F40" s="108"/>
      <c r="G40" s="102">
        <v>1</v>
      </c>
      <c r="H40" s="121" cm="1">
        <f t="array" ref="H40">SUM((B40/1000)*C80*(D80:F80))/1000</f>
        <v>1.2528460692000001</v>
      </c>
      <c r="I40" s="123"/>
      <c r="J40" s="123"/>
      <c r="K40" s="123"/>
      <c r="L40" s="123"/>
      <c r="M40" s="123"/>
      <c r="N40" s="123"/>
    </row>
    <row r="41" spans="1:14" s="109" customFormat="1" ht="15.5" thickTop="1" thickBot="1">
      <c r="A41" s="110" t="s">
        <v>167</v>
      </c>
      <c r="B41" s="107">
        <f>GETPIVOTDATA("Fuel Qty",$B$86,"Registration",216629)</f>
        <v>1026.6300000000001</v>
      </c>
      <c r="C41" s="143" cm="1">
        <f t="array" ref="C41">SUM((B41/1000)*C80*(D80:F80))/1000</f>
        <v>2.4472189962000006</v>
      </c>
      <c r="D41" s="120">
        <f t="shared" si="1"/>
        <v>1.0266300000000002</v>
      </c>
      <c r="E41" s="108"/>
      <c r="F41" s="108"/>
      <c r="G41" s="102">
        <v>1</v>
      </c>
      <c r="H41" s="121" cm="1">
        <f t="array" ref="H41">SUM((B41/1000)*C80*(D80:F80))/1000</f>
        <v>2.4472189962000006</v>
      </c>
      <c r="I41" s="123"/>
      <c r="J41" s="123"/>
      <c r="K41" s="123"/>
      <c r="L41" s="123"/>
      <c r="M41" s="123"/>
      <c r="N41" s="123"/>
    </row>
    <row r="42" spans="1:14" s="109" customFormat="1" ht="15.5" thickTop="1" thickBot="1">
      <c r="A42" s="110" t="s">
        <v>168</v>
      </c>
      <c r="B42" s="107">
        <f>GETPIVOTDATA("Fuel Qty",$B$86,"Registration",216404)</f>
        <v>1686.5300000000004</v>
      </c>
      <c r="C42" s="143" cm="1">
        <f t="array" ref="C42">SUM((B42/1000)*C79*(D79:F79))/1000</f>
        <v>4.5895540890000008</v>
      </c>
      <c r="D42" s="120">
        <f t="shared" si="1"/>
        <v>1.6865300000000005</v>
      </c>
      <c r="E42" s="108"/>
      <c r="F42" s="108"/>
      <c r="G42" s="102">
        <v>1</v>
      </c>
      <c r="H42" s="121" cm="1">
        <f t="array" ref="H42">SUM((B42/1000)*C79*(D79:F79))/1000</f>
        <v>4.5895540890000008</v>
      </c>
      <c r="I42" s="123"/>
      <c r="J42" s="123"/>
      <c r="K42" s="123"/>
      <c r="L42" s="123"/>
      <c r="M42" s="123"/>
      <c r="N42" s="123"/>
    </row>
    <row r="43" spans="1:14" s="109" customFormat="1" ht="15.5" thickTop="1" thickBot="1">
      <c r="A43" s="110" t="s">
        <v>169</v>
      </c>
      <c r="B43" s="107">
        <f>GETPIVOTDATA("Fuel Qty",$B$86,"Registration",216559)</f>
        <v>492.48</v>
      </c>
      <c r="C43" s="143" cm="1">
        <f t="array" ref="C43">SUM((B43/1000)*C80*(D80:F80))/1000</f>
        <v>1.1739442752000002</v>
      </c>
      <c r="D43" s="120">
        <f t="shared" si="1"/>
        <v>0.49248000000000003</v>
      </c>
      <c r="E43" s="108"/>
      <c r="F43" s="108"/>
      <c r="G43" s="102">
        <v>1</v>
      </c>
      <c r="H43" s="121" cm="1">
        <f t="array" ref="H43">SUM((B43/1000)*C80*(D80:F80))/1000</f>
        <v>1.1739442752000002</v>
      </c>
      <c r="I43" s="123"/>
      <c r="J43" s="123"/>
      <c r="K43" s="123"/>
      <c r="L43" s="123"/>
      <c r="M43" s="123"/>
      <c r="N43" s="123"/>
    </row>
    <row r="44" spans="1:14" s="109" customFormat="1" ht="15.5" thickTop="1" thickBot="1">
      <c r="A44" s="110" t="s">
        <v>170</v>
      </c>
      <c r="B44" s="107">
        <f>GETPIVOTDATA("Fuel Qty",$B$86,"Registration",216978)</f>
        <v>1482.3300000000004</v>
      </c>
      <c r="C44" s="143" cm="1">
        <f t="array" ref="C44">SUM((B44/1000)*C79*(D79:F79))/1000</f>
        <v>4.0338646290000018</v>
      </c>
      <c r="D44" s="120">
        <f t="shared" si="1"/>
        <v>1.4823300000000004</v>
      </c>
      <c r="E44" s="108"/>
      <c r="F44" s="108"/>
      <c r="G44" s="102">
        <v>1</v>
      </c>
      <c r="H44" s="121" cm="1">
        <f t="array" ref="H44">SUM((B44/1000)*C79*(D79:F79))/1000</f>
        <v>4.0338646290000018</v>
      </c>
      <c r="I44" s="123"/>
      <c r="J44" s="123"/>
      <c r="K44" s="123"/>
      <c r="L44" s="123"/>
      <c r="M44" s="123"/>
      <c r="N44" s="123"/>
    </row>
    <row r="45" spans="1:14" s="109" customFormat="1" ht="15.5" thickTop="1" thickBot="1">
      <c r="A45" s="110" t="s">
        <v>171</v>
      </c>
      <c r="B45" s="107">
        <f>GETPIVOTDATA("Fuel Qty",$B$86,"Registration",216632)</f>
        <v>1054.2199999999998</v>
      </c>
      <c r="C45" s="143" cm="1">
        <f t="array" ref="C45">SUM((B45/1000)*C80*(D80:F80))/1000</f>
        <v>2.5129863827999999</v>
      </c>
      <c r="D45" s="120">
        <f t="shared" si="1"/>
        <v>1.0542199999999997</v>
      </c>
      <c r="E45" s="108"/>
      <c r="F45" s="108"/>
      <c r="G45" s="102">
        <v>1</v>
      </c>
      <c r="H45" s="121" cm="1">
        <f t="array" ref="H45">SUM((B45/1000)*C80*(D80:F80))/1000</f>
        <v>2.5129863827999999</v>
      </c>
      <c r="I45" s="123"/>
      <c r="J45" s="123"/>
      <c r="K45" s="123"/>
      <c r="L45" s="123"/>
      <c r="M45" s="123"/>
      <c r="N45" s="123"/>
    </row>
    <row r="46" spans="1:14" s="109" customFormat="1" ht="15.5" thickTop="1" thickBot="1">
      <c r="A46" s="110" t="s">
        <v>172</v>
      </c>
      <c r="B46" s="107">
        <f>GETPIVOTDATA("Fuel Qty",$B$86,"Registration",216000)</f>
        <v>894.89</v>
      </c>
      <c r="C46" s="143" cm="1">
        <f t="array" ref="C46">SUM((B46/1000)*C80*(D80:F80))/1000</f>
        <v>2.1331850886000003</v>
      </c>
      <c r="D46" s="120">
        <f t="shared" si="1"/>
        <v>0.89488999999999996</v>
      </c>
      <c r="E46" s="108"/>
      <c r="F46" s="108"/>
      <c r="G46" s="102">
        <v>1</v>
      </c>
      <c r="H46" s="121" cm="1">
        <f t="array" ref="H46">SUM((B46/1000)*C80*(D80:F80))/1000</f>
        <v>2.1331850886000003</v>
      </c>
      <c r="I46" s="123"/>
      <c r="J46" s="123"/>
      <c r="K46" s="123"/>
      <c r="L46" s="123"/>
      <c r="M46" s="123"/>
      <c r="N46" s="123"/>
    </row>
    <row r="47" spans="1:14" s="109" customFormat="1" ht="15.5" thickTop="1" thickBot="1">
      <c r="A47" s="110" t="s">
        <v>173</v>
      </c>
      <c r="B47" s="107">
        <f>GETPIVOTDATA("Fuel Qty",$B$86,"Registration",215318)</f>
        <v>453.21000000000004</v>
      </c>
      <c r="C47" s="143" cm="1">
        <f t="array" ref="C47">SUM((B47/1000)*C80*(D80:F80))/1000</f>
        <v>1.0803348054000004</v>
      </c>
      <c r="D47" s="120">
        <f t="shared" si="1"/>
        <v>0.45321000000000006</v>
      </c>
      <c r="E47" s="108"/>
      <c r="F47" s="108"/>
      <c r="G47" s="102">
        <v>1</v>
      </c>
      <c r="H47" s="121" cm="1">
        <f t="array" ref="H47">SUM((B47/1000)*C80*(D80:F80))/1000</f>
        <v>1.0803348054000004</v>
      </c>
      <c r="I47" s="123"/>
      <c r="J47" s="123"/>
      <c r="K47" s="123"/>
      <c r="L47" s="123"/>
      <c r="M47" s="123"/>
      <c r="N47" s="123"/>
    </row>
    <row r="48" spans="1:14" s="109" customFormat="1" ht="15.5" thickTop="1" thickBot="1">
      <c r="A48" s="110" t="s">
        <v>174</v>
      </c>
      <c r="B48" s="107">
        <f>GETPIVOTDATA("Fuel Qty",$B$86,"Registration",216998)</f>
        <v>707.95</v>
      </c>
      <c r="C48" s="143" cm="1">
        <f t="array" ref="C48">SUM((B48/1000)*C80*(D80:F80))/1000</f>
        <v>1.6875687330000004</v>
      </c>
      <c r="D48" s="120">
        <f t="shared" si="1"/>
        <v>0.70795000000000008</v>
      </c>
      <c r="E48" s="108"/>
      <c r="F48" s="108"/>
      <c r="G48" s="102">
        <v>1</v>
      </c>
      <c r="H48" s="121" cm="1">
        <f t="array" ref="H48">SUM((B48/1000)*C80*(D80:F80))/1000</f>
        <v>1.6875687330000004</v>
      </c>
      <c r="I48" s="123"/>
      <c r="J48" s="123"/>
      <c r="K48" s="123"/>
      <c r="L48" s="123"/>
      <c r="M48" s="123"/>
      <c r="N48" s="123"/>
    </row>
    <row r="49" spans="1:14" s="109" customFormat="1" ht="15.5" thickTop="1" thickBot="1">
      <c r="A49" s="110" t="s">
        <v>176</v>
      </c>
      <c r="B49" s="107">
        <f>GETPIVOTDATA("Fuel Qty",$B$86,"Registration",216219)</f>
        <v>899.09</v>
      </c>
      <c r="C49" s="143" cm="1">
        <f t="array" ref="C49">SUM((B49/1000)*C80*(D80:F80))/1000</f>
        <v>2.1431967966000007</v>
      </c>
      <c r="D49" s="120">
        <f t="shared" si="1"/>
        <v>0.89909000000000006</v>
      </c>
      <c r="E49" s="108"/>
      <c r="F49" s="108"/>
      <c r="G49" s="107"/>
      <c r="H49" s="107"/>
      <c r="I49" s="102">
        <v>1</v>
      </c>
      <c r="J49" s="121" cm="1">
        <f t="array" ref="J49">SUM((B49/1000)*C80*(D80:F80))/1000</f>
        <v>2.1431967966000007</v>
      </c>
      <c r="K49" s="123"/>
      <c r="L49" s="123"/>
      <c r="M49" s="123"/>
      <c r="N49" s="123"/>
    </row>
    <row r="50" spans="1:14" s="109" customFormat="1" ht="15.5" thickTop="1" thickBot="1">
      <c r="A50" s="110" t="s">
        <v>175</v>
      </c>
      <c r="B50" s="107">
        <f>GETPIVOTDATA("Fuel Qty",$B$86,"Registration",216764)</f>
        <v>444.8</v>
      </c>
      <c r="C50" s="143" cm="1">
        <f t="array" ref="C50">SUM((B50/1000)*C80*(D80:F80))/1000</f>
        <v>1.0602875520000001</v>
      </c>
      <c r="D50" s="120">
        <f t="shared" si="1"/>
        <v>0.44480000000000003</v>
      </c>
      <c r="E50" s="108"/>
      <c r="F50" s="108"/>
      <c r="G50" s="107"/>
      <c r="H50" s="107"/>
      <c r="I50" s="102">
        <v>1</v>
      </c>
      <c r="J50" s="121" cm="1">
        <f t="array" ref="J50">SUM((B50/1000)*C80*(D80:F80))/1000</f>
        <v>1.0602875520000001</v>
      </c>
      <c r="K50" s="123"/>
      <c r="L50" s="123"/>
      <c r="M50" s="123"/>
      <c r="N50" s="123"/>
    </row>
    <row r="51" spans="1:14" s="106" customFormat="1" ht="30" thickTop="1" thickBot="1">
      <c r="A51" s="103" t="s">
        <v>181</v>
      </c>
      <c r="B51" s="116" t="s">
        <v>203</v>
      </c>
      <c r="C51" s="142"/>
      <c r="D51" s="116"/>
      <c r="E51" s="105"/>
      <c r="F51" s="104"/>
      <c r="G51" s="104"/>
      <c r="H51" s="104"/>
      <c r="I51" s="105"/>
      <c r="J51" s="104"/>
      <c r="K51" s="104"/>
      <c r="L51" s="104"/>
      <c r="M51" s="104"/>
      <c r="N51" s="104"/>
    </row>
    <row r="52" spans="1:14" s="109" customFormat="1" ht="15.5" thickTop="1" thickBot="1">
      <c r="A52" s="110" t="s">
        <v>177</v>
      </c>
      <c r="B52" s="107">
        <f>GETPIVOTDATA("Fuel Qty",$B$86,"Registration",217131)</f>
        <v>620.1099999999999</v>
      </c>
      <c r="C52" s="143" cm="1">
        <f t="array" ref="C52">SUM((B52/1000)*C80*(D80:F80))/1000</f>
        <v>1.4781810114</v>
      </c>
      <c r="D52" s="120">
        <f t="shared" ref="D52:D53" si="2">B52/1000</f>
        <v>0.62010999999999994</v>
      </c>
      <c r="E52" s="108"/>
      <c r="F52" s="108"/>
      <c r="G52" s="107"/>
      <c r="H52" s="107"/>
      <c r="I52" s="102">
        <v>1</v>
      </c>
      <c r="J52" s="121" cm="1">
        <f t="array" ref="J52">SUM((B52/1000)*C80*(D80:F80))/1000</f>
        <v>1.4781810114</v>
      </c>
      <c r="K52" s="123"/>
      <c r="L52" s="123"/>
      <c r="M52" s="123"/>
      <c r="N52" s="123"/>
    </row>
    <row r="53" spans="1:14" s="109" customFormat="1" ht="15.5" thickTop="1" thickBot="1">
      <c r="A53" s="110" t="s">
        <v>178</v>
      </c>
      <c r="B53" s="107">
        <f>GETPIVOTDATA("Fuel Qty",$B$86,"Registration",216475)</f>
        <v>522.95000000000005</v>
      </c>
      <c r="C53" s="143" cm="1">
        <f t="array" ref="C53">SUM((B53/1000)*C80*(D80:F80))/1000</f>
        <v>1.246576833</v>
      </c>
      <c r="D53" s="120">
        <f t="shared" si="2"/>
        <v>0.52295000000000003</v>
      </c>
      <c r="E53" s="108"/>
      <c r="F53" s="108"/>
      <c r="G53" s="107"/>
      <c r="H53" s="107"/>
      <c r="I53" s="102">
        <v>1</v>
      </c>
      <c r="J53" s="121" cm="1">
        <f t="array" ref="J53">SUM((B53/1000)*C80*(D80:F80))/1000</f>
        <v>1.246576833</v>
      </c>
      <c r="K53" s="123"/>
      <c r="L53" s="123"/>
      <c r="M53" s="123"/>
      <c r="N53" s="123"/>
    </row>
    <row r="54" spans="1:14" s="106" customFormat="1" ht="15.5" thickTop="1" thickBot="1">
      <c r="A54" s="124" t="s">
        <v>179</v>
      </c>
      <c r="B54" s="116" t="s">
        <v>203</v>
      </c>
      <c r="C54" s="142"/>
      <c r="D54" s="116"/>
      <c r="E54" s="105"/>
      <c r="F54" s="104"/>
      <c r="G54" s="104"/>
      <c r="H54" s="104"/>
      <c r="I54" s="104"/>
      <c r="J54" s="104"/>
      <c r="K54" s="104"/>
      <c r="L54" s="104"/>
      <c r="M54" s="104"/>
      <c r="N54" s="104"/>
    </row>
    <row r="55" spans="1:14" s="106" customFormat="1" ht="30" thickTop="1" thickBot="1">
      <c r="A55" s="103" t="s">
        <v>180</v>
      </c>
      <c r="B55" s="116" t="s">
        <v>203</v>
      </c>
      <c r="C55" s="142"/>
      <c r="D55" s="116"/>
      <c r="E55" s="105"/>
      <c r="F55" s="104"/>
      <c r="G55" s="104"/>
      <c r="H55" s="104"/>
      <c r="I55" s="104"/>
      <c r="J55" s="104"/>
      <c r="K55" s="104"/>
      <c r="L55" s="104"/>
      <c r="M55" s="104"/>
      <c r="N55" s="104"/>
    </row>
    <row r="56" spans="1:14" s="106" customFormat="1" ht="29.5" thickBot="1">
      <c r="A56" s="103" t="s">
        <v>188</v>
      </c>
      <c r="B56" s="116">
        <f>GETPIVOTDATA("Fuel Qty",$B$86,"Registration",215411)</f>
        <v>653.78</v>
      </c>
      <c r="C56" s="142" cm="1">
        <f t="array" ref="C56">SUM((B56/1000)*C80*(D80:F80))/1000</f>
        <v>1.5584415372000002</v>
      </c>
      <c r="D56" s="141">
        <f>B56/1000</f>
        <v>0.65378000000000003</v>
      </c>
      <c r="E56" s="105"/>
      <c r="F56" s="104"/>
      <c r="G56" s="104"/>
      <c r="H56" s="104"/>
      <c r="I56" s="104"/>
      <c r="J56" s="104"/>
      <c r="K56" s="104"/>
      <c r="L56" s="104"/>
      <c r="M56" s="104"/>
      <c r="N56" s="104"/>
    </row>
    <row r="57" spans="1:14" s="114" customFormat="1">
      <c r="A57" s="112" t="s">
        <v>189</v>
      </c>
      <c r="B57" s="113"/>
      <c r="C57" s="113"/>
      <c r="D57" s="113"/>
      <c r="E57" s="113"/>
      <c r="F57" s="113"/>
      <c r="G57" s="113"/>
      <c r="H57" s="113"/>
      <c r="I57" s="113"/>
      <c r="J57" s="113"/>
      <c r="K57" s="113"/>
      <c r="L57" s="113"/>
      <c r="M57" s="113"/>
      <c r="N57" s="113"/>
    </row>
    <row r="58" spans="1:14" s="114" customFormat="1">
      <c r="A58" s="112" t="s">
        <v>191</v>
      </c>
      <c r="B58" s="113"/>
      <c r="C58" s="113"/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</row>
    <row r="59" spans="1:14" s="114" customFormat="1">
      <c r="A59" s="112" t="s">
        <v>190</v>
      </c>
      <c r="B59" s="113"/>
      <c r="C59" s="113"/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</row>
    <row r="60" spans="1:14" ht="15" thickBot="1">
      <c r="A60" s="65" t="s">
        <v>128</v>
      </c>
      <c r="B60" s="66"/>
      <c r="C60" s="66"/>
      <c r="D60" s="66"/>
      <c r="E60" s="68"/>
      <c r="F60" s="66"/>
      <c r="G60" s="68"/>
      <c r="H60" s="66"/>
      <c r="I60" s="68"/>
      <c r="J60" s="66"/>
      <c r="K60" s="68"/>
      <c r="L60" s="66"/>
      <c r="M60" s="68"/>
      <c r="N60" s="66"/>
    </row>
    <row r="61" spans="1:14">
      <c r="F61" s="71">
        <f>SUM(F20:F34)</f>
        <v>20.913907351799999</v>
      </c>
      <c r="G61" s="71"/>
      <c r="H61" s="71">
        <f>SUM(H40:H48)</f>
        <v>20.911503068400002</v>
      </c>
      <c r="J61">
        <f>SUM(J19:J53)</f>
        <v>7.5634163208000009</v>
      </c>
    </row>
    <row r="62" spans="1:14">
      <c r="D62">
        <v>36</v>
      </c>
      <c r="E62">
        <f>SUM(E20:E34)</f>
        <v>14</v>
      </c>
      <c r="G62">
        <f>SUM(G40:G48)</f>
        <v>9</v>
      </c>
      <c r="I62">
        <v>5</v>
      </c>
    </row>
    <row r="63" spans="1:14" ht="15" thickBot="1">
      <c r="E63" s="5">
        <f>E62/D62</f>
        <v>0.3888888888888889</v>
      </c>
      <c r="G63" s="5">
        <f>G62/D62</f>
        <v>0.25</v>
      </c>
      <c r="I63" s="5">
        <f>I62/D62</f>
        <v>0.1388888888888889</v>
      </c>
    </row>
    <row r="64" spans="1:14" ht="17">
      <c r="A64" s="197" t="s">
        <v>130</v>
      </c>
      <c r="B64" s="198"/>
      <c r="C64" s="198"/>
      <c r="D64" s="198"/>
      <c r="E64" s="198"/>
      <c r="F64" s="198"/>
      <c r="G64" s="198"/>
      <c r="H64" s="199"/>
    </row>
    <row r="65" spans="1:12">
      <c r="A65" s="92"/>
      <c r="B65" s="93" t="s">
        <v>131</v>
      </c>
      <c r="C65" s="93" t="s">
        <v>132</v>
      </c>
      <c r="D65" s="93" t="s">
        <v>133</v>
      </c>
      <c r="E65" s="93"/>
      <c r="F65" s="93"/>
      <c r="G65" s="93" t="s">
        <v>134</v>
      </c>
      <c r="H65" s="94" t="s">
        <v>135</v>
      </c>
    </row>
    <row r="66" spans="1:12">
      <c r="A66" s="92">
        <v>1</v>
      </c>
      <c r="B66" s="95" t="s">
        <v>136</v>
      </c>
      <c r="C66" s="95" t="s">
        <v>137</v>
      </c>
      <c r="D66" s="95" t="s">
        <v>138</v>
      </c>
      <c r="E66" s="95"/>
      <c r="F66" s="95"/>
      <c r="G66" s="95" t="s">
        <v>139</v>
      </c>
      <c r="H66" s="96" t="s">
        <v>140</v>
      </c>
    </row>
    <row r="67" spans="1:12">
      <c r="A67" s="92">
        <v>2</v>
      </c>
      <c r="B67" s="95" t="s">
        <v>141</v>
      </c>
      <c r="C67" s="95" t="s">
        <v>142</v>
      </c>
      <c r="D67" s="95" t="s">
        <v>143</v>
      </c>
      <c r="E67" s="95"/>
      <c r="F67" s="95"/>
      <c r="G67" s="95" t="s">
        <v>144</v>
      </c>
      <c r="H67" s="96" t="s">
        <v>145</v>
      </c>
    </row>
    <row r="68" spans="1:12" ht="15" thickBot="1">
      <c r="A68" s="92">
        <v>3</v>
      </c>
      <c r="B68" s="95" t="s">
        <v>141</v>
      </c>
      <c r="C68" s="95" t="s">
        <v>142</v>
      </c>
      <c r="D68" s="95" t="s">
        <v>143</v>
      </c>
      <c r="E68" s="95"/>
      <c r="F68" s="95"/>
      <c r="G68" s="95">
        <v>216592</v>
      </c>
      <c r="H68" s="97" t="s">
        <v>146</v>
      </c>
    </row>
    <row r="69" spans="1:12">
      <c r="A69" s="92">
        <v>4</v>
      </c>
      <c r="B69" s="95" t="s">
        <v>147</v>
      </c>
      <c r="C69" s="95" t="s">
        <v>148</v>
      </c>
      <c r="D69" s="98" t="s">
        <v>138</v>
      </c>
      <c r="E69" s="98"/>
      <c r="F69" s="98"/>
      <c r="G69" s="95">
        <v>213616</v>
      </c>
      <c r="H69" s="96" t="s">
        <v>149</v>
      </c>
    </row>
    <row r="70" spans="1:12">
      <c r="A70" s="92">
        <v>5</v>
      </c>
      <c r="B70" s="95" t="s">
        <v>141</v>
      </c>
      <c r="C70" s="95" t="s">
        <v>150</v>
      </c>
      <c r="D70" s="95" t="s">
        <v>151</v>
      </c>
      <c r="E70" s="95"/>
      <c r="F70" s="95"/>
      <c r="G70" s="95">
        <v>215534</v>
      </c>
      <c r="H70" s="96" t="s">
        <v>152</v>
      </c>
    </row>
    <row r="71" spans="1:12">
      <c r="A71" s="92">
        <v>6</v>
      </c>
      <c r="B71" s="95" t="s">
        <v>153</v>
      </c>
      <c r="C71" s="95" t="s">
        <v>145</v>
      </c>
      <c r="D71" s="98" t="s">
        <v>143</v>
      </c>
      <c r="E71" s="98"/>
      <c r="F71" s="98"/>
      <c r="G71" s="95" t="s">
        <v>143</v>
      </c>
      <c r="H71" s="96" t="s">
        <v>143</v>
      </c>
    </row>
    <row r="72" spans="1:12" ht="15" thickBot="1">
      <c r="A72" s="99">
        <v>7</v>
      </c>
      <c r="B72" s="100" t="s">
        <v>147</v>
      </c>
      <c r="C72" s="100" t="s">
        <v>154</v>
      </c>
      <c r="D72" s="100" t="s">
        <v>155</v>
      </c>
      <c r="E72" s="100"/>
      <c r="F72" s="100"/>
      <c r="G72" s="100">
        <v>216889</v>
      </c>
      <c r="H72" s="97" t="s">
        <v>146</v>
      </c>
    </row>
    <row r="73" spans="1:12" ht="15" thickBot="1"/>
    <row r="74" spans="1:12" ht="15" thickBot="1">
      <c r="A74" s="64" t="s">
        <v>109</v>
      </c>
      <c r="B74" s="101"/>
      <c r="C74" s="187" t="s">
        <v>57</v>
      </c>
      <c r="D74" s="188"/>
      <c r="E74" s="187" t="s">
        <v>58</v>
      </c>
      <c r="F74" s="188"/>
      <c r="G74" s="187" t="s">
        <v>59</v>
      </c>
      <c r="H74" s="188"/>
      <c r="I74" s="187" t="s">
        <v>60</v>
      </c>
      <c r="J74" s="188"/>
      <c r="K74" s="187" t="s">
        <v>61</v>
      </c>
      <c r="L74" s="188"/>
    </row>
    <row r="75" spans="1:12" ht="29.5" thickBot="1">
      <c r="A75" s="65" t="s">
        <v>159</v>
      </c>
      <c r="B75" s="66" t="s">
        <v>204</v>
      </c>
      <c r="C75" s="66" t="s">
        <v>101</v>
      </c>
      <c r="D75" s="66" t="s">
        <v>200</v>
      </c>
      <c r="E75" s="66" t="s">
        <v>101</v>
      </c>
      <c r="F75" s="66" t="s">
        <v>205</v>
      </c>
      <c r="G75" s="66" t="s">
        <v>101</v>
      </c>
      <c r="H75" s="66" t="s">
        <v>206</v>
      </c>
      <c r="I75" s="66" t="s">
        <v>101</v>
      </c>
      <c r="J75" s="66" t="s">
        <v>206</v>
      </c>
      <c r="K75" s="66" t="s">
        <v>101</v>
      </c>
      <c r="L75" s="66" t="s">
        <v>206</v>
      </c>
    </row>
    <row r="76" spans="1:12" ht="15.5" thickTop="1" thickBot="1">
      <c r="A76" s="111" t="s">
        <v>156</v>
      </c>
      <c r="B76" s="66">
        <f>GETPIVOTDATA("Fuel Qty",'TCCS Fleet Transport Fuels'!$B$86,"Registration",214369)</f>
        <v>744.43000000000006</v>
      </c>
      <c r="C76" s="102">
        <v>1</v>
      </c>
      <c r="D76" s="121">
        <f>SUM((B76/1000)*C79*SUM(D79:F79))/1000</f>
        <v>2.0258173589999999</v>
      </c>
      <c r="E76" s="68"/>
      <c r="F76" s="121">
        <f>D76</f>
        <v>2.0258173589999999</v>
      </c>
      <c r="G76" s="68"/>
      <c r="H76" s="66">
        <f>F76</f>
        <v>2.0258173589999999</v>
      </c>
      <c r="I76" s="68"/>
      <c r="J76" s="121">
        <f>F76</f>
        <v>2.0258173589999999</v>
      </c>
      <c r="K76" s="68"/>
      <c r="L76" s="66">
        <f>H76</f>
        <v>2.0258173589999999</v>
      </c>
    </row>
    <row r="77" spans="1:12" ht="15" thickTop="1"/>
    <row r="78" spans="1:12" ht="43.5">
      <c r="B78" t="s">
        <v>207</v>
      </c>
      <c r="C78" s="125" t="s">
        <v>208</v>
      </c>
      <c r="D78" s="126" t="s">
        <v>209</v>
      </c>
      <c r="E78" s="126" t="s">
        <v>210</v>
      </c>
      <c r="F78" s="126" t="s">
        <v>211</v>
      </c>
      <c r="G78" s="127" t="s">
        <v>212</v>
      </c>
      <c r="H78" s="127" t="s">
        <v>213</v>
      </c>
      <c r="I78" s="127" t="s">
        <v>214</v>
      </c>
      <c r="J78" s="127" t="s">
        <v>215</v>
      </c>
      <c r="K78" s="127" t="s">
        <v>216</v>
      </c>
    </row>
    <row r="79" spans="1:12">
      <c r="A79" t="s">
        <v>104</v>
      </c>
      <c r="B79" s="128"/>
      <c r="C79">
        <v>38.6</v>
      </c>
      <c r="D79" s="71">
        <v>69.900000000000006</v>
      </c>
      <c r="E79">
        <v>0.1</v>
      </c>
      <c r="F79">
        <v>0.5</v>
      </c>
      <c r="G79" s="128">
        <f>SUM(B79*C79*D79)/1000</f>
        <v>0</v>
      </c>
      <c r="H79" s="128">
        <f>(B79*C79*E79)/1000</f>
        <v>0</v>
      </c>
      <c r="I79" s="128">
        <f>(B79*C79*F79)/1000</f>
        <v>0</v>
      </c>
      <c r="J79" s="129">
        <f>G79+H79+I79</f>
        <v>0</v>
      </c>
      <c r="K79" s="129">
        <f>SUM((B79*C79)*SUM(D79:F79))/1000</f>
        <v>0</v>
      </c>
    </row>
    <row r="80" spans="1:12" ht="15" thickBot="1">
      <c r="A80" t="s">
        <v>217</v>
      </c>
      <c r="B80" s="120"/>
      <c r="C80">
        <v>34.200000000000003</v>
      </c>
      <c r="D80">
        <v>67.400000000000006</v>
      </c>
      <c r="E80">
        <v>0.5</v>
      </c>
      <c r="F80">
        <v>1.8</v>
      </c>
      <c r="G80" s="128">
        <f>SUM(B80*C80*D80)/1000</f>
        <v>0</v>
      </c>
      <c r="H80" s="128">
        <f>(B80*C80*E80)/1000</f>
        <v>0</v>
      </c>
      <c r="I80" s="128">
        <f>(B80*C80*F80)/1000</f>
        <v>0</v>
      </c>
      <c r="J80" s="129">
        <f>G80+H80+I80</f>
        <v>0</v>
      </c>
      <c r="K80" s="129">
        <f>SUM((B80*C80)*SUM(D80:F80))/1000</f>
        <v>0</v>
      </c>
    </row>
    <row r="86" spans="2:3">
      <c r="B86" s="138" t="s">
        <v>218</v>
      </c>
      <c r="C86" t="s">
        <v>219</v>
      </c>
    </row>
    <row r="87" spans="2:3" ht="19.5" customHeight="1">
      <c r="B87" s="130">
        <v>214369</v>
      </c>
      <c r="C87" s="139">
        <v>744.43000000000006</v>
      </c>
    </row>
    <row r="88" spans="2:3">
      <c r="B88" s="131" t="s">
        <v>104</v>
      </c>
      <c r="C88" s="139">
        <v>744.43000000000006</v>
      </c>
    </row>
    <row r="89" spans="2:3">
      <c r="B89" s="130">
        <v>215318</v>
      </c>
      <c r="C89" s="139">
        <v>453.21000000000004</v>
      </c>
    </row>
    <row r="90" spans="2:3">
      <c r="B90" s="131" t="s">
        <v>220</v>
      </c>
      <c r="C90" s="139">
        <v>433.81000000000006</v>
      </c>
    </row>
    <row r="91" spans="2:3">
      <c r="B91" s="131" t="s">
        <v>221</v>
      </c>
      <c r="C91" s="139">
        <v>19.399999999999999</v>
      </c>
    </row>
    <row r="92" spans="2:3">
      <c r="B92" s="130">
        <v>215411</v>
      </c>
      <c r="C92" s="139">
        <v>653.78</v>
      </c>
    </row>
    <row r="93" spans="2:3">
      <c r="B93" s="131" t="s">
        <v>222</v>
      </c>
      <c r="C93" s="139">
        <v>82.69</v>
      </c>
    </row>
    <row r="94" spans="2:3">
      <c r="B94" s="131" t="s">
        <v>221</v>
      </c>
      <c r="C94" s="139">
        <v>571.08999999999992</v>
      </c>
    </row>
    <row r="95" spans="2:3">
      <c r="B95" s="130">
        <v>215534</v>
      </c>
      <c r="C95" s="139">
        <v>1010.6499999999999</v>
      </c>
    </row>
    <row r="96" spans="2:3">
      <c r="B96" s="131" t="s">
        <v>104</v>
      </c>
      <c r="C96" s="139">
        <v>1010.6499999999999</v>
      </c>
    </row>
    <row r="97" spans="2:3">
      <c r="B97" s="130">
        <v>215749</v>
      </c>
      <c r="C97" s="139">
        <v>330.36999999999995</v>
      </c>
    </row>
    <row r="98" spans="2:3">
      <c r="B98" s="131" t="s">
        <v>222</v>
      </c>
      <c r="C98" s="139">
        <v>73.259999999999991</v>
      </c>
    </row>
    <row r="99" spans="2:3">
      <c r="B99" s="131" t="s">
        <v>221</v>
      </c>
      <c r="C99" s="139">
        <v>257.10999999999996</v>
      </c>
    </row>
    <row r="100" spans="2:3">
      <c r="B100" s="130">
        <v>216000</v>
      </c>
      <c r="C100" s="139">
        <v>894.89</v>
      </c>
    </row>
    <row r="101" spans="2:3">
      <c r="B101" s="131" t="s">
        <v>221</v>
      </c>
      <c r="C101" s="139">
        <v>894.89</v>
      </c>
    </row>
    <row r="102" spans="2:3">
      <c r="B102" s="130">
        <v>216080</v>
      </c>
      <c r="C102" s="139">
        <v>1352.9499999999996</v>
      </c>
    </row>
    <row r="103" spans="2:3">
      <c r="B103" s="131" t="s">
        <v>221</v>
      </c>
      <c r="C103" s="139">
        <v>1352.9499999999996</v>
      </c>
    </row>
    <row r="104" spans="2:3">
      <c r="B104" s="130">
        <v>216081</v>
      </c>
      <c r="C104" s="139">
        <v>632.09999999999991</v>
      </c>
    </row>
    <row r="105" spans="2:3">
      <c r="B105" s="131" t="s">
        <v>221</v>
      </c>
      <c r="C105" s="139">
        <v>632.09999999999991</v>
      </c>
    </row>
    <row r="106" spans="2:3">
      <c r="B106" s="130">
        <v>216095</v>
      </c>
      <c r="C106" s="139">
        <v>4175.7900000000009</v>
      </c>
    </row>
    <row r="107" spans="2:3">
      <c r="B107" s="131" t="s">
        <v>104</v>
      </c>
      <c r="C107" s="139">
        <v>4175.7900000000009</v>
      </c>
    </row>
    <row r="108" spans="2:3">
      <c r="B108" s="130">
        <v>216219</v>
      </c>
      <c r="C108" s="139">
        <v>899.09</v>
      </c>
    </row>
    <row r="109" spans="2:3">
      <c r="B109" s="131" t="s">
        <v>221</v>
      </c>
      <c r="C109" s="139">
        <v>899.09</v>
      </c>
    </row>
    <row r="110" spans="2:3">
      <c r="B110" s="130">
        <v>216283</v>
      </c>
      <c r="C110" s="139">
        <v>1269.7599999999998</v>
      </c>
    </row>
    <row r="111" spans="2:3">
      <c r="B111" s="131" t="s">
        <v>104</v>
      </c>
      <c r="C111" s="139">
        <v>1269.7599999999998</v>
      </c>
    </row>
    <row r="112" spans="2:3">
      <c r="B112" s="130">
        <v>216316</v>
      </c>
      <c r="C112" s="139">
        <v>511.18999999999994</v>
      </c>
    </row>
    <row r="113" spans="2:3">
      <c r="B113" s="131" t="s">
        <v>104</v>
      </c>
      <c r="C113" s="139">
        <v>511.18999999999994</v>
      </c>
    </row>
    <row r="114" spans="2:3">
      <c r="B114" s="130">
        <v>216404</v>
      </c>
      <c r="C114" s="139">
        <v>1686.5300000000004</v>
      </c>
    </row>
    <row r="115" spans="2:3">
      <c r="B115" s="131" t="s">
        <v>104</v>
      </c>
      <c r="C115" s="139">
        <v>1686.5300000000004</v>
      </c>
    </row>
    <row r="116" spans="2:3">
      <c r="B116" s="130">
        <v>216475</v>
      </c>
      <c r="C116" s="139">
        <v>522.95000000000005</v>
      </c>
    </row>
    <row r="117" spans="2:3">
      <c r="B117" s="131" t="s">
        <v>221</v>
      </c>
      <c r="C117" s="139">
        <v>522.95000000000005</v>
      </c>
    </row>
    <row r="118" spans="2:3">
      <c r="B118" s="130">
        <v>216559</v>
      </c>
      <c r="C118" s="139">
        <v>492.48</v>
      </c>
    </row>
    <row r="119" spans="2:3">
      <c r="B119" s="131" t="s">
        <v>222</v>
      </c>
      <c r="C119" s="139">
        <v>115.44</v>
      </c>
    </row>
    <row r="120" spans="2:3">
      <c r="B120" s="131" t="s">
        <v>220</v>
      </c>
      <c r="C120" s="139">
        <v>40.94</v>
      </c>
    </row>
    <row r="121" spans="2:3">
      <c r="B121" s="131" t="s">
        <v>221</v>
      </c>
      <c r="C121" s="139">
        <v>336.1</v>
      </c>
    </row>
    <row r="122" spans="2:3">
      <c r="B122" s="130">
        <v>216589</v>
      </c>
      <c r="C122" s="139">
        <v>189</v>
      </c>
    </row>
    <row r="123" spans="2:3">
      <c r="B123" s="131" t="s">
        <v>220</v>
      </c>
      <c r="C123" s="139">
        <v>124.83000000000001</v>
      </c>
    </row>
    <row r="124" spans="2:3">
      <c r="B124" s="131" t="s">
        <v>223</v>
      </c>
      <c r="C124" s="139">
        <v>64.17</v>
      </c>
    </row>
    <row r="125" spans="2:3">
      <c r="B125" s="130">
        <v>216592</v>
      </c>
      <c r="C125" s="139">
        <v>521.44000000000005</v>
      </c>
    </row>
    <row r="126" spans="2:3">
      <c r="B126" s="131" t="s">
        <v>222</v>
      </c>
      <c r="C126" s="139">
        <v>27.68</v>
      </c>
    </row>
    <row r="127" spans="2:3">
      <c r="B127" s="131" t="s">
        <v>220</v>
      </c>
      <c r="C127" s="139">
        <v>236.70000000000002</v>
      </c>
    </row>
    <row r="128" spans="2:3">
      <c r="B128" s="131" t="s">
        <v>221</v>
      </c>
      <c r="C128" s="139">
        <v>257.06</v>
      </c>
    </row>
    <row r="129" spans="2:3">
      <c r="B129" s="130">
        <v>216629</v>
      </c>
      <c r="C129" s="139">
        <v>1026.6300000000001</v>
      </c>
    </row>
    <row r="130" spans="2:3">
      <c r="B130" s="131" t="s">
        <v>222</v>
      </c>
      <c r="C130" s="139">
        <v>50</v>
      </c>
    </row>
    <row r="131" spans="2:3">
      <c r="B131" s="131" t="s">
        <v>221</v>
      </c>
      <c r="C131" s="139">
        <v>976.63</v>
      </c>
    </row>
    <row r="132" spans="2:3">
      <c r="B132" s="130">
        <v>216632</v>
      </c>
      <c r="C132" s="139">
        <v>1054.2199999999998</v>
      </c>
    </row>
    <row r="133" spans="2:3">
      <c r="B133" s="131" t="s">
        <v>221</v>
      </c>
      <c r="C133" s="139">
        <v>1054.2199999999998</v>
      </c>
    </row>
    <row r="134" spans="2:3">
      <c r="B134" s="130">
        <v>216756</v>
      </c>
      <c r="C134" s="139">
        <v>307.73</v>
      </c>
    </row>
    <row r="135" spans="2:3">
      <c r="B135" s="131" t="s">
        <v>220</v>
      </c>
      <c r="C135" s="139">
        <v>73.430000000000007</v>
      </c>
    </row>
    <row r="136" spans="2:3">
      <c r="B136" s="131" t="s">
        <v>221</v>
      </c>
      <c r="C136" s="139">
        <v>234.30000000000004</v>
      </c>
    </row>
    <row r="137" spans="2:3">
      <c r="B137" s="130">
        <v>216762</v>
      </c>
      <c r="C137" s="139">
        <v>379.83</v>
      </c>
    </row>
    <row r="138" spans="2:3">
      <c r="B138" s="131" t="s">
        <v>223</v>
      </c>
      <c r="C138" s="139">
        <v>35.89</v>
      </c>
    </row>
    <row r="139" spans="2:3">
      <c r="B139" s="131" t="s">
        <v>221</v>
      </c>
      <c r="C139" s="139">
        <v>343.94</v>
      </c>
    </row>
    <row r="140" spans="2:3">
      <c r="B140" s="130">
        <v>216764</v>
      </c>
      <c r="C140" s="139">
        <v>444.8</v>
      </c>
    </row>
    <row r="141" spans="2:3">
      <c r="B141" s="131" t="s">
        <v>221</v>
      </c>
      <c r="C141" s="139">
        <v>444.8</v>
      </c>
    </row>
    <row r="142" spans="2:3">
      <c r="B142" s="130">
        <v>216768</v>
      </c>
      <c r="C142" s="139">
        <v>685.96999999999991</v>
      </c>
    </row>
    <row r="143" spans="2:3">
      <c r="B143" s="131" t="s">
        <v>220</v>
      </c>
      <c r="C143" s="139">
        <v>35.869999999999997</v>
      </c>
    </row>
    <row r="144" spans="2:3">
      <c r="B144" s="131" t="s">
        <v>221</v>
      </c>
      <c r="C144" s="139">
        <v>650.09999999999991</v>
      </c>
    </row>
    <row r="145" spans="2:3">
      <c r="B145" s="130">
        <v>216874</v>
      </c>
      <c r="C145" s="139">
        <v>584.64</v>
      </c>
    </row>
    <row r="146" spans="2:3">
      <c r="B146" s="131" t="s">
        <v>221</v>
      </c>
      <c r="C146" s="139">
        <v>584.64</v>
      </c>
    </row>
    <row r="147" spans="2:3">
      <c r="B147" s="130">
        <v>216882</v>
      </c>
      <c r="C147" s="139">
        <v>209.77000000000004</v>
      </c>
    </row>
    <row r="148" spans="2:3">
      <c r="B148" s="131" t="s">
        <v>220</v>
      </c>
      <c r="C148" s="139">
        <v>28.17</v>
      </c>
    </row>
    <row r="149" spans="2:3">
      <c r="B149" s="131" t="s">
        <v>223</v>
      </c>
      <c r="C149" s="139">
        <v>34.56</v>
      </c>
    </row>
    <row r="150" spans="2:3">
      <c r="B150" s="131" t="s">
        <v>221</v>
      </c>
      <c r="C150" s="139">
        <v>147.04000000000002</v>
      </c>
    </row>
    <row r="151" spans="2:3">
      <c r="B151" s="130">
        <v>216883</v>
      </c>
      <c r="C151" s="139">
        <v>935.48000000000013</v>
      </c>
    </row>
    <row r="152" spans="2:3">
      <c r="B152" s="131" t="s">
        <v>104</v>
      </c>
      <c r="C152" s="139">
        <v>935.48000000000013</v>
      </c>
    </row>
    <row r="153" spans="2:3">
      <c r="B153" s="130">
        <v>216884</v>
      </c>
      <c r="C153" s="139">
        <v>768.65999999999985</v>
      </c>
    </row>
    <row r="154" spans="2:3">
      <c r="B154" s="131" t="s">
        <v>104</v>
      </c>
      <c r="C154" s="139">
        <v>768.65999999999985</v>
      </c>
    </row>
    <row r="155" spans="2:3">
      <c r="B155" s="130">
        <v>216902</v>
      </c>
      <c r="C155" s="139">
        <v>625.4799999999999</v>
      </c>
    </row>
    <row r="156" spans="2:3">
      <c r="B156" s="131" t="s">
        <v>104</v>
      </c>
      <c r="C156" s="139">
        <v>625.4799999999999</v>
      </c>
    </row>
    <row r="157" spans="2:3">
      <c r="B157" s="130">
        <v>216916</v>
      </c>
      <c r="C157" s="139">
        <v>525.57999999999993</v>
      </c>
    </row>
    <row r="158" spans="2:3">
      <c r="B158" s="131" t="s">
        <v>222</v>
      </c>
      <c r="C158" s="139">
        <v>36.64</v>
      </c>
    </row>
    <row r="159" spans="2:3">
      <c r="B159" s="131" t="s">
        <v>220</v>
      </c>
      <c r="C159" s="139">
        <v>20.079999999999998</v>
      </c>
    </row>
    <row r="160" spans="2:3">
      <c r="B160" s="131" t="s">
        <v>223</v>
      </c>
      <c r="C160" s="139">
        <v>72.03</v>
      </c>
    </row>
    <row r="161" spans="2:3">
      <c r="B161" s="131" t="s">
        <v>221</v>
      </c>
      <c r="C161" s="139">
        <v>396.83</v>
      </c>
    </row>
    <row r="162" spans="2:3">
      <c r="B162" s="130">
        <v>216920</v>
      </c>
      <c r="C162" s="139">
        <v>688.61999999999989</v>
      </c>
    </row>
    <row r="163" spans="2:3">
      <c r="B163" s="131" t="s">
        <v>220</v>
      </c>
      <c r="C163" s="139">
        <v>32.83</v>
      </c>
    </row>
    <row r="164" spans="2:3">
      <c r="B164" s="131" t="s">
        <v>221</v>
      </c>
      <c r="C164" s="139">
        <v>655.78999999999985</v>
      </c>
    </row>
    <row r="165" spans="2:3">
      <c r="B165" s="130">
        <v>216921</v>
      </c>
      <c r="C165" s="139">
        <v>860.5100000000001</v>
      </c>
    </row>
    <row r="166" spans="2:3">
      <c r="B166" s="131" t="s">
        <v>221</v>
      </c>
      <c r="C166" s="139">
        <v>860.5100000000001</v>
      </c>
    </row>
    <row r="167" spans="2:3">
      <c r="B167" s="130">
        <v>216978</v>
      </c>
      <c r="C167" s="139">
        <v>1482.3300000000004</v>
      </c>
    </row>
    <row r="168" spans="2:3">
      <c r="B168" s="131" t="s">
        <v>104</v>
      </c>
      <c r="C168" s="139">
        <v>1482.3300000000004</v>
      </c>
    </row>
    <row r="169" spans="2:3">
      <c r="B169" s="130">
        <v>216998</v>
      </c>
      <c r="C169" s="139">
        <v>707.95</v>
      </c>
    </row>
    <row r="170" spans="2:3">
      <c r="B170" s="131" t="s">
        <v>222</v>
      </c>
      <c r="C170" s="139">
        <v>219.82</v>
      </c>
    </row>
    <row r="171" spans="2:3">
      <c r="B171" s="131" t="s">
        <v>221</v>
      </c>
      <c r="C171" s="139">
        <v>488.13</v>
      </c>
    </row>
    <row r="172" spans="2:3">
      <c r="B172" s="130">
        <v>217131</v>
      </c>
      <c r="C172" s="139">
        <v>620.1099999999999</v>
      </c>
    </row>
    <row r="173" spans="2:3">
      <c r="B173" s="131" t="s">
        <v>222</v>
      </c>
      <c r="C173" s="139">
        <v>36.99</v>
      </c>
    </row>
    <row r="174" spans="2:3">
      <c r="B174" s="131" t="s">
        <v>220</v>
      </c>
      <c r="C174" s="139">
        <v>36.94</v>
      </c>
    </row>
    <row r="175" spans="2:3">
      <c r="B175" s="131" t="s">
        <v>221</v>
      </c>
      <c r="C175" s="139">
        <v>546.17999999999995</v>
      </c>
    </row>
    <row r="176" spans="2:3">
      <c r="B176" s="130" t="s">
        <v>224</v>
      </c>
      <c r="C176" s="139">
        <v>28248.920000000006</v>
      </c>
    </row>
    <row r="182" spans="1:3">
      <c r="B182" t="s">
        <v>57</v>
      </c>
      <c r="C182" t="s">
        <v>58</v>
      </c>
    </row>
    <row r="183" spans="1:3">
      <c r="A183" t="s">
        <v>249</v>
      </c>
      <c r="B183">
        <f>4.38/12*5</f>
        <v>1.825</v>
      </c>
      <c r="C183">
        <f>4.38-B183</f>
        <v>2.5549999999999997</v>
      </c>
    </row>
  </sheetData>
  <mergeCells count="13">
    <mergeCell ref="C74:D74"/>
    <mergeCell ref="E74:F74"/>
    <mergeCell ref="G74:H74"/>
    <mergeCell ref="I74:J74"/>
    <mergeCell ref="K74:L74"/>
    <mergeCell ref="M17:N17"/>
    <mergeCell ref="A64:H64"/>
    <mergeCell ref="B17:B18"/>
    <mergeCell ref="E17:F17"/>
    <mergeCell ref="D17:D18"/>
    <mergeCell ref="G17:H17"/>
    <mergeCell ref="I17:J17"/>
    <mergeCell ref="K17:L17"/>
  </mergeCells>
  <pageMargins left="0.7" right="0.7" top="0.75" bottom="0.75" header="0.3" footer="0.3"/>
  <pageSetup paperSize="9" orientation="portrait" horizontalDpi="90" verticalDpi="9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F198C-A230-4EF3-8897-25F622D07095}">
  <dimension ref="A2:N22"/>
  <sheetViews>
    <sheetView workbookViewId="0">
      <selection activeCell="J30" sqref="J30"/>
    </sheetView>
  </sheetViews>
  <sheetFormatPr defaultRowHeight="14.5"/>
  <cols>
    <col min="1" max="1" width="14.08984375" customWidth="1"/>
    <col min="2" max="2" width="14.6328125" customWidth="1"/>
    <col min="3" max="4" width="19.453125" customWidth="1"/>
    <col min="11" max="11" width="14.7265625" customWidth="1"/>
  </cols>
  <sheetData>
    <row r="2" spans="1:14">
      <c r="A2" t="s">
        <v>250</v>
      </c>
    </row>
    <row r="5" spans="1:14">
      <c r="K5" t="s">
        <v>272</v>
      </c>
      <c r="L5">
        <v>7.1818617803442475</v>
      </c>
    </row>
    <row r="6" spans="1:14">
      <c r="A6" s="156" t="s">
        <v>256</v>
      </c>
      <c r="B6" s="156" t="s">
        <v>257</v>
      </c>
    </row>
    <row r="7" spans="1:14">
      <c r="A7" s="157" t="s">
        <v>258</v>
      </c>
      <c r="B7" s="158">
        <v>122755834.565</v>
      </c>
      <c r="I7" t="s">
        <v>270</v>
      </c>
      <c r="J7" t="s">
        <v>274</v>
      </c>
      <c r="K7" t="s">
        <v>269</v>
      </c>
      <c r="L7" t="s">
        <v>271</v>
      </c>
      <c r="N7" t="s">
        <v>273</v>
      </c>
    </row>
    <row r="8" spans="1:14">
      <c r="E8" t="s">
        <v>259</v>
      </c>
      <c r="I8" s="1">
        <v>43466</v>
      </c>
      <c r="J8">
        <v>3255537.3319999999</v>
      </c>
      <c r="K8" s="161">
        <v>543317</v>
      </c>
      <c r="L8">
        <f>J8/K8</f>
        <v>5.9919666272176277</v>
      </c>
      <c r="N8">
        <f>L8/$L$5</f>
        <v>0.83431940219412237</v>
      </c>
    </row>
    <row r="9" spans="1:14">
      <c r="A9" s="160" t="s">
        <v>260</v>
      </c>
      <c r="B9" t="s">
        <v>261</v>
      </c>
      <c r="C9" t="s">
        <v>258</v>
      </c>
      <c r="D9" t="s">
        <v>262</v>
      </c>
      <c r="I9" s="1">
        <v>43497</v>
      </c>
      <c r="J9">
        <v>3191060.048</v>
      </c>
      <c r="K9" s="161">
        <v>523185</v>
      </c>
      <c r="L9">
        <f t="shared" ref="L9:L20" si="0">J9/K9</f>
        <v>6.099295751980657</v>
      </c>
      <c r="N9">
        <f t="shared" ref="N9:N20" si="1">L9/$L$5</f>
        <v>0.84926387314687368</v>
      </c>
    </row>
    <row r="10" spans="1:14">
      <c r="A10" s="159">
        <v>43466</v>
      </c>
      <c r="B10">
        <v>38778.057399999998</v>
      </c>
      <c r="C10" s="153">
        <v>11447925.866</v>
      </c>
      <c r="D10" s="91">
        <f>C10/100</f>
        <v>114479.25866000001</v>
      </c>
      <c r="E10" s="71">
        <f>B10/D10</f>
        <v>0.33873435112966338</v>
      </c>
      <c r="I10" s="1">
        <v>43525</v>
      </c>
      <c r="J10">
        <v>3400671.372</v>
      </c>
      <c r="K10" s="161">
        <v>567014</v>
      </c>
      <c r="L10">
        <f t="shared" si="0"/>
        <v>5.9975086541073059</v>
      </c>
      <c r="N10">
        <f t="shared" si="1"/>
        <v>0.83509107213976874</v>
      </c>
    </row>
    <row r="11" spans="1:14">
      <c r="A11" s="159">
        <v>43497</v>
      </c>
      <c r="B11">
        <v>41045.818800000001</v>
      </c>
      <c r="C11" s="153">
        <v>16387556.602</v>
      </c>
      <c r="D11" s="91">
        <f t="shared" ref="D11:D21" si="2">C11/100</f>
        <v>163875.56602</v>
      </c>
      <c r="E11" s="71">
        <f t="shared" ref="E11:E22" si="3">B11/D11</f>
        <v>0.25046942504528474</v>
      </c>
      <c r="I11" s="1">
        <v>43556</v>
      </c>
      <c r="J11">
        <v>3297090.0359999998</v>
      </c>
      <c r="K11" s="161">
        <v>610554</v>
      </c>
      <c r="L11">
        <f t="shared" si="0"/>
        <v>5.4001612240686327</v>
      </c>
      <c r="N11">
        <f t="shared" si="1"/>
        <v>0.75191661845235169</v>
      </c>
    </row>
    <row r="12" spans="1:14">
      <c r="A12" s="159">
        <v>43525</v>
      </c>
      <c r="B12">
        <v>41978.1368</v>
      </c>
      <c r="C12" s="153">
        <v>18048190.350000001</v>
      </c>
      <c r="D12" s="91">
        <f t="shared" si="2"/>
        <v>180481.90350000001</v>
      </c>
      <c r="E12" s="71">
        <f t="shared" si="3"/>
        <v>0.23258917368410842</v>
      </c>
      <c r="I12" s="1">
        <v>43586</v>
      </c>
      <c r="J12">
        <v>3789349.4679999999</v>
      </c>
      <c r="K12" s="161">
        <v>570867</v>
      </c>
      <c r="L12">
        <f t="shared" si="0"/>
        <v>6.6378849504350397</v>
      </c>
      <c r="N12">
        <f t="shared" si="1"/>
        <v>0.92425685058462193</v>
      </c>
    </row>
    <row r="13" spans="1:14">
      <c r="A13" s="159">
        <v>43556</v>
      </c>
      <c r="B13">
        <v>37291.547400000003</v>
      </c>
      <c r="C13" s="153">
        <v>14594104.294</v>
      </c>
      <c r="D13" s="91">
        <f t="shared" si="2"/>
        <v>145941.04293999998</v>
      </c>
      <c r="E13" s="71">
        <f t="shared" si="3"/>
        <v>0.25552474238060291</v>
      </c>
      <c r="I13" s="1">
        <v>43617</v>
      </c>
      <c r="J13">
        <v>3860768.0639999998</v>
      </c>
      <c r="K13" s="161">
        <v>528684</v>
      </c>
      <c r="L13">
        <f t="shared" si="0"/>
        <v>7.3026005402092737</v>
      </c>
      <c r="N13">
        <f t="shared" si="1"/>
        <v>1.0168116239991518</v>
      </c>
    </row>
    <row r="14" spans="1:14">
      <c r="A14" s="159">
        <v>43586</v>
      </c>
      <c r="B14">
        <v>43509.987200000003</v>
      </c>
      <c r="C14" s="153">
        <v>15137138.158</v>
      </c>
      <c r="D14" s="91">
        <f t="shared" si="2"/>
        <v>151371.38157999999</v>
      </c>
      <c r="E14" s="71">
        <f t="shared" si="3"/>
        <v>0.28743866076828345</v>
      </c>
      <c r="I14" s="1">
        <v>43647</v>
      </c>
      <c r="J14">
        <v>4489192.5279999999</v>
      </c>
      <c r="K14" s="162">
        <v>701297</v>
      </c>
      <c r="L14">
        <f t="shared" si="0"/>
        <v>6.4012715411587386</v>
      </c>
      <c r="N14">
        <f t="shared" si="1"/>
        <v>0.89131087967720635</v>
      </c>
    </row>
    <row r="15" spans="1:14">
      <c r="A15" s="159">
        <v>43617</v>
      </c>
      <c r="B15">
        <v>38137.354200000002</v>
      </c>
      <c r="C15" s="153">
        <v>12292853.535</v>
      </c>
      <c r="D15" s="91">
        <f t="shared" si="2"/>
        <v>122928.53535000001</v>
      </c>
      <c r="E15" s="71">
        <f t="shared" si="3"/>
        <v>0.31024004387114829</v>
      </c>
      <c r="I15" s="1">
        <v>43678</v>
      </c>
      <c r="J15">
        <v>4429394.1840000004</v>
      </c>
      <c r="K15" s="162">
        <v>646440</v>
      </c>
      <c r="L15">
        <f t="shared" si="0"/>
        <v>6.8519803601262304</v>
      </c>
      <c r="N15">
        <f t="shared" si="1"/>
        <v>0.95406742286229229</v>
      </c>
    </row>
    <row r="16" spans="1:14">
      <c r="A16" s="157" t="s">
        <v>263</v>
      </c>
      <c r="B16">
        <v>41741.076399999998</v>
      </c>
      <c r="C16" s="153">
        <v>12544095.713</v>
      </c>
      <c r="D16" s="91">
        <f t="shared" si="2"/>
        <v>125440.95713</v>
      </c>
      <c r="E16" s="71">
        <f t="shared" si="3"/>
        <v>0.33275476650534386</v>
      </c>
      <c r="I16" s="1">
        <v>43709</v>
      </c>
      <c r="J16">
        <v>4154092.3</v>
      </c>
      <c r="K16" s="162">
        <v>655484</v>
      </c>
      <c r="L16">
        <f t="shared" si="0"/>
        <v>6.3374427140860794</v>
      </c>
      <c r="N16">
        <f t="shared" si="1"/>
        <v>0.8824233754304176</v>
      </c>
    </row>
    <row r="17" spans="1:14">
      <c r="A17" s="157" t="s">
        <v>264</v>
      </c>
      <c r="B17">
        <v>42696.084199999998</v>
      </c>
      <c r="C17" s="153">
        <v>14207166.812000001</v>
      </c>
      <c r="D17" s="91">
        <f t="shared" si="2"/>
        <v>142071.66812000002</v>
      </c>
      <c r="E17" s="71">
        <f t="shared" si="3"/>
        <v>0.30052497281820467</v>
      </c>
      <c r="I17" s="1">
        <v>43739</v>
      </c>
      <c r="J17">
        <v>4140120.1919999998</v>
      </c>
      <c r="K17" s="162">
        <v>685840</v>
      </c>
      <c r="L17">
        <f t="shared" si="0"/>
        <v>6.0365685757611098</v>
      </c>
      <c r="N17">
        <f t="shared" si="1"/>
        <v>0.84052976239146715</v>
      </c>
    </row>
    <row r="18" spans="1:14">
      <c r="A18" s="157" t="s">
        <v>265</v>
      </c>
      <c r="B18">
        <v>41138.136400000003</v>
      </c>
      <c r="C18" s="153">
        <v>13413622.489</v>
      </c>
      <c r="D18" s="91">
        <f t="shared" si="2"/>
        <v>134136.22489000001</v>
      </c>
      <c r="E18" s="71">
        <f t="shared" si="3"/>
        <v>0.30668923651113494</v>
      </c>
      <c r="I18" s="1">
        <v>43770</v>
      </c>
      <c r="J18">
        <v>3411353.84</v>
      </c>
      <c r="K18" s="162">
        <v>619070</v>
      </c>
      <c r="L18">
        <f t="shared" si="0"/>
        <v>5.5104492868334756</v>
      </c>
      <c r="N18">
        <f t="shared" si="1"/>
        <v>0.76727309092954221</v>
      </c>
    </row>
    <row r="19" spans="1:14">
      <c r="A19" s="157" t="s">
        <v>266</v>
      </c>
      <c r="B19">
        <v>42094.779600000002</v>
      </c>
      <c r="C19" s="153">
        <v>13383464.877</v>
      </c>
      <c r="D19" s="91">
        <f t="shared" si="2"/>
        <v>133834.64877</v>
      </c>
      <c r="E19" s="71">
        <f t="shared" si="3"/>
        <v>0.31452826294886838</v>
      </c>
      <c r="I19" s="1">
        <v>43800</v>
      </c>
      <c r="J19">
        <v>3233213.8840000001</v>
      </c>
      <c r="K19" s="162">
        <v>571400</v>
      </c>
      <c r="L19">
        <f t="shared" si="0"/>
        <v>5.6584072173608684</v>
      </c>
      <c r="N19">
        <f t="shared" si="1"/>
        <v>0.78787470302577234</v>
      </c>
    </row>
    <row r="20" spans="1:14">
      <c r="A20" s="157" t="s">
        <v>267</v>
      </c>
      <c r="B20">
        <v>41732.570800000001</v>
      </c>
      <c r="C20" s="153">
        <v>13417884.666999999</v>
      </c>
      <c r="D20" s="91">
        <f t="shared" si="2"/>
        <v>134178.84667</v>
      </c>
      <c r="E20" s="71">
        <f t="shared" si="3"/>
        <v>0.31102198174826512</v>
      </c>
      <c r="J20">
        <f>SUM(J8:J19)</f>
        <v>44651843.248000011</v>
      </c>
      <c r="K20" s="164">
        <f>SUM(K8:K19)</f>
        <v>7223152</v>
      </c>
      <c r="L20">
        <f t="shared" si="0"/>
        <v>6.1817670800780613</v>
      </c>
      <c r="N20">
        <f t="shared" si="1"/>
        <v>0.86074715291746418</v>
      </c>
    </row>
    <row r="21" spans="1:14">
      <c r="A21" s="157" t="s">
        <v>268</v>
      </c>
      <c r="B21">
        <v>39480.665800000002</v>
      </c>
      <c r="C21" s="153">
        <v>9990968.4440000001</v>
      </c>
      <c r="D21" s="91">
        <f t="shared" si="2"/>
        <v>99909.684439999997</v>
      </c>
      <c r="E21" s="71">
        <f t="shared" si="3"/>
        <v>0.39516355217506283</v>
      </c>
    </row>
    <row r="22" spans="1:14">
      <c r="B22">
        <f>SUM(B10:B21)</f>
        <v>489624.21500000003</v>
      </c>
      <c r="C22">
        <f t="shared" ref="C22:D22" si="4">SUM(C10:C21)</f>
        <v>164864971.80700001</v>
      </c>
      <c r="D22">
        <f t="shared" si="4"/>
        <v>1648649.7180699999</v>
      </c>
      <c r="E22" s="71">
        <f t="shared" si="3"/>
        <v>0.29698498694627568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A3701-CD5A-41E3-A678-0BCCB6C2FDEE}">
  <dimension ref="A1:K32"/>
  <sheetViews>
    <sheetView topLeftCell="A13" workbookViewId="0">
      <selection activeCell="J33" sqref="J33"/>
    </sheetView>
  </sheetViews>
  <sheetFormatPr defaultRowHeight="14.5"/>
  <cols>
    <col min="1" max="1" width="46.81640625" customWidth="1"/>
    <col min="2" max="2" width="11" bestFit="1" customWidth="1"/>
    <col min="3" max="9" width="14.453125" customWidth="1"/>
    <col min="10" max="10" width="11.453125" bestFit="1" customWidth="1"/>
    <col min="11" max="11" width="10.54296875" bestFit="1" customWidth="1"/>
  </cols>
  <sheetData>
    <row r="1" spans="1:11" s="12" customFormat="1" ht="23.5">
      <c r="A1" s="13" t="s">
        <v>49</v>
      </c>
    </row>
    <row r="2" spans="1:11">
      <c r="A2" s="10" t="s">
        <v>125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</row>
    <row r="3" spans="1:11">
      <c r="A3" t="s">
        <v>13</v>
      </c>
      <c r="B3">
        <v>2082.2473</v>
      </c>
      <c r="C3">
        <v>1957.3290999999999</v>
      </c>
      <c r="D3">
        <v>79.459999999999994</v>
      </c>
      <c r="E3">
        <v>6.38</v>
      </c>
      <c r="F3">
        <v>47872.735800000002</v>
      </c>
      <c r="G3">
        <v>48632.628499999999</v>
      </c>
      <c r="H3">
        <v>4.3499999999999997E-2</v>
      </c>
      <c r="I3">
        <v>4.02E-2</v>
      </c>
      <c r="J3" s="1">
        <v>43466</v>
      </c>
      <c r="K3" s="1">
        <v>43800</v>
      </c>
    </row>
    <row r="4" spans="1:11">
      <c r="A4" t="s">
        <v>14</v>
      </c>
      <c r="B4">
        <v>538.03790000000004</v>
      </c>
      <c r="C4">
        <v>691.73739999999998</v>
      </c>
      <c r="D4">
        <v>20.53</v>
      </c>
      <c r="E4">
        <v>-22.21</v>
      </c>
      <c r="F4">
        <v>47872.735800000002</v>
      </c>
      <c r="G4">
        <v>48632.628499999999</v>
      </c>
      <c r="H4">
        <v>1.12E-2</v>
      </c>
      <c r="I4">
        <v>1.4200000000000001E-2</v>
      </c>
      <c r="J4" s="1">
        <v>43466</v>
      </c>
      <c r="K4" s="1">
        <v>43800</v>
      </c>
    </row>
    <row r="5" spans="1:11">
      <c r="B5">
        <f>SUM(B3:B4)</f>
        <v>2620.2852000000003</v>
      </c>
      <c r="C5">
        <f>SUM(C3:C4)</f>
        <v>2649.0664999999999</v>
      </c>
    </row>
    <row r="6" spans="1:11">
      <c r="A6" s="10" t="s">
        <v>125</v>
      </c>
      <c r="B6" t="s">
        <v>1</v>
      </c>
      <c r="C6" t="s">
        <v>2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</row>
    <row r="7" spans="1:11">
      <c r="A7" t="s">
        <v>41</v>
      </c>
      <c r="B7">
        <v>2005.7671</v>
      </c>
      <c r="C7">
        <v>1876.2532000000001</v>
      </c>
      <c r="D7">
        <v>76.540000000000006</v>
      </c>
      <c r="E7">
        <v>6.9</v>
      </c>
      <c r="F7">
        <v>6039.6</v>
      </c>
      <c r="G7">
        <v>6039.6</v>
      </c>
      <c r="H7">
        <v>0.33210000000000001</v>
      </c>
      <c r="I7">
        <v>0.31069999999999998</v>
      </c>
      <c r="J7" s="1">
        <v>43466</v>
      </c>
      <c r="K7" s="1">
        <v>43800</v>
      </c>
    </row>
    <row r="8" spans="1:11">
      <c r="A8" t="s">
        <v>43</v>
      </c>
      <c r="B8">
        <v>181.3193</v>
      </c>
      <c r="C8">
        <v>169.2963</v>
      </c>
      <c r="D8">
        <v>6.91</v>
      </c>
      <c r="E8">
        <v>7.1</v>
      </c>
      <c r="J8" s="1">
        <v>43466</v>
      </c>
      <c r="K8" s="1">
        <v>43800</v>
      </c>
    </row>
    <row r="9" spans="1:11">
      <c r="A9" t="s">
        <v>42</v>
      </c>
      <c r="B9">
        <v>161.80430000000001</v>
      </c>
      <c r="C9">
        <v>305.1524</v>
      </c>
      <c r="D9">
        <v>6.17</v>
      </c>
      <c r="E9">
        <v>-46.97</v>
      </c>
      <c r="J9" s="1">
        <v>43466</v>
      </c>
      <c r="K9" s="1">
        <v>43800</v>
      </c>
    </row>
    <row r="10" spans="1:11">
      <c r="A10" t="s">
        <v>34</v>
      </c>
      <c r="B10">
        <v>46.655900000000003</v>
      </c>
      <c r="C10">
        <v>47.565600000000003</v>
      </c>
      <c r="D10">
        <v>1.78</v>
      </c>
      <c r="E10">
        <v>-1.91</v>
      </c>
      <c r="F10">
        <v>2790.9252000000001</v>
      </c>
      <c r="G10">
        <v>2232.0178999999998</v>
      </c>
      <c r="H10">
        <v>1.67E-2</v>
      </c>
      <c r="I10">
        <v>2.1299999999999999E-2</v>
      </c>
      <c r="J10" s="1">
        <v>43466</v>
      </c>
      <c r="K10" s="1">
        <v>43800</v>
      </c>
    </row>
    <row r="11" spans="1:11">
      <c r="A11" t="s">
        <v>33</v>
      </c>
      <c r="B11">
        <v>44.6235</v>
      </c>
      <c r="C11">
        <v>44.159599999999998</v>
      </c>
      <c r="D11">
        <v>1.7</v>
      </c>
      <c r="E11">
        <v>1.05</v>
      </c>
      <c r="F11">
        <v>2926.2943</v>
      </c>
      <c r="G11">
        <v>2926.2943</v>
      </c>
      <c r="H11">
        <v>1.52E-2</v>
      </c>
      <c r="I11">
        <v>1.5100000000000001E-2</v>
      </c>
      <c r="J11" s="1">
        <v>43466</v>
      </c>
      <c r="K11" s="1">
        <v>43800</v>
      </c>
    </row>
    <row r="12" spans="1:11">
      <c r="A12" t="s">
        <v>32</v>
      </c>
      <c r="B12">
        <v>43.837400000000002</v>
      </c>
      <c r="C12">
        <v>39.473199999999999</v>
      </c>
      <c r="D12">
        <v>1.67</v>
      </c>
      <c r="E12">
        <v>11.05</v>
      </c>
      <c r="J12" s="1">
        <v>43466</v>
      </c>
      <c r="K12" s="1">
        <v>43800</v>
      </c>
    </row>
    <row r="13" spans="1:11">
      <c r="A13" t="s">
        <v>31</v>
      </c>
      <c r="B13">
        <v>32.642800000000001</v>
      </c>
      <c r="C13">
        <v>41.602800000000002</v>
      </c>
      <c r="D13">
        <v>1.24</v>
      </c>
      <c r="E13">
        <v>-21.53</v>
      </c>
      <c r="F13">
        <v>1609.5975000000001</v>
      </c>
      <c r="G13">
        <v>1609.5975000000001</v>
      </c>
      <c r="H13">
        <v>2.0299999999999999E-2</v>
      </c>
      <c r="I13">
        <v>2.58E-2</v>
      </c>
      <c r="J13" s="1">
        <v>43466</v>
      </c>
      <c r="K13" s="1">
        <v>43800</v>
      </c>
    </row>
    <row r="14" spans="1:11">
      <c r="A14" t="s">
        <v>35</v>
      </c>
      <c r="B14">
        <v>31.070699999999999</v>
      </c>
      <c r="C14">
        <v>37.120800000000003</v>
      </c>
      <c r="D14">
        <v>1.18</v>
      </c>
      <c r="E14">
        <v>-16.29</v>
      </c>
      <c r="F14">
        <v>2383</v>
      </c>
      <c r="G14">
        <v>2383</v>
      </c>
      <c r="H14">
        <v>1.2999999999999999E-2</v>
      </c>
      <c r="I14">
        <v>1.5599999999999999E-2</v>
      </c>
      <c r="J14" s="1">
        <v>43466</v>
      </c>
      <c r="K14" s="1">
        <v>43800</v>
      </c>
    </row>
    <row r="15" spans="1:11">
      <c r="A15" t="s">
        <v>30</v>
      </c>
      <c r="B15">
        <v>29.811900000000001</v>
      </c>
      <c r="C15">
        <v>37.303800000000003</v>
      </c>
      <c r="D15">
        <v>1.1299999999999999</v>
      </c>
      <c r="E15">
        <v>-20.079999999999998</v>
      </c>
      <c r="F15">
        <v>1678</v>
      </c>
      <c r="G15">
        <v>1678</v>
      </c>
      <c r="H15">
        <v>1.78E-2</v>
      </c>
      <c r="I15">
        <v>2.2200000000000001E-2</v>
      </c>
      <c r="J15" s="1">
        <v>43466</v>
      </c>
      <c r="K15" s="1">
        <v>43800</v>
      </c>
    </row>
    <row r="16" spans="1:11">
      <c r="A16" t="s">
        <v>29</v>
      </c>
      <c r="B16">
        <v>25.707599999999999</v>
      </c>
      <c r="C16">
        <v>24.6889</v>
      </c>
      <c r="D16">
        <v>0.98</v>
      </c>
      <c r="E16">
        <v>4.12</v>
      </c>
      <c r="F16">
        <v>1738.1207999999999</v>
      </c>
      <c r="G16">
        <v>1738.1207999999999</v>
      </c>
      <c r="H16">
        <v>1.4800000000000001E-2</v>
      </c>
      <c r="I16">
        <v>1.4200000000000001E-2</v>
      </c>
      <c r="J16" s="1">
        <v>43466</v>
      </c>
      <c r="K16" s="1">
        <v>43800</v>
      </c>
    </row>
    <row r="17" spans="1:11">
      <c r="A17" t="s">
        <v>26</v>
      </c>
      <c r="B17">
        <v>9.5608000000000004</v>
      </c>
      <c r="C17">
        <v>17.757300000000001</v>
      </c>
      <c r="D17">
        <v>0.36</v>
      </c>
      <c r="E17">
        <v>-46.15</v>
      </c>
      <c r="J17" s="1">
        <v>43466</v>
      </c>
      <c r="K17" s="1">
        <v>43800</v>
      </c>
    </row>
    <row r="18" spans="1:11">
      <c r="A18" t="s">
        <v>24</v>
      </c>
      <c r="B18">
        <v>7.4565000000000001</v>
      </c>
      <c r="C18">
        <v>8.5229999999999997</v>
      </c>
      <c r="D18">
        <v>0.28000000000000003</v>
      </c>
      <c r="E18">
        <v>-12.51</v>
      </c>
      <c r="J18" s="1">
        <v>43466</v>
      </c>
      <c r="K18" s="1">
        <v>43800</v>
      </c>
    </row>
    <row r="19" spans="1:11">
      <c r="A19" t="s">
        <v>21</v>
      </c>
      <c r="B19">
        <v>2.7400000000000001E-2</v>
      </c>
      <c r="C19">
        <v>0.16980000000000001</v>
      </c>
      <c r="D19">
        <v>0</v>
      </c>
      <c r="E19">
        <v>-83.86</v>
      </c>
      <c r="J19" s="1">
        <v>43466</v>
      </c>
      <c r="K19" s="1">
        <v>43800</v>
      </c>
    </row>
    <row r="20" spans="1:11">
      <c r="B20">
        <f>SUM(B7:B19)</f>
        <v>2620.2852000000007</v>
      </c>
      <c r="C20">
        <f>SUM(C7:C19)</f>
        <v>2649.0667000000008</v>
      </c>
    </row>
    <row r="22" spans="1:11" s="14" customFormat="1" ht="23.5">
      <c r="A22" s="14" t="s">
        <v>50</v>
      </c>
    </row>
    <row r="23" spans="1:11" ht="43.5">
      <c r="A23" t="s">
        <v>247</v>
      </c>
      <c r="B23" s="127" t="s">
        <v>243</v>
      </c>
      <c r="C23" s="127" t="s">
        <v>242</v>
      </c>
      <c r="D23" s="127" t="s">
        <v>245</v>
      </c>
    </row>
    <row r="24" spans="1:11">
      <c r="A24" t="s">
        <v>246</v>
      </c>
      <c r="B24">
        <v>3183</v>
      </c>
      <c r="C24" s="71">
        <f>J30</f>
        <v>164.01998999999998</v>
      </c>
      <c r="D24" s="5">
        <f>C24/B5</f>
        <v>6.2596235707471831E-2</v>
      </c>
    </row>
    <row r="25" spans="1:11">
      <c r="A25" t="s">
        <v>248</v>
      </c>
      <c r="C25">
        <f>B12</f>
        <v>43.837400000000002</v>
      </c>
      <c r="D25" s="5">
        <f>C25/B5</f>
        <v>1.6730010916368949E-2</v>
      </c>
    </row>
    <row r="26" spans="1:11">
      <c r="C26" s="147">
        <f>SUM(C24:C25)</f>
        <v>207.85738999999998</v>
      </c>
      <c r="D26" s="148">
        <f>SUM(D24:D25)</f>
        <v>7.9326246623840774E-2</v>
      </c>
    </row>
    <row r="29" spans="1:11" ht="58">
      <c r="B29" s="125" t="s">
        <v>244</v>
      </c>
      <c r="C29" s="126" t="s">
        <v>209</v>
      </c>
      <c r="D29" s="126" t="s">
        <v>210</v>
      </c>
      <c r="E29" s="126" t="s">
        <v>211</v>
      </c>
      <c r="F29" s="127" t="s">
        <v>212</v>
      </c>
      <c r="G29" s="127" t="s">
        <v>213</v>
      </c>
      <c r="H29" s="127" t="s">
        <v>214</v>
      </c>
      <c r="I29" s="127" t="s">
        <v>215</v>
      </c>
      <c r="J29" s="127" t="s">
        <v>216</v>
      </c>
    </row>
    <row r="30" spans="1:11">
      <c r="A30">
        <v>3183</v>
      </c>
      <c r="B30">
        <v>39.299999999999997</v>
      </c>
      <c r="C30" s="71">
        <v>51.4</v>
      </c>
      <c r="D30">
        <v>0.1</v>
      </c>
      <c r="E30">
        <v>0.03</v>
      </c>
      <c r="F30" s="128">
        <f>SUM(A30*C30)/1000</f>
        <v>163.60619999999997</v>
      </c>
      <c r="G30" s="128">
        <f>(A30*D30)/1000</f>
        <v>0.31830000000000003</v>
      </c>
      <c r="H30" s="128">
        <f>(A30*E30)/1000</f>
        <v>9.5489999999999992E-2</v>
      </c>
      <c r="I30" s="129">
        <f>F30+G30+H30</f>
        <v>164.01998999999998</v>
      </c>
      <c r="J30" s="129">
        <f>SUM((A30)*SUM(C30:E30))/1000</f>
        <v>164.01998999999998</v>
      </c>
    </row>
    <row r="31" spans="1:11">
      <c r="A31">
        <f>3183/12*3</f>
        <v>795.75</v>
      </c>
      <c r="B31">
        <v>39.299999999999997</v>
      </c>
      <c r="C31" s="71">
        <v>51.4</v>
      </c>
      <c r="D31">
        <v>0.1</v>
      </c>
      <c r="E31">
        <v>0.03</v>
      </c>
      <c r="F31" s="128">
        <f>SUM(A31*C31)/1000</f>
        <v>40.901549999999993</v>
      </c>
      <c r="G31" s="128">
        <f>(A31*D31)/1000</f>
        <v>7.9575000000000007E-2</v>
      </c>
      <c r="H31" s="128">
        <f>(A31*E31)/1000</f>
        <v>2.3872499999999998E-2</v>
      </c>
      <c r="I31" s="129">
        <f>F31+G31+H31</f>
        <v>41.004997499999995</v>
      </c>
      <c r="J31" s="129">
        <f>SUM((A31)*SUM(C31:E31))/1000</f>
        <v>41.004997499999995</v>
      </c>
    </row>
    <row r="32" spans="1:11">
      <c r="J32" s="71">
        <f>J30-J31</f>
        <v>123.01499249999998</v>
      </c>
    </row>
  </sheetData>
  <pageMargins left="0.7" right="0.7" top="0.75" bottom="0.75" header="0.3" footer="0.3"/>
  <drawing r:id="rId1"/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4FEB93B0D38B3BDFE05400144FFB2061" version="1.0.0">
  <systemFields>
    <field name="Objective-Id">
      <value order="0">A45458331</value>
    </field>
    <field name="Objective-Title">
      <value order="0">Attachment D - Folio 3 - 63. 050a - Development of TCCS 2024-25 ERP - Attachment - Data</value>
    </field>
    <field name="Objective-Description">
      <value order="0"/>
    </field>
    <field name="Objective-CreationStamp">
      <value order="0">2024-02-01T02:00:27Z</value>
    </field>
    <field name="Objective-IsApproved">
      <value order="0">false</value>
    </field>
    <field name="Objective-IsPublished">
      <value order="0">true</value>
    </field>
    <field name="Objective-DatePublished">
      <value order="0">2024-02-01T02:09:03Z</value>
    </field>
    <field name="Objective-ModificationStamp">
      <value order="0">2024-02-12T20:13:34Z</value>
    </field>
    <field name="Objective-Owner">
      <value order="0">Samantha Irons</value>
    </field>
    <field name="Objective-Path">
      <value order="0">Whole of ACT Government:TCCS STRUCTURE - Content Restriction Hierarchy:DIVISION: Chief Operating Officer:BRANCH: Legal and Contracts:Information Access Team:INFORMATION ACCESS | 03. FREEDOM OF INFORMATION ACT 2016:FOI | 02. FREEDOM OF INFORMATION ACT 2016 | 03. Access applications:FOI - 01 July 2023 - 30 June 2024:2023:FOI Request - 23-139 - Jo CLAY - Access to the "TCCS Emissions Reduction Plan 2019-20 to 2024-25":APPLICATION ASSESSMENT:07. DECISION PACKAGE:SIGNED</value>
    </field>
    <field name="Objective-Parent">
      <value order="0">SIGNED</value>
    </field>
    <field name="Objective-State">
      <value order="0">Published</value>
    </field>
    <field name="Objective-VersionId">
      <value order="0">vA56840171</value>
    </field>
    <field name="Objective-Version">
      <value order="0">1.0</value>
    </field>
    <field name="Objective-VersionNumber">
      <value order="0">2</value>
    </field>
    <field name="Objective-VersionComment">
      <value order="0">Version 2</value>
    </field>
    <field name="Objective-FileNumber">
      <value order="0">1-2023/119649</value>
    </field>
    <field name="Objective-Classification">
      <value order="0">In Confidence (green file cover)</value>
    </field>
    <field name="Objective-Caveats">
      <value order="0"/>
    </field>
  </systemFields>
  <catalogues>
    <catalogue name="Document Type Catalogue" type="type" ori="id:cA11">
      <field name="Objective-Owner Agency">
        <value order="0">TCCS</value>
      </field>
      <field name="Objective-Document Type">
        <value order="0">0-Document</value>
      </field>
      <field name="Objective-Language">
        <value order="0">English (en)</value>
      </field>
      <field name="Objective-Jurisdiction">
        <value order="0">ACT</value>
      </field>
      <field name="Objective-Customers">
        <value order="0"/>
      </field>
      <field name="Objective-Places">
        <value order="0"/>
      </field>
      <field name="Objective-Transaction Reference">
        <value order="0"/>
      </field>
      <field name="Objective-Document Created By">
        <value order="0"/>
      </field>
      <field name="Objective-Document Created On">
        <value order="0"/>
      </field>
      <field name="Objective-Covers Period From">
        <value order="0"/>
      </field>
      <field name="Objective-Covers Period To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4FEB93B0D38B3BDFE05400144FFB206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Summary</vt:lpstr>
      <vt:lpstr>Progress chart</vt:lpstr>
      <vt:lpstr>Refrigerants</vt:lpstr>
      <vt:lpstr>Baseline Key emission sources</vt:lpstr>
      <vt:lpstr>TCCS Transport Fuels</vt:lpstr>
      <vt:lpstr>TC Bus Network</vt:lpstr>
      <vt:lpstr>TCCS Fleet Transport Fuels</vt:lpstr>
      <vt:lpstr>TC KPI</vt:lpstr>
      <vt:lpstr>Natural Gas - forecasting</vt:lpstr>
      <vt:lpstr>Summary!_ftnref1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Campbell, Trish</dc:creator>
  <cp:lastModifiedBy>Irons, Samantha</cp:lastModifiedBy>
  <dcterms:created xsi:type="dcterms:W3CDTF">2020-09-24T04:05:11Z</dcterms:created>
  <dcterms:modified xsi:type="dcterms:W3CDTF">2024-02-01T02:08:56Z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A45458331</vt:lpwstr>
  </property>
  <property fmtid="{D5CDD505-2E9C-101B-9397-08002B2CF9AE}" pid="4" name="Objective-Title">
    <vt:lpwstr>Attachment D - Folio 3 - 63. 050a - Development of TCCS 2024-25 ERP - Attachment - Data</vt:lpwstr>
  </property>
  <property fmtid="{D5CDD505-2E9C-101B-9397-08002B2CF9AE}" pid="5" name="Objective-Comment">
    <vt:lpwstr/>
  </property>
  <property fmtid="{D5CDD505-2E9C-101B-9397-08002B2CF9AE}" pid="6" name="Objective-CreationStamp">
    <vt:filetime>2024-02-01T02:00:27Z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2024-02-01T02:09:03Z</vt:filetime>
  </property>
  <property fmtid="{D5CDD505-2E9C-101B-9397-08002B2CF9AE}" pid="10" name="Objective-ModificationStamp">
    <vt:filetime>2024-02-12T20:13:34Z</vt:filetime>
  </property>
  <property fmtid="{D5CDD505-2E9C-101B-9397-08002B2CF9AE}" pid="11" name="Objective-Owner">
    <vt:lpwstr>Samantha Irons</vt:lpwstr>
  </property>
  <property fmtid="{D5CDD505-2E9C-101B-9397-08002B2CF9AE}" pid="12" name="Objective-Path">
    <vt:lpwstr>Whole of ACT Government:TCCS STRUCTURE - Content Restriction Hierarchy:DIVISION: Chief Operating Officer:BRANCH: Legal and Contracts:Information Access Team:INFORMATION ACCESS | 03. FREEDOM OF INFORMATION ACT 2016:FOI | 02. FREEDOM OF INFORMATION ACT 2016 | 03. Access applications:FOI - 01 July 2023 - 30 June 2024:2023:FOI Request - 23-139 - Jo CLAY - Access to the "TCCS Emissions Reduction Plan 2019-20 to 2024-25":APPLICATION ASSESSMENT:07. DECISION PACKAGE:SIGNED:</vt:lpwstr>
  </property>
  <property fmtid="{D5CDD505-2E9C-101B-9397-08002B2CF9AE}" pid="13" name="Objective-Parent">
    <vt:lpwstr>SIGNED</vt:lpwstr>
  </property>
  <property fmtid="{D5CDD505-2E9C-101B-9397-08002B2CF9AE}" pid="14" name="Objective-State">
    <vt:lpwstr>Published</vt:lpwstr>
  </property>
  <property fmtid="{D5CDD505-2E9C-101B-9397-08002B2CF9AE}" pid="15" name="Objective-Version">
    <vt:lpwstr>1.0</vt:lpwstr>
  </property>
  <property fmtid="{D5CDD505-2E9C-101B-9397-08002B2CF9AE}" pid="16" name="Objective-VersionNumber">
    <vt:r8>2</vt:r8>
  </property>
  <property fmtid="{D5CDD505-2E9C-101B-9397-08002B2CF9AE}" pid="17" name="Objective-VersionComment">
    <vt:lpwstr>Version 2</vt:lpwstr>
  </property>
  <property fmtid="{D5CDD505-2E9C-101B-9397-08002B2CF9AE}" pid="18" name="Objective-FileNumber">
    <vt:lpwstr>1-2023/119649</vt:lpwstr>
  </property>
  <property fmtid="{D5CDD505-2E9C-101B-9397-08002B2CF9AE}" pid="19" name="Objective-Classification">
    <vt:lpwstr>[Inherited - In Confidence (green file cover)]</vt:lpwstr>
  </property>
  <property fmtid="{D5CDD505-2E9C-101B-9397-08002B2CF9AE}" pid="20" name="Objective-Caveats">
    <vt:lpwstr/>
  </property>
  <property fmtid="{D5CDD505-2E9C-101B-9397-08002B2CF9AE}" pid="21" name="Objective-Owner Agency [system]">
    <vt:lpwstr>TCCS</vt:lpwstr>
  </property>
  <property fmtid="{D5CDD505-2E9C-101B-9397-08002B2CF9AE}" pid="22" name="Objective-Document Type [system]">
    <vt:lpwstr>0-Document</vt:lpwstr>
  </property>
  <property fmtid="{D5CDD505-2E9C-101B-9397-08002B2CF9AE}" pid="23" name="Objective-Language [system]">
    <vt:lpwstr>English (en)</vt:lpwstr>
  </property>
  <property fmtid="{D5CDD505-2E9C-101B-9397-08002B2CF9AE}" pid="24" name="Objective-Jurisdiction [system]">
    <vt:lpwstr>ACT</vt:lpwstr>
  </property>
  <property fmtid="{D5CDD505-2E9C-101B-9397-08002B2CF9AE}" pid="25" name="Objective-Customers [system]">
    <vt:lpwstr/>
  </property>
  <property fmtid="{D5CDD505-2E9C-101B-9397-08002B2CF9AE}" pid="26" name="Objective-Places [system]">
    <vt:lpwstr/>
  </property>
  <property fmtid="{D5CDD505-2E9C-101B-9397-08002B2CF9AE}" pid="27" name="Objective-Transaction Reference [system]">
    <vt:lpwstr/>
  </property>
  <property fmtid="{D5CDD505-2E9C-101B-9397-08002B2CF9AE}" pid="28" name="Objective-Document Created By [system]">
    <vt:lpwstr/>
  </property>
  <property fmtid="{D5CDD505-2E9C-101B-9397-08002B2CF9AE}" pid="29" name="Objective-Document Created On [system]">
    <vt:lpwstr/>
  </property>
  <property fmtid="{D5CDD505-2E9C-101B-9397-08002B2CF9AE}" pid="30" name="Objective-Covers Period From [system]">
    <vt:lpwstr/>
  </property>
  <property fmtid="{D5CDD505-2E9C-101B-9397-08002B2CF9AE}" pid="31" name="Objective-Covers Period To [system]">
    <vt:lpwstr/>
  </property>
  <property fmtid="{D5CDD505-2E9C-101B-9397-08002B2CF9AE}" pid="32" name="Objective-Description">
    <vt:lpwstr/>
  </property>
  <property fmtid="{D5CDD505-2E9C-101B-9397-08002B2CF9AE}" pid="33" name="Objective-VersionId">
    <vt:lpwstr>vA56840171</vt:lpwstr>
  </property>
  <property fmtid="{D5CDD505-2E9C-101B-9397-08002B2CF9AE}" pid="34" name="Objective-Owner Agency">
    <vt:lpwstr>TCCS</vt:lpwstr>
  </property>
  <property fmtid="{D5CDD505-2E9C-101B-9397-08002B2CF9AE}" pid="35" name="Objective-Document Type">
    <vt:lpwstr>0-Document</vt:lpwstr>
  </property>
  <property fmtid="{D5CDD505-2E9C-101B-9397-08002B2CF9AE}" pid="36" name="Objective-Language">
    <vt:lpwstr>English (en)</vt:lpwstr>
  </property>
  <property fmtid="{D5CDD505-2E9C-101B-9397-08002B2CF9AE}" pid="37" name="Objective-Jurisdiction">
    <vt:lpwstr>ACT</vt:lpwstr>
  </property>
  <property fmtid="{D5CDD505-2E9C-101B-9397-08002B2CF9AE}" pid="38" name="Objective-Customers">
    <vt:lpwstr/>
  </property>
  <property fmtid="{D5CDD505-2E9C-101B-9397-08002B2CF9AE}" pid="39" name="Objective-Places">
    <vt:lpwstr/>
  </property>
  <property fmtid="{D5CDD505-2E9C-101B-9397-08002B2CF9AE}" pid="40" name="Objective-Transaction Reference">
    <vt:lpwstr/>
  </property>
  <property fmtid="{D5CDD505-2E9C-101B-9397-08002B2CF9AE}" pid="41" name="Objective-Document Created By">
    <vt:lpwstr/>
  </property>
  <property fmtid="{D5CDD505-2E9C-101B-9397-08002B2CF9AE}" pid="42" name="Objective-Document Created On">
    <vt:lpwstr/>
  </property>
  <property fmtid="{D5CDD505-2E9C-101B-9397-08002B2CF9AE}" pid="43" name="Objective-Covers Period From">
    <vt:lpwstr/>
  </property>
  <property fmtid="{D5CDD505-2E9C-101B-9397-08002B2CF9AE}" pid="44" name="Objective-Covers Period To">
    <vt:lpwstr/>
  </property>
</Properties>
</file>